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010" activeTab="1"/>
  </bookViews>
  <sheets>
    <sheet name="Mẫu số 1" sheetId="1" r:id="rId1"/>
    <sheet name="Mẫu số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<sst xmlns="http://schemas.openxmlformats.org/spreadsheetml/2006/main" count="202" uniqueCount="114">
  <si>
    <t>TT</t>
  </si>
  <si>
    <t>Tổng số</t>
  </si>
  <si>
    <t>Nữ</t>
  </si>
  <si>
    <t>Số người thực tế thuộc đối tượng 1</t>
  </si>
  <si>
    <t xml:space="preserve">Người dân tộc thiểu số </t>
  </si>
  <si>
    <t>Người thuộc hộ nghèo</t>
  </si>
  <si>
    <t>Người thuộc hộ bị thu hồi đât</t>
  </si>
  <si>
    <t>Người khuyết tật</t>
  </si>
  <si>
    <t>Người thuộc hộ cận nghèo</t>
  </si>
  <si>
    <t>LĐNT khác</t>
  </si>
  <si>
    <t>Tổng số người đã học xong</t>
  </si>
  <si>
    <t>Tổng số người có việc làm</t>
  </si>
  <si>
    <t>Được doanh nghiệp/Đơn vị tuyển dụng</t>
  </si>
  <si>
    <t>Được doanh nghiệp/Đơn vị bao tiêu sản phẩm</t>
  </si>
  <si>
    <t>Thành lập tổ hợp tác, HTX, doanh nghiệp</t>
  </si>
  <si>
    <t>Thuộc hộ thoát nghèo</t>
  </si>
  <si>
    <t>Tự tạo việc làm</t>
  </si>
  <si>
    <t>Số người có thu nhập khá</t>
  </si>
  <si>
    <t>Số người tham gia học nghề</t>
  </si>
  <si>
    <t>Hiệu quả sau học nghề</t>
  </si>
  <si>
    <t>Đối tượng 1</t>
  </si>
  <si>
    <t>Đối tượng 3</t>
  </si>
  <si>
    <t>Đối tượng 2</t>
  </si>
  <si>
    <t>Nghề đào tạo</t>
  </si>
  <si>
    <t>Nghề Nông nghiệp</t>
  </si>
  <si>
    <t>I</t>
  </si>
  <si>
    <t>Nghề.......</t>
  </si>
  <si>
    <t>...</t>
  </si>
  <si>
    <t>II</t>
  </si>
  <si>
    <t>Nghề Phi nông nghiệp</t>
  </si>
  <si>
    <t>Tổng cộng</t>
  </si>
  <si>
    <t>Chia theo nghề:</t>
  </si>
  <si>
    <t>Chia theo độ tuổi:</t>
  </si>
  <si>
    <t>Dưới 25 tuổi</t>
  </si>
  <si>
    <t>Từ 26 đến 45 tuổi</t>
  </si>
  <si>
    <t>Trên 45 tuổi</t>
  </si>
  <si>
    <t>.....................</t>
  </si>
  <si>
    <t>*</t>
  </si>
  <si>
    <t>Nội dung</t>
  </si>
  <si>
    <t>Số lớp</t>
  </si>
  <si>
    <t>Ghi chú</t>
  </si>
  <si>
    <t>Kinh phí hỗ trợ theo QĐ số 14 của UBND tỉnh</t>
  </si>
  <si>
    <t>Kinh phí hỗ trợ theo QĐ 46/2015/QĐ-TTg</t>
  </si>
  <si>
    <t>Nghề Phi Nông nghiệp</t>
  </si>
  <si>
    <t>NGÂN SÁCH CÁC HUYỆN, TX, TP</t>
  </si>
  <si>
    <t>NGÂN SÁCH TRUNG ƯƠNG (Chương trình MTQG xây dựng nông thôn mới)</t>
  </si>
  <si>
    <t>NGÂN SÁCH TỈNH</t>
  </si>
  <si>
    <t>Trình độ</t>
  </si>
  <si>
    <r>
      <t xml:space="preserve">Thường xuyên dưới 03 tháng </t>
    </r>
    <r>
      <rPr>
        <i/>
        <sz val="12"/>
        <color indexed="8"/>
        <rFont val="Times New Roman"/>
        <family val="1"/>
      </rPr>
      <t>(đánh dấu X)</t>
    </r>
  </si>
  <si>
    <r>
      <t xml:space="preserve"> Sơ cấp </t>
    </r>
    <r>
      <rPr>
        <i/>
        <sz val="12"/>
        <color indexed="8"/>
        <rFont val="Times New Roman"/>
        <family val="1"/>
      </rPr>
      <t>(đánh dấu X)</t>
    </r>
  </si>
  <si>
    <r>
      <t>Khác</t>
    </r>
    <r>
      <rPr>
        <i/>
        <sz val="12"/>
        <color indexed="8"/>
        <rFont val="Times New Roman"/>
        <family val="1"/>
      </rPr>
      <t xml:space="preserve"> (nếu có)</t>
    </r>
  </si>
  <si>
    <t xml:space="preserve">NGUỒN KHÁC </t>
  </si>
  <si>
    <t>(ghi rõ  từ đơn vị, tổ chức, cá nhân nào hỗ trợ, tài trợ ….)</t>
  </si>
  <si>
    <t>Biểu số 2</t>
  </si>
  <si>
    <t>Biểu số 01</t>
  </si>
  <si>
    <t>Tổng cộng (I+II)</t>
  </si>
  <si>
    <t>(Phân chia theo đối tượng đào tạo)</t>
  </si>
  <si>
    <t>Số lớp đào tạo</t>
  </si>
  <si>
    <t>KINH PHÍ HỖ TRỢ  ĐÀO TẠO NGHỀ CHO LAO ĐỘNG NÔNG THÔN NĂM 2019</t>
  </si>
  <si>
    <t>Nguồn Trung ương năm 2019</t>
  </si>
  <si>
    <t>Ngân sách Trung ương (các năm trước) chuyển sang thực hiện đào tạo trong năm 2019 (nếu có)</t>
  </si>
  <si>
    <t>A</t>
  </si>
  <si>
    <t>B</t>
  </si>
  <si>
    <t>C</t>
  </si>
  <si>
    <t>D</t>
  </si>
  <si>
    <t>KẾT QUẢ HỖ TRỢ ĐÀO TẠO NGHỀ CHO LAO ĐỘNG NÔNG THÔN NĂM 2019</t>
  </si>
  <si>
    <t>Số người</t>
  </si>
  <si>
    <t>(Phân chia theo nguồn kinh phí đào tạo)</t>
  </si>
  <si>
    <t>(14)= (15)+(16)+(17)+ (18)</t>
  </si>
  <si>
    <t>Người được hưởng chính sách ưu đãi, người có công với CM</t>
  </si>
  <si>
    <t>(3)=(5)+(11)+(12</t>
  </si>
  <si>
    <r>
      <t xml:space="preserve">Số tiền </t>
    </r>
    <r>
      <rPr>
        <i/>
        <sz val="12"/>
        <color indexed="8"/>
        <rFont val="Times New Roman"/>
        <family val="1"/>
      </rPr>
      <t>(đồng)</t>
    </r>
  </si>
  <si>
    <r>
      <t xml:space="preserve">Tên cơ sở GDNN/ DN thực hiện đào tạo </t>
    </r>
    <r>
      <rPr>
        <i/>
        <sz val="8"/>
        <color indexed="8"/>
        <rFont val="Times New Roman"/>
        <family val="1"/>
      </rPr>
      <t>(chỉ phòng LĐ-TBXH mới tổng hợp cột này)</t>
    </r>
  </si>
  <si>
    <r>
      <t xml:space="preserve">Tên cơ sở GDNN/ DN thực hiện đào tạo </t>
    </r>
    <r>
      <rPr>
        <i/>
        <sz val="12"/>
        <color indexed="8"/>
        <rFont val="Times New Roman"/>
        <family val="1"/>
      </rPr>
      <t>(chỉ phòng LĐ-TBXH mới tổng hợp cột này)</t>
    </r>
  </si>
  <si>
    <t>Địa điểm đào tạo</t>
  </si>
  <si>
    <r>
      <t xml:space="preserve">Được phân bổ tại QĐ số ? </t>
    </r>
    <r>
      <rPr>
        <i/>
        <sz val="12"/>
        <color indexed="8"/>
        <rFont val="Times New Roman"/>
        <family val="1"/>
      </rPr>
      <t>(ví dụ: QĐ  1600/QĐ-UBND ngày 26/6/2019...)</t>
    </r>
  </si>
  <si>
    <t>Nghề Kỹ thuật khai thác mủ cao su</t>
  </si>
  <si>
    <t>TT GDNN-GDTX huyện</t>
  </si>
  <si>
    <t>Nghề Kỹ thuật trồng cây ăn quả</t>
  </si>
  <si>
    <t>thôn Lộc An, xã Cam Chính</t>
  </si>
  <si>
    <t>thôn Bản Chùa, xã Cam Tuyền</t>
  </si>
  <si>
    <t>Nghề Kỹ thuật nuôi gà thả vườn</t>
  </si>
  <si>
    <t>xã Cam Thủy</t>
  </si>
  <si>
    <t>Nghề May công nghiệp</t>
  </si>
  <si>
    <t>TT GDNN-GDTX huyện; Công ty CP May XNK Tân Định</t>
  </si>
  <si>
    <t>Nghề Kỹ thuật xây dựng</t>
  </si>
  <si>
    <t>thôn Thanh Nam, xã Cam Chính; 
thôn Hoàn Cát, xã Cam Nghĩa; 
thôn Nghĩa Phong, xã Cam Nghĩa</t>
  </si>
  <si>
    <t>Nghề Kỹ thuật chế biến món ăn</t>
  </si>
  <si>
    <t>xã Cam An</t>
  </si>
  <si>
    <t>Nghề Kỹ thuật sử dụng thuốc BVTV</t>
  </si>
  <si>
    <t>xã Cam Thành</t>
  </si>
  <si>
    <t>Nghề trang điểm thẩm mỹ</t>
  </si>
  <si>
    <t>xã Cam Hiếu + xã Cam Thủy</t>
  </si>
  <si>
    <t>xã Cam Thủy, công ty CP may 
XNK Tân Định</t>
  </si>
  <si>
    <t>Người lập</t>
  </si>
  <si>
    <t>Nguyễn Bích Như</t>
  </si>
  <si>
    <t>Cam lộ, ngày       tháng      năm 2019</t>
  </si>
  <si>
    <t>Lê Văn Vĩnh</t>
  </si>
  <si>
    <t>Trường TC Nông Nghiệp
 và PTNT</t>
  </si>
  <si>
    <t>Nghề Kỹ thuật nuôi và 
trị bệnh cho lợn</t>
  </si>
  <si>
    <t>x</t>
  </si>
  <si>
    <t>TT GDNN-GDTX huyện; CT CP May XNK Tân Định</t>
  </si>
  <si>
    <t>xã Cam Thủy, công ty CP may XNK Tân Định</t>
  </si>
  <si>
    <t>công ty CP may XNK Tân Định</t>
  </si>
  <si>
    <t>CT CP May XNK Tân Định</t>
  </si>
  <si>
    <t>Người Lập</t>
  </si>
  <si>
    <t>Cam Lộ, ngày      tháng     năm 2019</t>
  </si>
  <si>
    <t xml:space="preserve">(Kèm theo Báo cáo số 25/BC-BCĐ ngày 09/12/2019 của BCĐ đề án đào tạo nghề cho lao động nông thôn huyện Cam Lộ)    </t>
  </si>
  <si>
    <t xml:space="preserve">(Kèm theo Báo cáo số 25/BC-BCĐ ngày 09/12/2019 của BCĐ đề án đào tạo nghề cho lao động nông thôn huyện Cam Lộ) </t>
  </si>
  <si>
    <t>TM. TRƯỞNG BAN</t>
  </si>
  <si>
    <t>BCĐ ĐỀ ÁN ĐTN CHO LĐNT</t>
  </si>
  <si>
    <t>PHÓ BAN TRỰC</t>
  </si>
  <si>
    <t>Biểu bao gồm cả lao động ngoài huyện tham gia đào tạo tại các lớp được tổ chức tại huyện</t>
  </si>
  <si>
    <t>Biểu bao gồm cả kinh phí được cấp cho các đơn vị khác đến đào tạo tại huyện (tức: gồm cả kinh phí không qua phòng LĐ-TB&amp;XH)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</si>
</sst>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ó&quot;;&quot;Có&quot;;&quot;Không&quot;"/>
    <numFmt numFmtId="173" formatCode="&quot;Đúng&quot;;&quot;Đúng&quot;;&quot;Sai&quot;"/>
    <numFmt numFmtId="174" formatCode="&quot;Bật&quot;;&quot;Bật&quot;;&quot;Tắt&quot;"/>
    <numFmt numFmtId="175" formatCode="[$€-2]\ #,##0.00_);[Red]\([$€-2]\ #,##0.00\)"/>
    <numFmt numFmtId="176" formatCode="[$-809]d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ambria"/>
      <family val="1"/>
    </font>
    <font>
      <sz val="12"/>
      <name val="Cambria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3"/>
      <name val="Cambria"/>
      <family val="1"/>
    </font>
    <font>
      <sz val="11"/>
      <color indexed="8"/>
      <name val="Times New Roman"/>
      <family val="1"/>
    </font>
    <font>
      <b/>
      <i/>
      <u val="single"/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u val="single"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37" fontId="80" fillId="0" borderId="10" xfId="0" applyNumberFormat="1" applyFont="1" applyBorder="1" applyAlignment="1">
      <alignment horizontal="center" vertical="center"/>
    </xf>
    <xf numFmtId="37" fontId="8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4" fillId="0" borderId="0" xfId="0" applyFont="1" applyAlignment="1">
      <alignment/>
    </xf>
    <xf numFmtId="37" fontId="85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6" fillId="0" borderId="10" xfId="0" applyFont="1" applyBorder="1" applyAlignment="1">
      <alignment/>
    </xf>
    <xf numFmtId="0" fontId="86" fillId="0" borderId="10" xfId="0" applyFont="1" applyFill="1" applyBorder="1" applyAlignment="1">
      <alignment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87" fillId="0" borderId="11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12" xfId="0" applyFont="1" applyBorder="1" applyAlignment="1">
      <alignment/>
    </xf>
    <xf numFmtId="0" fontId="88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2" fillId="0" borderId="10" xfId="0" applyFont="1" applyBorder="1" applyAlignment="1">
      <alignment/>
    </xf>
    <xf numFmtId="0" fontId="93" fillId="0" borderId="10" xfId="0" applyFont="1" applyBorder="1" applyAlignment="1">
      <alignment/>
    </xf>
    <xf numFmtId="0" fontId="91" fillId="0" borderId="10" xfId="0" applyFont="1" applyBorder="1" applyAlignment="1">
      <alignment/>
    </xf>
    <xf numFmtId="0" fontId="3" fillId="0" borderId="12" xfId="55" applyFont="1" applyFill="1" applyBorder="1" applyAlignment="1" applyProtection="1" quotePrefix="1">
      <alignment horizontal="left" vertical="center" wrapText="1" indent="1"/>
      <protection/>
    </xf>
    <xf numFmtId="0" fontId="90" fillId="0" borderId="1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/>
    </xf>
    <xf numFmtId="0" fontId="86" fillId="0" borderId="13" xfId="0" applyFont="1" applyBorder="1" applyAlignment="1">
      <alignment/>
    </xf>
    <xf numFmtId="0" fontId="5" fillId="0" borderId="0" xfId="0" applyFont="1" applyAlignment="1" applyProtection="1">
      <alignment vertical="center" wrapText="1"/>
      <protection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87" fillId="0" borderId="10" xfId="0" applyFont="1" applyFill="1" applyBorder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87" fillId="0" borderId="10" xfId="0" applyFont="1" applyFill="1" applyBorder="1" applyAlignment="1">
      <alignment/>
    </xf>
    <xf numFmtId="0" fontId="87" fillId="0" borderId="13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/>
    </xf>
    <xf numFmtId="0" fontId="87" fillId="0" borderId="14" xfId="0" applyFont="1" applyBorder="1" applyAlignment="1">
      <alignment horizontal="center" vertical="center" wrapText="1"/>
    </xf>
    <xf numFmtId="0" fontId="90" fillId="0" borderId="10" xfId="0" applyFont="1" applyBorder="1" applyAlignment="1">
      <alignment vertical="center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0" fontId="87" fillId="0" borderId="13" xfId="0" applyFont="1" applyBorder="1" applyAlignment="1">
      <alignment/>
    </xf>
    <xf numFmtId="0" fontId="96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left"/>
    </xf>
    <xf numFmtId="0" fontId="96" fillId="0" borderId="10" xfId="0" applyFont="1" applyBorder="1" applyAlignment="1">
      <alignment horizontal="left"/>
    </xf>
    <xf numFmtId="0" fontId="96" fillId="0" borderId="0" xfId="0" applyFont="1" applyAlignment="1">
      <alignment/>
    </xf>
    <xf numFmtId="0" fontId="87" fillId="0" borderId="10" xfId="0" applyFont="1" applyBorder="1" applyAlignment="1" quotePrefix="1">
      <alignment horizontal="center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97" fillId="0" borderId="13" xfId="0" applyFont="1" applyBorder="1" applyAlignment="1">
      <alignment horizontal="left"/>
    </xf>
    <xf numFmtId="0" fontId="96" fillId="0" borderId="11" xfId="0" applyFont="1" applyBorder="1" applyAlignment="1">
      <alignment horizontal="left"/>
    </xf>
    <xf numFmtId="0" fontId="96" fillId="0" borderId="12" xfId="0" applyFont="1" applyBorder="1" applyAlignment="1">
      <alignment horizontal="left"/>
    </xf>
    <xf numFmtId="0" fontId="97" fillId="0" borderId="10" xfId="0" applyFont="1" applyBorder="1" applyAlignment="1">
      <alignment vertical="center" wrapText="1"/>
    </xf>
    <xf numFmtId="0" fontId="87" fillId="0" borderId="13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0" fontId="97" fillId="0" borderId="11" xfId="0" applyFont="1" applyBorder="1" applyAlignment="1">
      <alignment horizontal="left"/>
    </xf>
    <xf numFmtId="0" fontId="87" fillId="0" borderId="0" xfId="0" applyFont="1" applyAlignment="1">
      <alignment horizontal="center" vertical="center"/>
    </xf>
    <xf numFmtId="0" fontId="87" fillId="0" borderId="13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92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/>
    </xf>
    <xf numFmtId="0" fontId="91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99" fillId="0" borderId="10" xfId="0" applyFont="1" applyBorder="1" applyAlignment="1">
      <alignment/>
    </xf>
    <xf numFmtId="0" fontId="87" fillId="0" borderId="0" xfId="0" applyFont="1" applyAlignment="1">
      <alignment horizontal="center"/>
    </xf>
    <xf numFmtId="0" fontId="9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99" fillId="0" borderId="15" xfId="0" applyFont="1" applyBorder="1" applyAlignment="1">
      <alignment/>
    </xf>
    <xf numFmtId="0" fontId="100" fillId="0" borderId="0" xfId="0" applyFont="1" applyBorder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 quotePrefix="1">
      <alignment wrapText="1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 quotePrefix="1">
      <alignment horizontal="center" wrapText="1"/>
    </xf>
    <xf numFmtId="0" fontId="101" fillId="0" borderId="0" xfId="0" applyFont="1" applyAlignment="1">
      <alignment horizontal="center"/>
    </xf>
    <xf numFmtId="0" fontId="92" fillId="0" borderId="10" xfId="0" applyFont="1" applyBorder="1" applyAlignment="1">
      <alignment wrapText="1"/>
    </xf>
    <xf numFmtId="0" fontId="93" fillId="0" borderId="10" xfId="0" applyFont="1" applyBorder="1" applyAlignment="1">
      <alignment wrapText="1"/>
    </xf>
    <xf numFmtId="0" fontId="84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9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86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horizontal="center" vertical="center"/>
    </xf>
    <xf numFmtId="3" fontId="86" fillId="0" borderId="10" xfId="0" applyNumberFormat="1" applyFont="1" applyBorder="1" applyAlignment="1">
      <alignment/>
    </xf>
    <xf numFmtId="3" fontId="86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 wrapText="1"/>
    </xf>
    <xf numFmtId="0" fontId="86" fillId="0" borderId="10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/>
    </xf>
    <xf numFmtId="3" fontId="86" fillId="0" borderId="10" xfId="0" applyNumberFormat="1" applyFont="1" applyFill="1" applyBorder="1" applyAlignment="1">
      <alignment horizontal="right" vertical="center"/>
    </xf>
    <xf numFmtId="0" fontId="86" fillId="0" borderId="10" xfId="0" applyFont="1" applyFill="1" applyBorder="1" applyAlignment="1">
      <alignment horizontal="right" vertical="center"/>
    </xf>
    <xf numFmtId="3" fontId="87" fillId="0" borderId="11" xfId="0" applyNumberFormat="1" applyFont="1" applyBorder="1" applyAlignment="1">
      <alignment/>
    </xf>
    <xf numFmtId="3" fontId="87" fillId="0" borderId="10" xfId="0" applyNumberFormat="1" applyFont="1" applyFill="1" applyBorder="1" applyAlignment="1">
      <alignment/>
    </xf>
    <xf numFmtId="0" fontId="87" fillId="0" borderId="10" xfId="0" applyFont="1" applyBorder="1" applyAlignment="1">
      <alignment horizontal="right"/>
    </xf>
    <xf numFmtId="0" fontId="97" fillId="0" borderId="10" xfId="0" applyFont="1" applyBorder="1" applyAlignment="1">
      <alignment/>
    </xf>
    <xf numFmtId="3" fontId="97" fillId="0" borderId="10" xfId="0" applyNumberFormat="1" applyFont="1" applyBorder="1" applyAlignment="1">
      <alignment/>
    </xf>
    <xf numFmtId="3" fontId="86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87" fillId="0" borderId="10" xfId="0" applyNumberFormat="1" applyFont="1" applyBorder="1" applyAlignment="1">
      <alignment horizontal="right"/>
    </xf>
    <xf numFmtId="3" fontId="97" fillId="0" borderId="10" xfId="0" applyNumberFormat="1" applyFont="1" applyBorder="1" applyAlignment="1">
      <alignment vertical="center"/>
    </xf>
    <xf numFmtId="0" fontId="87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 wrapText="1"/>
      <protection/>
    </xf>
    <xf numFmtId="0" fontId="102" fillId="0" borderId="0" xfId="0" applyFont="1" applyAlignment="1">
      <alignment horizontal="center"/>
    </xf>
    <xf numFmtId="3" fontId="87" fillId="0" borderId="10" xfId="0" applyNumberFormat="1" applyFont="1" applyBorder="1" applyAlignment="1">
      <alignment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/>
    </xf>
    <xf numFmtId="0" fontId="78" fillId="0" borderId="16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103" fillId="0" borderId="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97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1" fillId="0" borderId="13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104" fillId="0" borderId="0" xfId="0" applyFont="1" applyAlignment="1">
      <alignment horizontal="right"/>
    </xf>
    <xf numFmtId="0" fontId="96" fillId="0" borderId="0" xfId="0" applyFont="1" applyAlignment="1">
      <alignment horizontal="center"/>
    </xf>
    <xf numFmtId="0" fontId="9" fillId="0" borderId="0" xfId="0" applyFont="1" applyAlignment="1" quotePrefix="1">
      <alignment horizontal="left"/>
    </xf>
    <xf numFmtId="0" fontId="78" fillId="0" borderId="17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96" fillId="0" borderId="0" xfId="0" applyFont="1" applyAlignment="1">
      <alignment horizontal="left"/>
    </xf>
    <xf numFmtId="0" fontId="87" fillId="0" borderId="13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106" fillId="0" borderId="0" xfId="0" applyFont="1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0" fontId="87" fillId="0" borderId="16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11" fillId="0" borderId="0" xfId="0" applyFont="1" applyAlignment="1" applyProtection="1" quotePrefix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02" fillId="0" borderId="0" xfId="0" applyFont="1" applyAlignment="1" quotePrefix="1">
      <alignment horizontal="center"/>
    </xf>
    <xf numFmtId="0" fontId="102" fillId="0" borderId="0" xfId="0" applyFont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10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view="pageLayout" workbookViewId="0" topLeftCell="A61">
      <selection activeCell="C65" sqref="C65"/>
    </sheetView>
  </sheetViews>
  <sheetFormatPr defaultColWidth="9.140625" defaultRowHeight="15"/>
  <cols>
    <col min="1" max="1" width="3.57421875" style="0" customWidth="1"/>
    <col min="2" max="2" width="23.57421875" style="10" customWidth="1"/>
    <col min="3" max="3" width="23.28125" style="10" customWidth="1"/>
    <col min="4" max="4" width="4.140625" style="10" customWidth="1"/>
    <col min="5" max="5" width="18.140625" style="10" customWidth="1"/>
    <col min="6" max="6" width="5.140625" style="0" customWidth="1"/>
    <col min="7" max="7" width="4.140625" style="0" customWidth="1"/>
    <col min="8" max="8" width="5.00390625" style="0" customWidth="1"/>
    <col min="9" max="9" width="5.8515625" style="0" customWidth="1"/>
    <col min="10" max="11" width="4.8515625" style="0" customWidth="1"/>
    <col min="12" max="12" width="4.7109375" style="0" customWidth="1"/>
    <col min="13" max="13" width="5.28125" style="0" customWidth="1"/>
    <col min="14" max="14" width="5.57421875" style="0" customWidth="1"/>
    <col min="15" max="15" width="5.421875" style="0" customWidth="1"/>
    <col min="16" max="16" width="5.28125" style="0" customWidth="1"/>
    <col min="17" max="17" width="5.140625" style="0" customWidth="1"/>
    <col min="18" max="18" width="5.28125" style="0" customWidth="1"/>
    <col min="19" max="19" width="5.57421875" style="0" customWidth="1"/>
    <col min="20" max="20" width="4.57421875" style="0" customWidth="1"/>
    <col min="21" max="21" width="5.140625" style="0" customWidth="1"/>
    <col min="22" max="22" width="5.421875" style="0" customWidth="1"/>
    <col min="23" max="23" width="5.00390625" style="0" customWidth="1"/>
  </cols>
  <sheetData>
    <row r="1" spans="21:23" ht="11.25" customHeight="1">
      <c r="U1" s="170" t="s">
        <v>54</v>
      </c>
      <c r="V1" s="170"/>
      <c r="W1" s="170"/>
    </row>
    <row r="2" spans="1:23" s="27" customFormat="1" ht="15.75">
      <c r="A2" s="162" t="s">
        <v>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s="27" customFormat="1" ht="15.75">
      <c r="A3" s="161" t="s">
        <v>56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s="27" customFormat="1" ht="15.75">
      <c r="A4" s="171" t="s">
        <v>107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ht="6" customHeight="1"/>
    <row r="6" spans="1:23" ht="17.25" customHeight="1">
      <c r="A6" s="150" t="s">
        <v>0</v>
      </c>
      <c r="B6" s="150" t="s">
        <v>23</v>
      </c>
      <c r="C6" s="148" t="s">
        <v>74</v>
      </c>
      <c r="D6" s="148" t="s">
        <v>57</v>
      </c>
      <c r="E6" s="148" t="s">
        <v>72</v>
      </c>
      <c r="F6" s="163" t="s">
        <v>18</v>
      </c>
      <c r="G6" s="164"/>
      <c r="H6" s="164"/>
      <c r="I6" s="164"/>
      <c r="J6" s="164"/>
      <c r="K6" s="164"/>
      <c r="L6" s="164"/>
      <c r="M6" s="164"/>
      <c r="N6" s="164"/>
      <c r="O6" s="165"/>
      <c r="P6" s="163" t="s">
        <v>19</v>
      </c>
      <c r="Q6" s="164"/>
      <c r="R6" s="164"/>
      <c r="S6" s="164"/>
      <c r="T6" s="164"/>
      <c r="U6" s="164"/>
      <c r="V6" s="164"/>
      <c r="W6" s="165"/>
    </row>
    <row r="7" spans="1:23" ht="33" customHeight="1">
      <c r="A7" s="173"/>
      <c r="B7" s="173"/>
      <c r="C7" s="166"/>
      <c r="D7" s="166"/>
      <c r="E7" s="166"/>
      <c r="F7" s="150" t="s">
        <v>1</v>
      </c>
      <c r="G7" s="150" t="s">
        <v>2</v>
      </c>
      <c r="H7" s="167" t="s">
        <v>20</v>
      </c>
      <c r="I7" s="168"/>
      <c r="J7" s="168"/>
      <c r="K7" s="168"/>
      <c r="L7" s="168"/>
      <c r="M7" s="169"/>
      <c r="N7" s="3" t="s">
        <v>22</v>
      </c>
      <c r="O7" s="3" t="s">
        <v>21</v>
      </c>
      <c r="P7" s="148" t="s">
        <v>10</v>
      </c>
      <c r="Q7" s="148" t="s">
        <v>11</v>
      </c>
      <c r="R7" s="154" t="s">
        <v>12</v>
      </c>
      <c r="S7" s="154" t="s">
        <v>13</v>
      </c>
      <c r="T7" s="152" t="s">
        <v>16</v>
      </c>
      <c r="U7" s="154" t="s">
        <v>14</v>
      </c>
      <c r="V7" s="156" t="s">
        <v>15</v>
      </c>
      <c r="W7" s="148" t="s">
        <v>17</v>
      </c>
    </row>
    <row r="8" spans="1:23" ht="105" customHeight="1">
      <c r="A8" s="151"/>
      <c r="B8" s="151"/>
      <c r="C8" s="166"/>
      <c r="D8" s="166"/>
      <c r="E8" s="166"/>
      <c r="F8" s="151"/>
      <c r="G8" s="151"/>
      <c r="H8" s="2" t="s">
        <v>3</v>
      </c>
      <c r="I8" s="4" t="s">
        <v>69</v>
      </c>
      <c r="J8" s="4" t="s">
        <v>4</v>
      </c>
      <c r="K8" s="4" t="s">
        <v>5</v>
      </c>
      <c r="L8" s="4" t="s">
        <v>6</v>
      </c>
      <c r="M8" s="4" t="s">
        <v>7</v>
      </c>
      <c r="N8" s="3" t="s">
        <v>8</v>
      </c>
      <c r="O8" s="3" t="s">
        <v>9</v>
      </c>
      <c r="P8" s="149"/>
      <c r="Q8" s="149"/>
      <c r="R8" s="155"/>
      <c r="S8" s="155"/>
      <c r="T8" s="153"/>
      <c r="U8" s="155"/>
      <c r="V8" s="157"/>
      <c r="W8" s="149"/>
    </row>
    <row r="9" spans="1:23" ht="45.75" customHeight="1">
      <c r="A9" s="5">
        <v>-1</v>
      </c>
      <c r="B9" s="11">
        <v>-2</v>
      </c>
      <c r="C9" s="149"/>
      <c r="D9" s="149"/>
      <c r="E9" s="149"/>
      <c r="F9" s="6" t="s">
        <v>70</v>
      </c>
      <c r="G9" s="5">
        <v>-4</v>
      </c>
      <c r="H9" s="5">
        <v>-5</v>
      </c>
      <c r="I9" s="5">
        <v>-6</v>
      </c>
      <c r="J9" s="5">
        <v>-7</v>
      </c>
      <c r="K9" s="5">
        <v>-8</v>
      </c>
      <c r="L9" s="5">
        <v>-9</v>
      </c>
      <c r="M9" s="5">
        <v>-10</v>
      </c>
      <c r="N9" s="5">
        <v>-11</v>
      </c>
      <c r="O9" s="5">
        <v>-12</v>
      </c>
      <c r="P9" s="5">
        <v>-13</v>
      </c>
      <c r="Q9" s="6" t="s">
        <v>68</v>
      </c>
      <c r="R9" s="5">
        <v>-15</v>
      </c>
      <c r="S9" s="5">
        <v>-16</v>
      </c>
      <c r="T9" s="5">
        <v>-17</v>
      </c>
      <c r="U9" s="5">
        <v>-18</v>
      </c>
      <c r="V9" s="5">
        <v>-19</v>
      </c>
      <c r="W9" s="5">
        <v>-20</v>
      </c>
    </row>
    <row r="10" spans="1:23" ht="12.75" customHeight="1">
      <c r="A10" s="7" t="s">
        <v>61</v>
      </c>
      <c r="B10" s="28" t="s">
        <v>24</v>
      </c>
      <c r="C10" s="28"/>
      <c r="D10" s="28"/>
      <c r="E10" s="28"/>
      <c r="F10" s="70">
        <f>SUM(F12:F16)</f>
        <v>153</v>
      </c>
      <c r="G10" s="70">
        <f aca="true" t="shared" si="0" ref="G10:W10">SUM(G12:G16)</f>
        <v>90</v>
      </c>
      <c r="H10" s="70">
        <f t="shared" si="0"/>
        <v>32</v>
      </c>
      <c r="I10" s="70">
        <f t="shared" si="0"/>
        <v>0</v>
      </c>
      <c r="J10" s="70">
        <f t="shared" si="0"/>
        <v>20</v>
      </c>
      <c r="K10" s="70">
        <f t="shared" si="0"/>
        <v>5</v>
      </c>
      <c r="L10" s="70">
        <f t="shared" si="0"/>
        <v>0</v>
      </c>
      <c r="M10" s="70">
        <f t="shared" si="0"/>
        <v>4</v>
      </c>
      <c r="N10" s="70">
        <f t="shared" si="0"/>
        <v>7</v>
      </c>
      <c r="O10" s="70">
        <f t="shared" si="0"/>
        <v>117</v>
      </c>
      <c r="P10" s="70">
        <f t="shared" si="0"/>
        <v>153</v>
      </c>
      <c r="Q10" s="70">
        <f t="shared" si="0"/>
        <v>149</v>
      </c>
      <c r="R10" s="70">
        <f t="shared" si="0"/>
        <v>0</v>
      </c>
      <c r="S10" s="70">
        <f t="shared" si="0"/>
        <v>0</v>
      </c>
      <c r="T10" s="70">
        <f t="shared" si="0"/>
        <v>153</v>
      </c>
      <c r="U10" s="70">
        <f t="shared" si="0"/>
        <v>0</v>
      </c>
      <c r="V10" s="70">
        <f t="shared" si="0"/>
        <v>0</v>
      </c>
      <c r="W10" s="70">
        <f t="shared" si="0"/>
        <v>130</v>
      </c>
    </row>
    <row r="11" spans="1:23" s="71" customFormat="1" ht="12.75" customHeight="1">
      <c r="A11" s="7" t="s">
        <v>25</v>
      </c>
      <c r="B11" s="29" t="s">
        <v>31</v>
      </c>
      <c r="C11" s="29"/>
      <c r="D11" s="29"/>
      <c r="E11" s="29"/>
      <c r="F11" s="84">
        <f>SUM(F12:F16)</f>
        <v>153</v>
      </c>
      <c r="G11" s="84">
        <f aca="true" t="shared" si="1" ref="G11:W11">SUM(G12:G16)</f>
        <v>90</v>
      </c>
      <c r="H11" s="84">
        <f t="shared" si="1"/>
        <v>32</v>
      </c>
      <c r="I11" s="84">
        <f t="shared" si="1"/>
        <v>0</v>
      </c>
      <c r="J11" s="84">
        <f t="shared" si="1"/>
        <v>20</v>
      </c>
      <c r="K11" s="84">
        <f t="shared" si="1"/>
        <v>5</v>
      </c>
      <c r="L11" s="84">
        <f t="shared" si="1"/>
        <v>0</v>
      </c>
      <c r="M11" s="84">
        <f t="shared" si="1"/>
        <v>4</v>
      </c>
      <c r="N11" s="84">
        <f t="shared" si="1"/>
        <v>7</v>
      </c>
      <c r="O11" s="84">
        <f t="shared" si="1"/>
        <v>117</v>
      </c>
      <c r="P11" s="84">
        <f t="shared" si="1"/>
        <v>153</v>
      </c>
      <c r="Q11" s="84">
        <f t="shared" si="1"/>
        <v>149</v>
      </c>
      <c r="R11" s="84">
        <f t="shared" si="1"/>
        <v>0</v>
      </c>
      <c r="S11" s="84">
        <f t="shared" si="1"/>
        <v>0</v>
      </c>
      <c r="T11" s="84">
        <f t="shared" si="1"/>
        <v>153</v>
      </c>
      <c r="U11" s="84">
        <f t="shared" si="1"/>
        <v>0</v>
      </c>
      <c r="V11" s="84">
        <f t="shared" si="1"/>
        <v>0</v>
      </c>
      <c r="W11" s="84">
        <f t="shared" si="1"/>
        <v>130</v>
      </c>
    </row>
    <row r="12" spans="1:23" ht="24" customHeight="1">
      <c r="A12" s="9">
        <v>1</v>
      </c>
      <c r="B12" s="30" t="s">
        <v>76</v>
      </c>
      <c r="C12" s="30" t="s">
        <v>79</v>
      </c>
      <c r="D12" s="30">
        <v>1</v>
      </c>
      <c r="E12" s="30" t="s">
        <v>77</v>
      </c>
      <c r="F12" s="1">
        <v>30</v>
      </c>
      <c r="G12" s="75">
        <v>30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30</v>
      </c>
      <c r="P12" s="1">
        <v>30</v>
      </c>
      <c r="Q12" s="1">
        <v>30</v>
      </c>
      <c r="R12" s="1">
        <v>0</v>
      </c>
      <c r="S12" s="1">
        <v>0</v>
      </c>
      <c r="T12" s="1">
        <v>30</v>
      </c>
      <c r="U12" s="1">
        <v>0</v>
      </c>
      <c r="V12" s="1">
        <v>0</v>
      </c>
      <c r="W12" s="1">
        <v>30</v>
      </c>
    </row>
    <row r="13" spans="1:23" ht="24" customHeight="1">
      <c r="A13" s="9">
        <v>2</v>
      </c>
      <c r="B13" s="30" t="s">
        <v>78</v>
      </c>
      <c r="C13" s="30" t="s">
        <v>92</v>
      </c>
      <c r="D13" s="30">
        <v>2</v>
      </c>
      <c r="E13" s="30" t="s">
        <v>77</v>
      </c>
      <c r="F13" s="1">
        <v>58</v>
      </c>
      <c r="G13" s="75">
        <v>22</v>
      </c>
      <c r="H13" s="75">
        <v>2</v>
      </c>
      <c r="I13" s="75">
        <v>0</v>
      </c>
      <c r="J13" s="75">
        <v>0</v>
      </c>
      <c r="K13" s="75">
        <v>2</v>
      </c>
      <c r="L13" s="75">
        <v>0</v>
      </c>
      <c r="M13" s="75">
        <v>0</v>
      </c>
      <c r="N13" s="75">
        <v>4</v>
      </c>
      <c r="O13" s="75">
        <v>52</v>
      </c>
      <c r="P13" s="1">
        <v>58</v>
      </c>
      <c r="Q13" s="1">
        <v>56</v>
      </c>
      <c r="R13" s="1">
        <v>0</v>
      </c>
      <c r="S13" s="1">
        <v>0</v>
      </c>
      <c r="T13" s="1">
        <v>58</v>
      </c>
      <c r="U13" s="1">
        <v>0</v>
      </c>
      <c r="V13" s="1">
        <v>0</v>
      </c>
      <c r="W13" s="1">
        <v>55</v>
      </c>
    </row>
    <row r="14" spans="1:23" ht="26.25" customHeight="1">
      <c r="A14" s="21">
        <v>3</v>
      </c>
      <c r="B14" s="101" t="s">
        <v>99</v>
      </c>
      <c r="C14" s="31" t="s">
        <v>80</v>
      </c>
      <c r="D14" s="31">
        <v>1</v>
      </c>
      <c r="E14" s="30" t="s">
        <v>77</v>
      </c>
      <c r="F14" s="1">
        <v>20</v>
      </c>
      <c r="G14" s="75">
        <v>20</v>
      </c>
      <c r="H14" s="75">
        <v>20</v>
      </c>
      <c r="I14" s="75">
        <v>0</v>
      </c>
      <c r="J14" s="75">
        <v>20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1">
        <v>20</v>
      </c>
      <c r="Q14" s="1">
        <v>20</v>
      </c>
      <c r="R14" s="1">
        <v>0</v>
      </c>
      <c r="S14" s="1">
        <v>0</v>
      </c>
      <c r="T14" s="1">
        <v>20</v>
      </c>
      <c r="U14" s="1">
        <v>0</v>
      </c>
      <c r="V14" s="1">
        <v>0</v>
      </c>
      <c r="W14" s="1">
        <v>10</v>
      </c>
    </row>
    <row r="15" spans="1:23" s="105" customFormat="1" ht="22.5" customHeight="1">
      <c r="A15" s="102">
        <v>4</v>
      </c>
      <c r="B15" s="103" t="s">
        <v>81</v>
      </c>
      <c r="C15" s="103" t="s">
        <v>82</v>
      </c>
      <c r="D15" s="103">
        <v>1</v>
      </c>
      <c r="E15" s="104" t="s">
        <v>77</v>
      </c>
      <c r="F15" s="75">
        <v>20</v>
      </c>
      <c r="G15" s="75">
        <v>11</v>
      </c>
      <c r="H15" s="75">
        <v>10</v>
      </c>
      <c r="I15" s="75">
        <v>0</v>
      </c>
      <c r="J15" s="75">
        <v>0</v>
      </c>
      <c r="K15" s="75">
        <v>3</v>
      </c>
      <c r="L15" s="75">
        <v>0</v>
      </c>
      <c r="M15" s="75">
        <v>4</v>
      </c>
      <c r="N15" s="75">
        <v>3</v>
      </c>
      <c r="O15" s="75">
        <v>10</v>
      </c>
      <c r="P15" s="75">
        <v>20</v>
      </c>
      <c r="Q15" s="75">
        <v>18</v>
      </c>
      <c r="R15" s="75">
        <v>0</v>
      </c>
      <c r="S15" s="75">
        <v>0</v>
      </c>
      <c r="T15" s="75">
        <v>20</v>
      </c>
      <c r="U15" s="75">
        <v>0</v>
      </c>
      <c r="V15" s="75">
        <v>0</v>
      </c>
      <c r="W15" s="75">
        <v>10</v>
      </c>
    </row>
    <row r="16" spans="1:23" ht="24.75" customHeight="1">
      <c r="A16" s="21">
        <v>5</v>
      </c>
      <c r="B16" s="31" t="s">
        <v>89</v>
      </c>
      <c r="C16" s="31" t="s">
        <v>90</v>
      </c>
      <c r="D16" s="31">
        <v>1</v>
      </c>
      <c r="E16" s="100" t="s">
        <v>98</v>
      </c>
      <c r="F16" s="75">
        <v>25</v>
      </c>
      <c r="G16" s="75">
        <v>7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25</v>
      </c>
      <c r="P16" s="1">
        <v>25</v>
      </c>
      <c r="Q16" s="1">
        <v>25</v>
      </c>
      <c r="R16" s="1">
        <v>0</v>
      </c>
      <c r="S16" s="1">
        <v>0</v>
      </c>
      <c r="T16" s="1">
        <v>25</v>
      </c>
      <c r="U16" s="1">
        <v>0</v>
      </c>
      <c r="V16" s="1">
        <v>0</v>
      </c>
      <c r="W16" s="1">
        <v>25</v>
      </c>
    </row>
    <row r="17" spans="1:23" s="71" customFormat="1" ht="12.75" customHeight="1">
      <c r="A17" s="7" t="s">
        <v>28</v>
      </c>
      <c r="B17" s="32" t="s">
        <v>32</v>
      </c>
      <c r="C17" s="82"/>
      <c r="D17" s="82"/>
      <c r="E17" s="82"/>
      <c r="F17" s="84">
        <f>SUM(F18:F20)</f>
        <v>153</v>
      </c>
      <c r="G17" s="87">
        <f aca="true" t="shared" si="2" ref="G17:W17">SUM(G18:G20)</f>
        <v>90</v>
      </c>
      <c r="H17" s="87">
        <v>29</v>
      </c>
      <c r="I17" s="87">
        <f t="shared" si="2"/>
        <v>0</v>
      </c>
      <c r="J17" s="87">
        <f t="shared" si="2"/>
        <v>20</v>
      </c>
      <c r="K17" s="87">
        <f t="shared" si="2"/>
        <v>5</v>
      </c>
      <c r="L17" s="87">
        <f t="shared" si="2"/>
        <v>0</v>
      </c>
      <c r="M17" s="87">
        <f t="shared" si="2"/>
        <v>4</v>
      </c>
      <c r="N17" s="87">
        <f t="shared" si="2"/>
        <v>7</v>
      </c>
      <c r="O17" s="87">
        <f t="shared" si="2"/>
        <v>117</v>
      </c>
      <c r="P17" s="84">
        <f t="shared" si="2"/>
        <v>153</v>
      </c>
      <c r="Q17" s="84">
        <f t="shared" si="2"/>
        <v>153</v>
      </c>
      <c r="R17" s="84">
        <f t="shared" si="2"/>
        <v>0</v>
      </c>
      <c r="S17" s="84">
        <f t="shared" si="2"/>
        <v>0</v>
      </c>
      <c r="T17" s="84">
        <f t="shared" si="2"/>
        <v>0</v>
      </c>
      <c r="U17" s="84">
        <f t="shared" si="2"/>
        <v>0</v>
      </c>
      <c r="V17" s="84">
        <f t="shared" si="2"/>
        <v>0</v>
      </c>
      <c r="W17" s="84">
        <f t="shared" si="2"/>
        <v>130</v>
      </c>
    </row>
    <row r="18" spans="1:23" ht="20.25" customHeight="1">
      <c r="A18" s="9">
        <v>1</v>
      </c>
      <c r="B18" s="33" t="s">
        <v>33</v>
      </c>
      <c r="C18" s="33"/>
      <c r="D18" s="33"/>
      <c r="E18" s="33"/>
      <c r="F18" s="1">
        <v>15</v>
      </c>
      <c r="G18" s="81">
        <v>14</v>
      </c>
      <c r="H18" s="75">
        <v>9</v>
      </c>
      <c r="I18" s="1">
        <v>0</v>
      </c>
      <c r="J18" s="1">
        <v>9</v>
      </c>
      <c r="K18" s="1">
        <v>0</v>
      </c>
      <c r="L18" s="1">
        <v>0</v>
      </c>
      <c r="M18" s="1">
        <v>0</v>
      </c>
      <c r="N18" s="1">
        <v>0</v>
      </c>
      <c r="O18" s="1">
        <v>6</v>
      </c>
      <c r="P18" s="1">
        <v>15</v>
      </c>
      <c r="Q18" s="1">
        <v>15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14</v>
      </c>
    </row>
    <row r="19" spans="1:23" ht="18" customHeight="1">
      <c r="A19" s="9">
        <v>2</v>
      </c>
      <c r="B19" s="33" t="s">
        <v>34</v>
      </c>
      <c r="C19" s="33"/>
      <c r="D19" s="33"/>
      <c r="E19" s="33"/>
      <c r="F19" s="1">
        <v>89</v>
      </c>
      <c r="G19" s="81">
        <v>48</v>
      </c>
      <c r="H19" s="75">
        <v>17</v>
      </c>
      <c r="I19" s="1">
        <v>0</v>
      </c>
      <c r="J19" s="1">
        <v>11</v>
      </c>
      <c r="K19" s="1">
        <v>3</v>
      </c>
      <c r="L19" s="1">
        <v>0</v>
      </c>
      <c r="M19" s="1">
        <v>3</v>
      </c>
      <c r="N19" s="1">
        <v>6</v>
      </c>
      <c r="O19" s="1">
        <v>66</v>
      </c>
      <c r="P19" s="1">
        <v>89</v>
      </c>
      <c r="Q19" s="1">
        <v>89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83</v>
      </c>
    </row>
    <row r="20" spans="1:23" ht="18.75" customHeight="1">
      <c r="A20" s="9">
        <v>3</v>
      </c>
      <c r="B20" s="33" t="s">
        <v>35</v>
      </c>
      <c r="C20" s="33"/>
      <c r="D20" s="33"/>
      <c r="E20" s="33"/>
      <c r="F20" s="1">
        <v>49</v>
      </c>
      <c r="G20" s="81">
        <v>28</v>
      </c>
      <c r="H20" s="75">
        <v>3</v>
      </c>
      <c r="I20" s="1">
        <v>0</v>
      </c>
      <c r="J20" s="1">
        <v>0</v>
      </c>
      <c r="K20" s="1">
        <v>2</v>
      </c>
      <c r="L20" s="1">
        <v>0</v>
      </c>
      <c r="M20" s="1">
        <v>1</v>
      </c>
      <c r="N20" s="1">
        <v>1</v>
      </c>
      <c r="O20" s="1">
        <v>45</v>
      </c>
      <c r="P20" s="1">
        <v>49</v>
      </c>
      <c r="Q20" s="1">
        <v>49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33</v>
      </c>
    </row>
    <row r="21" spans="1:23" ht="21.75" customHeight="1">
      <c r="A21" s="8" t="s">
        <v>62</v>
      </c>
      <c r="B21" s="50" t="s">
        <v>29</v>
      </c>
      <c r="C21" s="50"/>
      <c r="D21" s="34"/>
      <c r="E21" s="34"/>
      <c r="F21" s="70">
        <f>SUM(F23:F26)</f>
        <v>288</v>
      </c>
      <c r="G21" s="70">
        <f aca="true" t="shared" si="3" ref="G21:W21">SUM(G23:G26)</f>
        <v>197</v>
      </c>
      <c r="H21" s="70">
        <f t="shared" si="3"/>
        <v>1</v>
      </c>
      <c r="I21" s="70">
        <f t="shared" si="3"/>
        <v>0</v>
      </c>
      <c r="J21" s="70">
        <f t="shared" si="3"/>
        <v>0</v>
      </c>
      <c r="K21" s="70">
        <f t="shared" si="3"/>
        <v>1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0">
        <f t="shared" si="3"/>
        <v>287</v>
      </c>
      <c r="P21" s="70">
        <f t="shared" si="3"/>
        <v>288</v>
      </c>
      <c r="Q21" s="70">
        <f t="shared" si="3"/>
        <v>272</v>
      </c>
      <c r="R21" s="70">
        <f t="shared" si="3"/>
        <v>140</v>
      </c>
      <c r="S21" s="70">
        <f t="shared" si="3"/>
        <v>0</v>
      </c>
      <c r="T21" s="70">
        <f t="shared" si="3"/>
        <v>132</v>
      </c>
      <c r="U21" s="70">
        <f t="shared" si="3"/>
        <v>0</v>
      </c>
      <c r="V21" s="70">
        <f t="shared" si="3"/>
        <v>0</v>
      </c>
      <c r="W21" s="70">
        <f t="shared" si="3"/>
        <v>245</v>
      </c>
    </row>
    <row r="22" spans="1:23" ht="12.75" customHeight="1">
      <c r="A22" s="7" t="s">
        <v>25</v>
      </c>
      <c r="B22" s="29" t="s">
        <v>31</v>
      </c>
      <c r="C22" s="29"/>
      <c r="D22" s="29"/>
      <c r="E22" s="29"/>
      <c r="F22" s="84">
        <f>SUM(F23:F26)</f>
        <v>288</v>
      </c>
      <c r="G22" s="84">
        <f>SUM(G23:G26)</f>
        <v>197</v>
      </c>
      <c r="H22" s="84">
        <f aca="true" t="shared" si="4" ref="H22:W22">SUM(H23:H26)</f>
        <v>1</v>
      </c>
      <c r="I22" s="84">
        <f t="shared" si="4"/>
        <v>0</v>
      </c>
      <c r="J22" s="84">
        <f t="shared" si="4"/>
        <v>0</v>
      </c>
      <c r="K22" s="84">
        <f t="shared" si="4"/>
        <v>1</v>
      </c>
      <c r="L22" s="84">
        <f t="shared" si="4"/>
        <v>0</v>
      </c>
      <c r="M22" s="84">
        <f t="shared" si="4"/>
        <v>0</v>
      </c>
      <c r="N22" s="84">
        <f t="shared" si="4"/>
        <v>0</v>
      </c>
      <c r="O22" s="84">
        <f t="shared" si="4"/>
        <v>287</v>
      </c>
      <c r="P22" s="84">
        <f t="shared" si="4"/>
        <v>288</v>
      </c>
      <c r="Q22" s="84">
        <f t="shared" si="4"/>
        <v>272</v>
      </c>
      <c r="R22" s="84">
        <f t="shared" si="4"/>
        <v>140</v>
      </c>
      <c r="S22" s="84">
        <f t="shared" si="4"/>
        <v>0</v>
      </c>
      <c r="T22" s="84">
        <f t="shared" si="4"/>
        <v>132</v>
      </c>
      <c r="U22" s="84">
        <f t="shared" si="4"/>
        <v>0</v>
      </c>
      <c r="V22" s="84">
        <f t="shared" si="4"/>
        <v>0</v>
      </c>
      <c r="W22" s="84">
        <f t="shared" si="4"/>
        <v>245</v>
      </c>
    </row>
    <row r="23" spans="1:23" s="80" customFormat="1" ht="36" customHeight="1">
      <c r="A23" s="77">
        <v>1</v>
      </c>
      <c r="B23" s="76" t="s">
        <v>83</v>
      </c>
      <c r="C23" s="78" t="s">
        <v>93</v>
      </c>
      <c r="D23" s="76">
        <v>4</v>
      </c>
      <c r="E23" s="78" t="s">
        <v>84</v>
      </c>
      <c r="F23" s="79">
        <v>140</v>
      </c>
      <c r="G23" s="79">
        <v>124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140</v>
      </c>
      <c r="P23" s="79">
        <v>140</v>
      </c>
      <c r="Q23" s="79">
        <v>140</v>
      </c>
      <c r="R23" s="79">
        <v>140</v>
      </c>
      <c r="S23" s="79">
        <v>0</v>
      </c>
      <c r="T23" s="79">
        <v>0</v>
      </c>
      <c r="U23" s="79">
        <v>0</v>
      </c>
      <c r="V23" s="79">
        <v>0</v>
      </c>
      <c r="W23" s="79">
        <v>140</v>
      </c>
    </row>
    <row r="24" spans="1:23" s="80" customFormat="1" ht="39.75" customHeight="1">
      <c r="A24" s="77">
        <v>2</v>
      </c>
      <c r="B24" s="76" t="s">
        <v>85</v>
      </c>
      <c r="C24" s="78" t="s">
        <v>86</v>
      </c>
      <c r="D24" s="76">
        <v>3</v>
      </c>
      <c r="E24" s="76" t="s">
        <v>77</v>
      </c>
      <c r="F24" s="79">
        <v>93</v>
      </c>
      <c r="G24" s="79">
        <v>22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9">
        <v>0</v>
      </c>
      <c r="O24" s="79">
        <v>92</v>
      </c>
      <c r="P24" s="79">
        <v>93</v>
      </c>
      <c r="Q24" s="79">
        <v>84</v>
      </c>
      <c r="R24" s="79">
        <v>0</v>
      </c>
      <c r="S24" s="79">
        <v>0</v>
      </c>
      <c r="T24" s="79">
        <v>84</v>
      </c>
      <c r="U24" s="79">
        <v>0</v>
      </c>
      <c r="V24" s="79">
        <v>0</v>
      </c>
      <c r="W24" s="79">
        <v>70</v>
      </c>
    </row>
    <row r="25" spans="1:23" ht="18.75" customHeight="1">
      <c r="A25" s="21">
        <v>3</v>
      </c>
      <c r="B25" s="31" t="s">
        <v>87</v>
      </c>
      <c r="C25" s="31" t="s">
        <v>88</v>
      </c>
      <c r="D25" s="31">
        <v>1</v>
      </c>
      <c r="E25" s="30" t="s">
        <v>77</v>
      </c>
      <c r="F25" s="75">
        <v>30</v>
      </c>
      <c r="G25" s="1">
        <v>26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30</v>
      </c>
      <c r="P25" s="1">
        <v>30</v>
      </c>
      <c r="Q25" s="1">
        <v>25</v>
      </c>
      <c r="R25" s="1">
        <v>0</v>
      </c>
      <c r="S25" s="1">
        <v>0</v>
      </c>
      <c r="T25" s="1">
        <v>25</v>
      </c>
      <c r="U25" s="1">
        <v>0</v>
      </c>
      <c r="V25" s="1">
        <v>0</v>
      </c>
      <c r="W25" s="1">
        <v>17</v>
      </c>
    </row>
    <row r="26" spans="1:23" ht="18.75" customHeight="1">
      <c r="A26" s="21">
        <v>4</v>
      </c>
      <c r="B26" s="31" t="s">
        <v>91</v>
      </c>
      <c r="C26" s="31" t="s">
        <v>90</v>
      </c>
      <c r="D26" s="31">
        <v>1</v>
      </c>
      <c r="E26" s="30" t="s">
        <v>77</v>
      </c>
      <c r="F26" s="75">
        <v>25</v>
      </c>
      <c r="G26" s="1">
        <v>25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25</v>
      </c>
      <c r="P26" s="1">
        <v>25</v>
      </c>
      <c r="Q26" s="1">
        <v>23</v>
      </c>
      <c r="R26" s="1">
        <v>0</v>
      </c>
      <c r="S26" s="1">
        <v>0</v>
      </c>
      <c r="T26" s="1">
        <v>23</v>
      </c>
      <c r="U26" s="1">
        <v>0</v>
      </c>
      <c r="V26" s="1">
        <v>0</v>
      </c>
      <c r="W26" s="1">
        <v>18</v>
      </c>
    </row>
    <row r="27" spans="1:24" ht="12.75" customHeight="1">
      <c r="A27" s="7" t="s">
        <v>28</v>
      </c>
      <c r="B27" s="32" t="s">
        <v>32</v>
      </c>
      <c r="C27" s="82"/>
      <c r="D27" s="82"/>
      <c r="E27" s="82"/>
      <c r="F27" s="87">
        <f>SUM(F28:F30)</f>
        <v>288</v>
      </c>
      <c r="G27" s="84">
        <f>SUM(G28:G30)</f>
        <v>197</v>
      </c>
      <c r="H27" s="84">
        <f aca="true" t="shared" si="5" ref="H27:V27">SUM(H28:H30)</f>
        <v>1</v>
      </c>
      <c r="I27" s="84">
        <f t="shared" si="5"/>
        <v>0</v>
      </c>
      <c r="J27" s="84">
        <f t="shared" si="5"/>
        <v>0</v>
      </c>
      <c r="K27" s="84">
        <f t="shared" si="5"/>
        <v>1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287</v>
      </c>
      <c r="P27" s="84">
        <f t="shared" si="5"/>
        <v>288</v>
      </c>
      <c r="Q27" s="84">
        <f t="shared" si="5"/>
        <v>272</v>
      </c>
      <c r="R27" s="84">
        <f t="shared" si="5"/>
        <v>140</v>
      </c>
      <c r="S27" s="84">
        <f t="shared" si="5"/>
        <v>0</v>
      </c>
      <c r="T27" s="84">
        <f t="shared" si="5"/>
        <v>132</v>
      </c>
      <c r="U27" s="84">
        <f t="shared" si="5"/>
        <v>0</v>
      </c>
      <c r="V27" s="84">
        <f t="shared" si="5"/>
        <v>0</v>
      </c>
      <c r="W27" s="106">
        <f>SUM(W28:W30)</f>
        <v>245</v>
      </c>
      <c r="X27" s="88"/>
    </row>
    <row r="28" spans="1:25" ht="20.25" customHeight="1">
      <c r="A28" s="9">
        <v>1</v>
      </c>
      <c r="B28" s="33" t="s">
        <v>33</v>
      </c>
      <c r="C28" s="33"/>
      <c r="D28" s="33"/>
      <c r="E28" s="33"/>
      <c r="F28" s="75">
        <v>84</v>
      </c>
      <c r="G28" s="1">
        <v>52</v>
      </c>
      <c r="H28" s="1">
        <v>1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83</v>
      </c>
      <c r="P28" s="1">
        <v>84</v>
      </c>
      <c r="Q28" s="1">
        <v>80</v>
      </c>
      <c r="R28" s="1">
        <v>49</v>
      </c>
      <c r="S28" s="1">
        <v>0</v>
      </c>
      <c r="T28" s="75">
        <v>31</v>
      </c>
      <c r="U28" s="1">
        <v>0</v>
      </c>
      <c r="V28" s="1">
        <v>0</v>
      </c>
      <c r="W28" s="107">
        <v>75</v>
      </c>
      <c r="X28" s="108"/>
      <c r="Y28" s="88"/>
    </row>
    <row r="29" spans="1:25" ht="19.5" customHeight="1">
      <c r="A29" s="9">
        <v>2</v>
      </c>
      <c r="B29" s="33" t="s">
        <v>34</v>
      </c>
      <c r="C29" s="33"/>
      <c r="D29" s="33"/>
      <c r="E29" s="33"/>
      <c r="F29" s="1">
        <v>178</v>
      </c>
      <c r="G29" s="1">
        <v>139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178</v>
      </c>
      <c r="P29" s="1">
        <v>178</v>
      </c>
      <c r="Q29" s="1">
        <v>166</v>
      </c>
      <c r="R29" s="1">
        <v>91</v>
      </c>
      <c r="S29" s="1">
        <v>0</v>
      </c>
      <c r="T29" s="75">
        <v>75</v>
      </c>
      <c r="U29" s="1">
        <v>0</v>
      </c>
      <c r="V29" s="1">
        <v>0</v>
      </c>
      <c r="W29" s="107">
        <v>149</v>
      </c>
      <c r="X29" s="108"/>
      <c r="Y29" s="88"/>
    </row>
    <row r="30" spans="1:25" ht="19.5" customHeight="1">
      <c r="A30" s="9">
        <v>3</v>
      </c>
      <c r="B30" s="33" t="s">
        <v>35</v>
      </c>
      <c r="C30" s="33"/>
      <c r="D30" s="33"/>
      <c r="E30" s="33"/>
      <c r="F30" s="1">
        <v>26</v>
      </c>
      <c r="G30" s="1">
        <v>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26</v>
      </c>
      <c r="P30" s="1">
        <v>26</v>
      </c>
      <c r="Q30" s="1">
        <v>26</v>
      </c>
      <c r="R30" s="1">
        <v>0</v>
      </c>
      <c r="S30" s="1">
        <v>0</v>
      </c>
      <c r="T30" s="75">
        <v>26</v>
      </c>
      <c r="U30" s="1">
        <v>0</v>
      </c>
      <c r="V30" s="1">
        <v>0</v>
      </c>
      <c r="W30" s="107">
        <v>21</v>
      </c>
      <c r="X30" s="108"/>
      <c r="Y30" s="88"/>
    </row>
    <row r="31" spans="1:23" ht="12.75" customHeight="1">
      <c r="A31" s="1"/>
      <c r="B31" s="26" t="s">
        <v>55</v>
      </c>
      <c r="C31" s="83"/>
      <c r="D31" s="83"/>
      <c r="E31" s="83"/>
      <c r="F31" s="85">
        <f>SUM(F11,F22)</f>
        <v>441</v>
      </c>
      <c r="G31" s="85">
        <f aca="true" t="shared" si="6" ref="G31:V31">SUM(G11,G22)</f>
        <v>287</v>
      </c>
      <c r="H31" s="85">
        <f t="shared" si="6"/>
        <v>33</v>
      </c>
      <c r="I31" s="85">
        <f t="shared" si="6"/>
        <v>0</v>
      </c>
      <c r="J31" s="85">
        <f t="shared" si="6"/>
        <v>20</v>
      </c>
      <c r="K31" s="85">
        <f t="shared" si="6"/>
        <v>6</v>
      </c>
      <c r="L31" s="85">
        <f t="shared" si="6"/>
        <v>0</v>
      </c>
      <c r="M31" s="85">
        <f t="shared" si="6"/>
        <v>4</v>
      </c>
      <c r="N31" s="85">
        <f t="shared" si="6"/>
        <v>7</v>
      </c>
      <c r="O31" s="85">
        <f t="shared" si="6"/>
        <v>404</v>
      </c>
      <c r="P31" s="85">
        <f t="shared" si="6"/>
        <v>441</v>
      </c>
      <c r="Q31" s="85">
        <f t="shared" si="6"/>
        <v>421</v>
      </c>
      <c r="R31" s="85">
        <f t="shared" si="6"/>
        <v>140</v>
      </c>
      <c r="S31" s="85">
        <f t="shared" si="6"/>
        <v>0</v>
      </c>
      <c r="T31" s="85">
        <f t="shared" si="6"/>
        <v>285</v>
      </c>
      <c r="U31" s="85">
        <f t="shared" si="6"/>
        <v>0</v>
      </c>
      <c r="V31" s="85">
        <f t="shared" si="6"/>
        <v>0</v>
      </c>
      <c r="W31" s="85">
        <f>SUM(W11,W22)</f>
        <v>375</v>
      </c>
    </row>
    <row r="32" spans="1:23" ht="12.75" customHeight="1">
      <c r="A32" s="88"/>
      <c r="B32" s="89"/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2:23" s="47" customFormat="1" ht="15.75">
      <c r="B33" s="4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158" t="s">
        <v>96</v>
      </c>
      <c r="R33" s="159"/>
      <c r="S33" s="159"/>
      <c r="T33" s="159"/>
      <c r="U33" s="159"/>
      <c r="V33" s="159"/>
      <c r="W33" s="159"/>
    </row>
    <row r="34" spans="2:23" s="47" customFormat="1" ht="15.75">
      <c r="B34" s="48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160" t="s">
        <v>110</v>
      </c>
      <c r="R34" s="160"/>
      <c r="S34" s="160"/>
      <c r="T34" s="160"/>
      <c r="U34" s="160"/>
      <c r="V34" s="160"/>
      <c r="W34" s="160"/>
    </row>
    <row r="35" spans="2:23" s="47" customFormat="1" ht="15.75" customHeight="1">
      <c r="B35" s="48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160" t="s">
        <v>109</v>
      </c>
      <c r="R35" s="160"/>
      <c r="S35" s="160"/>
      <c r="T35" s="160"/>
      <c r="U35" s="160"/>
      <c r="V35" s="160"/>
      <c r="W35" s="160"/>
    </row>
    <row r="36" spans="2:23" s="47" customFormat="1" ht="19.5" customHeight="1">
      <c r="B36" s="98" t="s">
        <v>94</v>
      </c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146" t="s">
        <v>111</v>
      </c>
      <c r="R36" s="146"/>
      <c r="S36" s="146"/>
      <c r="T36" s="146"/>
      <c r="U36" s="146"/>
      <c r="V36" s="146"/>
      <c r="W36" s="146"/>
    </row>
    <row r="37" spans="2:23" s="47" customFormat="1" ht="15.75" customHeight="1">
      <c r="B37" s="99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23" s="12" customFormat="1" ht="15.75">
      <c r="B38" s="86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</row>
    <row r="39" spans="2:23" s="12" customFormat="1" ht="15.75">
      <c r="B39" s="86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2:23" ht="15.75">
      <c r="B40" s="86"/>
      <c r="C40" s="96"/>
      <c r="D40" s="96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</row>
    <row r="41" spans="2:23" ht="15.75">
      <c r="B41" s="142" t="s">
        <v>95</v>
      </c>
      <c r="C41" s="96"/>
      <c r="D41" s="96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147" t="s">
        <v>97</v>
      </c>
      <c r="R41" s="147"/>
      <c r="S41" s="147"/>
      <c r="T41" s="147"/>
      <c r="U41" s="147"/>
      <c r="V41" s="147"/>
      <c r="W41" s="147"/>
    </row>
    <row r="72" ht="16.5">
      <c r="B72" s="196" t="s">
        <v>112</v>
      </c>
    </row>
  </sheetData>
  <sheetProtection/>
  <mergeCells count="28">
    <mergeCell ref="U1:W1"/>
    <mergeCell ref="Q7:Q8"/>
    <mergeCell ref="R7:R8"/>
    <mergeCell ref="A4:W4"/>
    <mergeCell ref="S7:S8"/>
    <mergeCell ref="C38:W38"/>
    <mergeCell ref="P6:W6"/>
    <mergeCell ref="B6:B8"/>
    <mergeCell ref="A6:A8"/>
    <mergeCell ref="C6:C9"/>
    <mergeCell ref="A3:W3"/>
    <mergeCell ref="F7:F8"/>
    <mergeCell ref="W7:W8"/>
    <mergeCell ref="A2:W2"/>
    <mergeCell ref="F6:O6"/>
    <mergeCell ref="D6:D9"/>
    <mergeCell ref="E6:E9"/>
    <mergeCell ref="H7:M7"/>
    <mergeCell ref="Q36:W36"/>
    <mergeCell ref="Q41:W41"/>
    <mergeCell ref="P7:P8"/>
    <mergeCell ref="G7:G8"/>
    <mergeCell ref="T7:T8"/>
    <mergeCell ref="U7:U8"/>
    <mergeCell ref="V7:V8"/>
    <mergeCell ref="Q33:W33"/>
    <mergeCell ref="Q35:W35"/>
    <mergeCell ref="Q34:W34"/>
  </mergeCells>
  <printOptions/>
  <pageMargins left="0.1968503937007874" right="0" top="0.2755905511811024" bottom="0.196850393700787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Layout" zoomScale="80" zoomScaleNormal="98" zoomScalePageLayoutView="80" workbookViewId="0" topLeftCell="A52">
      <selection activeCell="F66" sqref="F66:G66"/>
    </sheetView>
  </sheetViews>
  <sheetFormatPr defaultColWidth="9.140625" defaultRowHeight="15"/>
  <cols>
    <col min="1" max="1" width="4.8515625" style="38" customWidth="1"/>
    <col min="2" max="2" width="28.00390625" style="39" customWidth="1"/>
    <col min="3" max="3" width="32.57421875" style="39" customWidth="1"/>
    <col min="4" max="4" width="7.140625" style="13" customWidth="1"/>
    <col min="5" max="5" width="24.00390625" style="13" customWidth="1"/>
    <col min="6" max="6" width="7.57421875" style="13" customWidth="1"/>
    <col min="7" max="7" width="8.8515625" style="13" customWidth="1"/>
    <col min="8" max="8" width="9.421875" style="13" customWidth="1"/>
    <col min="9" max="9" width="15.28125" style="13" customWidth="1"/>
    <col min="10" max="10" width="14.140625" style="13" customWidth="1"/>
    <col min="11" max="11" width="13.57421875" style="13" customWidth="1"/>
    <col min="12" max="12" width="7.00390625" style="13" customWidth="1"/>
    <col min="13" max="13" width="14.7109375" style="13" customWidth="1"/>
    <col min="14" max="14" width="7.00390625" style="13" customWidth="1"/>
    <col min="15" max="16384" width="9.140625" style="13" customWidth="1"/>
  </cols>
  <sheetData>
    <row r="1" spans="12:14" ht="15" customHeight="1">
      <c r="L1" s="178" t="s">
        <v>53</v>
      </c>
      <c r="M1" s="178"/>
      <c r="N1" s="178"/>
    </row>
    <row r="2" spans="1:14" s="25" customFormat="1" ht="19.5" customHeight="1">
      <c r="A2" s="183" t="s">
        <v>58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25" customFormat="1" ht="19.5" customHeight="1">
      <c r="A3" s="185" t="s">
        <v>67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s="25" customFormat="1" ht="21" customHeight="1">
      <c r="A4" s="182" t="s">
        <v>108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8" customHeight="1">
      <c r="A5" s="184" t="s">
        <v>0</v>
      </c>
      <c r="B5" s="184" t="s">
        <v>38</v>
      </c>
      <c r="C5" s="186" t="s">
        <v>74</v>
      </c>
      <c r="D5" s="192" t="s">
        <v>39</v>
      </c>
      <c r="E5" s="186" t="s">
        <v>73</v>
      </c>
      <c r="F5" s="186" t="s">
        <v>66</v>
      </c>
      <c r="G5" s="194" t="s">
        <v>47</v>
      </c>
      <c r="H5" s="195"/>
      <c r="I5" s="179" t="s">
        <v>71</v>
      </c>
      <c r="J5" s="180"/>
      <c r="K5" s="180"/>
      <c r="L5" s="181"/>
      <c r="M5" s="186" t="s">
        <v>75</v>
      </c>
      <c r="N5" s="186" t="s">
        <v>40</v>
      </c>
    </row>
    <row r="6" spans="1:14" ht="152.25" customHeight="1">
      <c r="A6" s="184"/>
      <c r="B6" s="184"/>
      <c r="C6" s="187"/>
      <c r="D6" s="193"/>
      <c r="E6" s="187"/>
      <c r="F6" s="187"/>
      <c r="G6" s="49" t="s">
        <v>49</v>
      </c>
      <c r="H6" s="49" t="s">
        <v>48</v>
      </c>
      <c r="I6" s="14" t="s">
        <v>30</v>
      </c>
      <c r="J6" s="14" t="s">
        <v>41</v>
      </c>
      <c r="K6" s="14" t="s">
        <v>42</v>
      </c>
      <c r="L6" s="14" t="s">
        <v>50</v>
      </c>
      <c r="M6" s="187"/>
      <c r="N6" s="187"/>
    </row>
    <row r="7" spans="1:14" s="73" customFormat="1" ht="20.25" customHeight="1">
      <c r="A7" s="53" t="s">
        <v>61</v>
      </c>
      <c r="B7" s="74" t="s">
        <v>45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s="59" customFormat="1" ht="16.5" customHeight="1">
      <c r="A8" s="56" t="s">
        <v>37</v>
      </c>
      <c r="B8" s="57" t="s">
        <v>59</v>
      </c>
      <c r="C8" s="57"/>
      <c r="D8" s="58"/>
      <c r="E8" s="58"/>
      <c r="F8" s="135">
        <f>SUM(F9,F16,F28)</f>
        <v>441</v>
      </c>
      <c r="G8" s="135">
        <f>SUM(G9,G16)</f>
        <v>0</v>
      </c>
      <c r="H8" s="135">
        <f>SUM(H9,H16)</f>
        <v>0</v>
      </c>
      <c r="I8" s="140">
        <f aca="true" t="shared" si="0" ref="I8:I14">SUM(J8:K8)</f>
        <v>523950000</v>
      </c>
      <c r="J8" s="140">
        <f>SUM(J9,J16)</f>
        <v>501900000</v>
      </c>
      <c r="K8" s="140">
        <f>SUM(K9,K16)</f>
        <v>22050000</v>
      </c>
      <c r="L8" s="135">
        <v>0</v>
      </c>
      <c r="M8" s="58"/>
      <c r="N8" s="58"/>
    </row>
    <row r="9" spans="1:14" s="15" customFormat="1" ht="16.5" customHeight="1">
      <c r="A9" s="60" t="s">
        <v>25</v>
      </c>
      <c r="B9" s="22" t="s">
        <v>24</v>
      </c>
      <c r="C9" s="22"/>
      <c r="D9" s="22"/>
      <c r="E9" s="22"/>
      <c r="F9" s="136">
        <f>SUM(F10:F14)</f>
        <v>153</v>
      </c>
      <c r="G9" s="136">
        <f>SUM(G10:G14)</f>
        <v>0</v>
      </c>
      <c r="H9" s="136">
        <f>SUM(H10:H14)</f>
        <v>0</v>
      </c>
      <c r="I9" s="140">
        <f t="shared" si="0"/>
        <v>162500000</v>
      </c>
      <c r="J9" s="137">
        <f>SUM(J10:J14)</f>
        <v>141800000</v>
      </c>
      <c r="K9" s="137">
        <f>SUM(K10:K14)</f>
        <v>20700000</v>
      </c>
      <c r="L9" s="136"/>
      <c r="M9" s="22"/>
      <c r="N9" s="22"/>
    </row>
    <row r="10" spans="1:14" ht="16.5" customHeight="1">
      <c r="A10" s="9">
        <v>1</v>
      </c>
      <c r="B10" s="30" t="s">
        <v>76</v>
      </c>
      <c r="C10" s="30" t="s">
        <v>79</v>
      </c>
      <c r="D10" s="30">
        <v>1</v>
      </c>
      <c r="E10" s="30" t="s">
        <v>77</v>
      </c>
      <c r="F10" s="1">
        <v>30</v>
      </c>
      <c r="G10" s="109" t="s">
        <v>100</v>
      </c>
      <c r="H10" s="16"/>
      <c r="I10" s="140">
        <f t="shared" si="0"/>
        <v>18000000</v>
      </c>
      <c r="J10" s="112">
        <v>18000000</v>
      </c>
      <c r="K10" s="110">
        <v>0</v>
      </c>
      <c r="L10" s="16"/>
      <c r="M10" s="16"/>
      <c r="N10" s="16"/>
    </row>
    <row r="11" spans="1:14" ht="16.5" customHeight="1">
      <c r="A11" s="9">
        <v>2</v>
      </c>
      <c r="B11" s="30" t="s">
        <v>78</v>
      </c>
      <c r="C11" s="30" t="s">
        <v>92</v>
      </c>
      <c r="D11" s="30">
        <v>2</v>
      </c>
      <c r="E11" s="30" t="s">
        <v>77</v>
      </c>
      <c r="F11" s="1">
        <v>58</v>
      </c>
      <c r="G11" s="109" t="s">
        <v>100</v>
      </c>
      <c r="H11" s="16"/>
      <c r="I11" s="140">
        <f t="shared" si="0"/>
        <v>37500000</v>
      </c>
      <c r="J11" s="112">
        <v>34800000</v>
      </c>
      <c r="K11" s="112">
        <v>2700000</v>
      </c>
      <c r="L11" s="16"/>
      <c r="M11" s="16"/>
      <c r="N11" s="16"/>
    </row>
    <row r="12" spans="1:14" ht="16.5" customHeight="1">
      <c r="A12" s="21">
        <v>3</v>
      </c>
      <c r="B12" s="101" t="s">
        <v>99</v>
      </c>
      <c r="C12" s="31" t="s">
        <v>80</v>
      </c>
      <c r="D12" s="31">
        <v>1</v>
      </c>
      <c r="E12" s="30" t="s">
        <v>77</v>
      </c>
      <c r="F12" s="1">
        <v>20</v>
      </c>
      <c r="G12" s="109" t="s">
        <v>100</v>
      </c>
      <c r="H12" s="16"/>
      <c r="I12" s="140">
        <f t="shared" si="0"/>
        <v>29000000</v>
      </c>
      <c r="J12" s="112">
        <v>20000000</v>
      </c>
      <c r="K12" s="112">
        <v>9000000</v>
      </c>
      <c r="L12" s="16"/>
      <c r="M12" s="16"/>
      <c r="N12" s="16"/>
    </row>
    <row r="13" spans="1:14" ht="16.5" customHeight="1">
      <c r="A13" s="102">
        <v>4</v>
      </c>
      <c r="B13" s="103" t="s">
        <v>81</v>
      </c>
      <c r="C13" s="103" t="s">
        <v>82</v>
      </c>
      <c r="D13" s="103">
        <v>1</v>
      </c>
      <c r="E13" s="104" t="s">
        <v>77</v>
      </c>
      <c r="F13" s="75">
        <v>20</v>
      </c>
      <c r="G13" s="109" t="s">
        <v>100</v>
      </c>
      <c r="H13" s="16"/>
      <c r="I13" s="140">
        <f t="shared" si="0"/>
        <v>43000000</v>
      </c>
      <c r="J13" s="113">
        <v>34000000</v>
      </c>
      <c r="K13" s="113">
        <v>9000000</v>
      </c>
      <c r="L13" s="16"/>
      <c r="M13" s="16"/>
      <c r="N13" s="16"/>
    </row>
    <row r="14" spans="1:14" s="124" customFormat="1" ht="32.25" customHeight="1">
      <c r="A14" s="102">
        <v>5</v>
      </c>
      <c r="B14" s="103" t="s">
        <v>89</v>
      </c>
      <c r="C14" s="103" t="s">
        <v>90</v>
      </c>
      <c r="D14" s="103">
        <v>1</v>
      </c>
      <c r="E14" s="122" t="s">
        <v>98</v>
      </c>
      <c r="F14" s="75">
        <v>25</v>
      </c>
      <c r="G14" s="123" t="s">
        <v>100</v>
      </c>
      <c r="H14" s="17"/>
      <c r="I14" s="140">
        <f t="shared" si="0"/>
        <v>35000000</v>
      </c>
      <c r="J14" s="113">
        <v>35000000</v>
      </c>
      <c r="K14" s="111">
        <v>0</v>
      </c>
      <c r="L14" s="17"/>
      <c r="M14" s="17"/>
      <c r="N14" s="17"/>
    </row>
    <row r="15" spans="1:14" ht="16.5" customHeight="1">
      <c r="A15" s="21"/>
      <c r="B15" s="101"/>
      <c r="C15" s="64"/>
      <c r="D15" s="16"/>
      <c r="E15" s="16"/>
      <c r="F15" s="16"/>
      <c r="G15" s="16"/>
      <c r="H15" s="16"/>
      <c r="I15" s="17"/>
      <c r="J15" s="17"/>
      <c r="K15" s="17"/>
      <c r="L15" s="16"/>
      <c r="M15" s="16"/>
      <c r="N15" s="16"/>
    </row>
    <row r="16" spans="1:14" s="15" customFormat="1" ht="16.5" customHeight="1">
      <c r="A16" s="60" t="s">
        <v>28</v>
      </c>
      <c r="B16" s="22" t="s">
        <v>43</v>
      </c>
      <c r="C16" s="22"/>
      <c r="D16" s="22"/>
      <c r="E16" s="22"/>
      <c r="F16" s="136">
        <f>SUM(F17:F20)</f>
        <v>218</v>
      </c>
      <c r="G16" s="136"/>
      <c r="H16" s="136">
        <f>SUM(H17:H19)</f>
        <v>0</v>
      </c>
      <c r="I16" s="137">
        <f>SUM(J16:K16)</f>
        <v>361450000</v>
      </c>
      <c r="J16" s="137">
        <f>SUM(J17:J20)</f>
        <v>360100000</v>
      </c>
      <c r="K16" s="137">
        <f>SUM(K17:K20)</f>
        <v>1350000</v>
      </c>
      <c r="L16" s="136"/>
      <c r="M16" s="136"/>
      <c r="N16" s="22"/>
    </row>
    <row r="17" spans="1:14" ht="49.5" customHeight="1">
      <c r="A17" s="119">
        <v>1</v>
      </c>
      <c r="B17" s="114" t="s">
        <v>85</v>
      </c>
      <c r="C17" s="118" t="s">
        <v>86</v>
      </c>
      <c r="D17" s="115">
        <v>3</v>
      </c>
      <c r="E17" s="115" t="s">
        <v>77</v>
      </c>
      <c r="F17" s="79">
        <v>93</v>
      </c>
      <c r="G17" s="109" t="s">
        <v>100</v>
      </c>
      <c r="H17" s="16"/>
      <c r="I17" s="137">
        <f>SUM(J17:K17)</f>
        <v>159450000</v>
      </c>
      <c r="J17" s="120">
        <v>158100000</v>
      </c>
      <c r="K17" s="121">
        <v>1350000</v>
      </c>
      <c r="L17" s="16"/>
      <c r="M17" s="16"/>
      <c r="N17" s="16"/>
    </row>
    <row r="18" spans="1:14" ht="16.5" customHeight="1">
      <c r="A18" s="61">
        <v>2</v>
      </c>
      <c r="B18" s="62" t="s">
        <v>87</v>
      </c>
      <c r="C18" s="62" t="s">
        <v>88</v>
      </c>
      <c r="D18" s="16">
        <v>1</v>
      </c>
      <c r="E18" s="16" t="s">
        <v>77</v>
      </c>
      <c r="F18" s="75">
        <v>30</v>
      </c>
      <c r="G18" s="109" t="s">
        <v>100</v>
      </c>
      <c r="H18" s="16"/>
      <c r="I18" s="137">
        <f>SUM(J18:K18)</f>
        <v>27000000</v>
      </c>
      <c r="J18" s="121">
        <v>27000000</v>
      </c>
      <c r="K18" s="17">
        <v>0</v>
      </c>
      <c r="L18" s="16"/>
      <c r="M18" s="16"/>
      <c r="N18" s="16"/>
    </row>
    <row r="19" spans="1:14" ht="16.5" customHeight="1">
      <c r="A19" s="61">
        <v>3</v>
      </c>
      <c r="B19" s="62" t="s">
        <v>91</v>
      </c>
      <c r="C19" s="62" t="s">
        <v>90</v>
      </c>
      <c r="D19" s="16">
        <v>1</v>
      </c>
      <c r="E19" s="16" t="s">
        <v>77</v>
      </c>
      <c r="F19" s="75">
        <v>25</v>
      </c>
      <c r="G19" s="109" t="s">
        <v>100</v>
      </c>
      <c r="H19" s="16"/>
      <c r="I19" s="137">
        <f>SUM(J19:K19)</f>
        <v>35000000</v>
      </c>
      <c r="J19" s="121">
        <v>35000000</v>
      </c>
      <c r="K19" s="17">
        <v>0</v>
      </c>
      <c r="L19" s="16"/>
      <c r="M19" s="16"/>
      <c r="N19" s="16"/>
    </row>
    <row r="20" spans="1:14" ht="49.5" customHeight="1">
      <c r="A20" s="119">
        <v>4</v>
      </c>
      <c r="B20" s="114" t="s">
        <v>83</v>
      </c>
      <c r="C20" s="117" t="s">
        <v>103</v>
      </c>
      <c r="D20" s="115">
        <v>2</v>
      </c>
      <c r="E20" s="116" t="s">
        <v>104</v>
      </c>
      <c r="F20" s="139">
        <v>70</v>
      </c>
      <c r="G20" s="126" t="s">
        <v>100</v>
      </c>
      <c r="H20" s="115"/>
      <c r="I20" s="141">
        <f>SUM(J20:K20)</f>
        <v>140000000</v>
      </c>
      <c r="J20" s="138">
        <v>140000000</v>
      </c>
      <c r="K20" s="125">
        <v>0</v>
      </c>
      <c r="L20" s="115"/>
      <c r="M20" s="115"/>
      <c r="N20" s="115"/>
    </row>
    <row r="21" spans="1:14" s="59" customFormat="1" ht="16.5" customHeight="1">
      <c r="A21" s="56" t="s">
        <v>37</v>
      </c>
      <c r="B21" s="65" t="s">
        <v>60</v>
      </c>
      <c r="C21" s="72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 s="15" customFormat="1" ht="16.5" customHeight="1">
      <c r="A22" s="54" t="s">
        <v>25</v>
      </c>
      <c r="B22" s="22" t="s">
        <v>24</v>
      </c>
      <c r="C22" s="22"/>
      <c r="D22" s="22"/>
      <c r="E22" s="22"/>
      <c r="F22" s="22"/>
      <c r="G22" s="22"/>
      <c r="H22" s="22"/>
      <c r="I22" s="45"/>
      <c r="J22" s="45"/>
      <c r="K22" s="45"/>
      <c r="L22" s="22"/>
      <c r="M22" s="22"/>
      <c r="N22" s="22"/>
    </row>
    <row r="23" spans="1:14" ht="16.5" customHeight="1">
      <c r="A23" s="61">
        <v>1</v>
      </c>
      <c r="B23" s="62" t="s">
        <v>26</v>
      </c>
      <c r="C23" s="62"/>
      <c r="D23" s="16"/>
      <c r="E23" s="16"/>
      <c r="F23" s="16"/>
      <c r="G23" s="16"/>
      <c r="H23" s="16"/>
      <c r="I23" s="17"/>
      <c r="J23" s="17"/>
      <c r="K23" s="17"/>
      <c r="L23" s="16"/>
      <c r="M23" s="16"/>
      <c r="N23" s="16"/>
    </row>
    <row r="24" spans="1:14" ht="16.5" customHeight="1">
      <c r="A24" s="61">
        <v>2</v>
      </c>
      <c r="B24" s="62" t="s">
        <v>26</v>
      </c>
      <c r="C24" s="62"/>
      <c r="D24" s="16"/>
      <c r="E24" s="16"/>
      <c r="F24" s="16"/>
      <c r="G24" s="16"/>
      <c r="H24" s="16"/>
      <c r="I24" s="17"/>
      <c r="J24" s="17"/>
      <c r="K24" s="17"/>
      <c r="L24" s="16"/>
      <c r="M24" s="16"/>
      <c r="N24" s="16"/>
    </row>
    <row r="25" spans="1:14" s="15" customFormat="1" ht="16.5" customHeight="1">
      <c r="A25" s="54" t="s">
        <v>28</v>
      </c>
      <c r="B25" s="22" t="s">
        <v>43</v>
      </c>
      <c r="C25" s="22"/>
      <c r="D25" s="22"/>
      <c r="E25" s="22"/>
      <c r="F25" s="22"/>
      <c r="G25" s="22"/>
      <c r="H25" s="22"/>
      <c r="I25" s="45"/>
      <c r="J25" s="45"/>
      <c r="K25" s="45"/>
      <c r="L25" s="22"/>
      <c r="M25" s="22"/>
      <c r="N25" s="22"/>
    </row>
    <row r="26" spans="1:14" ht="16.5" customHeight="1">
      <c r="A26" s="61">
        <v>1</v>
      </c>
      <c r="B26" s="62" t="s">
        <v>26</v>
      </c>
      <c r="C26" s="62"/>
      <c r="D26" s="16"/>
      <c r="E26" s="16"/>
      <c r="F26" s="16"/>
      <c r="G26" s="16"/>
      <c r="H26" s="16"/>
      <c r="I26" s="17"/>
      <c r="J26" s="17"/>
      <c r="K26" s="17"/>
      <c r="L26" s="16"/>
      <c r="M26" s="16"/>
      <c r="N26" s="16"/>
    </row>
    <row r="27" spans="1:14" ht="16.5" customHeight="1">
      <c r="A27" s="61">
        <v>2</v>
      </c>
      <c r="B27" s="62" t="s">
        <v>26</v>
      </c>
      <c r="C27" s="62"/>
      <c r="D27" s="16"/>
      <c r="E27" s="16"/>
      <c r="F27" s="16"/>
      <c r="G27" s="16"/>
      <c r="H27" s="16"/>
      <c r="I27" s="17"/>
      <c r="J27" s="17"/>
      <c r="K27" s="17"/>
      <c r="L27" s="16"/>
      <c r="M27" s="16"/>
      <c r="N27" s="16"/>
    </row>
    <row r="28" spans="1:14" ht="16.5" customHeight="1">
      <c r="A28" s="54" t="s">
        <v>62</v>
      </c>
      <c r="B28" s="22" t="s">
        <v>46</v>
      </c>
      <c r="C28" s="22"/>
      <c r="D28" s="16"/>
      <c r="E28" s="16"/>
      <c r="F28" s="22">
        <v>70</v>
      </c>
      <c r="G28" s="16"/>
      <c r="H28" s="16"/>
      <c r="I28" s="145">
        <f>I32</f>
        <v>140000000</v>
      </c>
      <c r="J28" s="145">
        <f>J32</f>
        <v>140000000</v>
      </c>
      <c r="K28" s="145">
        <f>K32</f>
        <v>0</v>
      </c>
      <c r="L28" s="16"/>
      <c r="M28" s="16"/>
      <c r="N28" s="16"/>
    </row>
    <row r="29" spans="1:14" s="15" customFormat="1" ht="16.5" customHeight="1">
      <c r="A29" s="60" t="s">
        <v>25</v>
      </c>
      <c r="B29" s="22" t="s">
        <v>24</v>
      </c>
      <c r="C29" s="22"/>
      <c r="D29" s="22"/>
      <c r="E29" s="22"/>
      <c r="F29" s="22"/>
      <c r="G29" s="22"/>
      <c r="H29" s="22"/>
      <c r="I29" s="45"/>
      <c r="J29" s="45"/>
      <c r="K29" s="45"/>
      <c r="L29" s="22"/>
      <c r="M29" s="22"/>
      <c r="N29" s="22"/>
    </row>
    <row r="30" spans="1:14" ht="16.5" customHeight="1">
      <c r="A30" s="61">
        <v>2</v>
      </c>
      <c r="B30" s="62" t="s">
        <v>26</v>
      </c>
      <c r="C30" s="62"/>
      <c r="D30" s="16"/>
      <c r="E30" s="16"/>
      <c r="F30" s="16"/>
      <c r="G30" s="16"/>
      <c r="H30" s="16"/>
      <c r="I30" s="17"/>
      <c r="J30" s="17"/>
      <c r="K30" s="17"/>
      <c r="L30" s="16"/>
      <c r="M30" s="16"/>
      <c r="N30" s="16"/>
    </row>
    <row r="31" spans="1:14" s="15" customFormat="1" ht="16.5" customHeight="1">
      <c r="A31" s="60" t="s">
        <v>28</v>
      </c>
      <c r="B31" s="22" t="s">
        <v>43</v>
      </c>
      <c r="C31" s="22"/>
      <c r="D31" s="22"/>
      <c r="E31" s="22"/>
      <c r="F31" s="22"/>
      <c r="G31" s="22"/>
      <c r="H31" s="22"/>
      <c r="I31" s="45"/>
      <c r="J31" s="45"/>
      <c r="K31" s="45"/>
      <c r="L31" s="22"/>
      <c r="M31" s="22"/>
      <c r="N31" s="22"/>
    </row>
    <row r="32" spans="1:14" s="127" customFormat="1" ht="49.5" customHeight="1">
      <c r="A32" s="119">
        <v>1</v>
      </c>
      <c r="B32" s="130" t="s">
        <v>83</v>
      </c>
      <c r="C32" s="128" t="s">
        <v>102</v>
      </c>
      <c r="D32" s="126">
        <v>2</v>
      </c>
      <c r="E32" s="129" t="s">
        <v>101</v>
      </c>
      <c r="F32" s="126">
        <v>70</v>
      </c>
      <c r="G32" s="126" t="s">
        <v>100</v>
      </c>
      <c r="H32" s="126"/>
      <c r="I32" s="131">
        <v>140000000</v>
      </c>
      <c r="J32" s="131">
        <v>140000000</v>
      </c>
      <c r="K32" s="132">
        <v>0</v>
      </c>
      <c r="L32" s="126"/>
      <c r="M32" s="126"/>
      <c r="N32" s="126"/>
    </row>
    <row r="33" spans="1:14" s="15" customFormat="1" ht="16.5" customHeight="1">
      <c r="A33" s="54" t="s">
        <v>63</v>
      </c>
      <c r="B33" s="55" t="s">
        <v>44</v>
      </c>
      <c r="C33" s="20"/>
      <c r="D33" s="20"/>
      <c r="E33" s="20"/>
      <c r="F33" s="20"/>
      <c r="G33" s="20"/>
      <c r="H33" s="20"/>
      <c r="K33" s="20"/>
      <c r="L33" s="20"/>
      <c r="M33" s="20"/>
      <c r="N33" s="24"/>
    </row>
    <row r="34" spans="1:14" s="15" customFormat="1" ht="16.5" customHeight="1">
      <c r="A34" s="60" t="s">
        <v>25</v>
      </c>
      <c r="B34" s="22" t="s">
        <v>24</v>
      </c>
      <c r="C34" s="22"/>
      <c r="D34" s="22"/>
      <c r="E34" s="22"/>
      <c r="F34" s="22"/>
      <c r="G34" s="22"/>
      <c r="H34" s="22"/>
      <c r="I34" s="133">
        <v>23300000</v>
      </c>
      <c r="J34" s="133"/>
      <c r="K34" s="45"/>
      <c r="L34" s="22"/>
      <c r="M34" s="22"/>
      <c r="N34" s="68"/>
    </row>
    <row r="35" spans="1:14" s="15" customFormat="1" ht="16.5" customHeight="1">
      <c r="A35" s="60" t="s">
        <v>28</v>
      </c>
      <c r="B35" s="22" t="s">
        <v>43</v>
      </c>
      <c r="C35" s="22"/>
      <c r="D35" s="22"/>
      <c r="E35" s="22"/>
      <c r="F35" s="22"/>
      <c r="G35" s="22"/>
      <c r="H35" s="22"/>
      <c r="I35" s="134">
        <v>32700000</v>
      </c>
      <c r="J35" s="134"/>
      <c r="K35" s="45"/>
      <c r="L35" s="22"/>
      <c r="M35" s="22"/>
      <c r="N35" s="68"/>
    </row>
    <row r="36" spans="1:14" s="15" customFormat="1" ht="16.5" customHeight="1">
      <c r="A36" s="54" t="s">
        <v>64</v>
      </c>
      <c r="B36" s="69" t="s">
        <v>51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3"/>
      <c r="N36" s="174" t="s">
        <v>52</v>
      </c>
    </row>
    <row r="37" spans="1:14" s="15" customFormat="1" ht="16.5" customHeight="1">
      <c r="A37" s="60" t="s">
        <v>25</v>
      </c>
      <c r="B37" s="22" t="s">
        <v>24</v>
      </c>
      <c r="C37" s="22"/>
      <c r="D37" s="22"/>
      <c r="E37" s="22"/>
      <c r="F37" s="22"/>
      <c r="G37" s="22"/>
      <c r="H37" s="22"/>
      <c r="I37" s="45"/>
      <c r="J37" s="45"/>
      <c r="K37" s="45"/>
      <c r="L37" s="46"/>
      <c r="M37" s="22"/>
      <c r="N37" s="175"/>
    </row>
    <row r="38" spans="1:14" ht="16.5" customHeight="1">
      <c r="A38" s="61">
        <v>1</v>
      </c>
      <c r="B38" s="62" t="s">
        <v>26</v>
      </c>
      <c r="C38" s="62"/>
      <c r="D38" s="16"/>
      <c r="E38" s="16"/>
      <c r="F38" s="16"/>
      <c r="G38" s="16"/>
      <c r="H38" s="16"/>
      <c r="I38" s="17"/>
      <c r="J38" s="17"/>
      <c r="K38" s="17"/>
      <c r="L38" s="36"/>
      <c r="M38" s="16"/>
      <c r="N38" s="175"/>
    </row>
    <row r="39" spans="1:14" ht="16.5" customHeight="1">
      <c r="A39" s="61">
        <v>2</v>
      </c>
      <c r="B39" s="62" t="s">
        <v>26</v>
      </c>
      <c r="C39" s="62"/>
      <c r="D39" s="16"/>
      <c r="E39" s="16"/>
      <c r="F39" s="16"/>
      <c r="G39" s="16"/>
      <c r="H39" s="16"/>
      <c r="I39" s="17"/>
      <c r="J39" s="17"/>
      <c r="K39" s="17"/>
      <c r="L39" s="36"/>
      <c r="M39" s="16"/>
      <c r="N39" s="175"/>
    </row>
    <row r="40" spans="1:14" ht="16.5" customHeight="1">
      <c r="A40" s="63" t="s">
        <v>27</v>
      </c>
      <c r="B40" s="64" t="s">
        <v>36</v>
      </c>
      <c r="C40" s="64"/>
      <c r="D40" s="16"/>
      <c r="E40" s="16"/>
      <c r="F40" s="16"/>
      <c r="G40" s="16"/>
      <c r="H40" s="16"/>
      <c r="I40" s="17"/>
      <c r="J40" s="17"/>
      <c r="K40" s="17"/>
      <c r="L40" s="36"/>
      <c r="M40" s="16"/>
      <c r="N40" s="175"/>
    </row>
    <row r="41" spans="1:14" s="15" customFormat="1" ht="16.5" customHeight="1">
      <c r="A41" s="60" t="s">
        <v>28</v>
      </c>
      <c r="B41" s="22" t="s">
        <v>43</v>
      </c>
      <c r="C41" s="22"/>
      <c r="D41" s="22"/>
      <c r="E41" s="22"/>
      <c r="F41" s="22"/>
      <c r="G41" s="22"/>
      <c r="H41" s="22"/>
      <c r="I41" s="45"/>
      <c r="J41" s="45"/>
      <c r="K41" s="45"/>
      <c r="L41" s="46"/>
      <c r="M41" s="22"/>
      <c r="N41" s="175"/>
    </row>
    <row r="42" spans="1:14" ht="16.5" customHeight="1">
      <c r="A42" s="61">
        <v>1</v>
      </c>
      <c r="B42" s="62" t="s">
        <v>26</v>
      </c>
      <c r="C42" s="62"/>
      <c r="D42" s="16"/>
      <c r="E42" s="16"/>
      <c r="F42" s="16"/>
      <c r="G42" s="16"/>
      <c r="H42" s="16"/>
      <c r="I42" s="17"/>
      <c r="J42" s="17"/>
      <c r="K42" s="17"/>
      <c r="L42" s="16"/>
      <c r="M42" s="16"/>
      <c r="N42" s="175"/>
    </row>
    <row r="43" spans="1:14" ht="16.5" customHeight="1">
      <c r="A43" s="61">
        <v>2</v>
      </c>
      <c r="B43" s="62" t="s">
        <v>26</v>
      </c>
      <c r="C43" s="62"/>
      <c r="D43" s="16"/>
      <c r="E43" s="16"/>
      <c r="F43" s="16"/>
      <c r="G43" s="16"/>
      <c r="H43" s="16"/>
      <c r="I43" s="17"/>
      <c r="J43" s="17"/>
      <c r="K43" s="17"/>
      <c r="L43" s="16"/>
      <c r="M43" s="16"/>
      <c r="N43" s="175"/>
    </row>
    <row r="44" spans="1:14" ht="16.5" customHeight="1">
      <c r="A44" s="63" t="s">
        <v>27</v>
      </c>
      <c r="B44" s="64" t="s">
        <v>36</v>
      </c>
      <c r="C44" s="64"/>
      <c r="D44" s="16"/>
      <c r="E44" s="16"/>
      <c r="F44" s="16"/>
      <c r="G44" s="16"/>
      <c r="H44" s="16"/>
      <c r="I44" s="17"/>
      <c r="J44" s="17"/>
      <c r="K44" s="17"/>
      <c r="L44" s="16"/>
      <c r="M44" s="16"/>
      <c r="N44" s="176"/>
    </row>
    <row r="45" spans="1:11" s="19" customFormat="1" ht="12.75" customHeight="1">
      <c r="A45" s="40"/>
      <c r="B45" s="41"/>
      <c r="C45" s="41"/>
      <c r="F45" s="18"/>
      <c r="G45" s="18"/>
      <c r="H45" s="18"/>
      <c r="I45" s="18"/>
      <c r="K45" s="18"/>
    </row>
    <row r="46" spans="1:14" s="19" customFormat="1" ht="18" customHeight="1">
      <c r="A46" s="40"/>
      <c r="B46" s="44"/>
      <c r="C46" s="44"/>
      <c r="D46" s="37"/>
      <c r="E46" s="37"/>
      <c r="F46" s="37"/>
      <c r="G46" s="37"/>
      <c r="H46" s="37"/>
      <c r="I46" s="37"/>
      <c r="J46" s="177" t="s">
        <v>106</v>
      </c>
      <c r="K46" s="177"/>
      <c r="L46" s="177"/>
      <c r="M46" s="177"/>
      <c r="N46" s="37"/>
    </row>
    <row r="47" spans="1:14" s="19" customFormat="1" ht="18" customHeight="1">
      <c r="A47" s="40"/>
      <c r="B47" s="44"/>
      <c r="C47" s="44"/>
      <c r="D47" s="37"/>
      <c r="E47" s="37"/>
      <c r="F47" s="37"/>
      <c r="G47" s="37"/>
      <c r="H47" s="37"/>
      <c r="I47" s="37"/>
      <c r="J47" s="188" t="s">
        <v>110</v>
      </c>
      <c r="K47" s="189"/>
      <c r="L47" s="189"/>
      <c r="M47" s="189"/>
      <c r="N47" s="37"/>
    </row>
    <row r="48" spans="3:14" ht="21.75" customHeight="1">
      <c r="C48" s="37"/>
      <c r="D48" s="37"/>
      <c r="E48" s="37"/>
      <c r="F48" s="37"/>
      <c r="G48" s="37"/>
      <c r="H48" s="37"/>
      <c r="I48" s="37"/>
      <c r="J48" s="188" t="s">
        <v>109</v>
      </c>
      <c r="K48" s="189"/>
      <c r="L48" s="189"/>
      <c r="M48" s="189"/>
      <c r="N48" s="37"/>
    </row>
    <row r="49" spans="2:14" ht="21.75" customHeight="1">
      <c r="B49" s="143" t="s">
        <v>105</v>
      </c>
      <c r="C49" s="42"/>
      <c r="D49" s="35"/>
      <c r="E49" s="35"/>
      <c r="F49" s="35"/>
      <c r="G49" s="35"/>
      <c r="H49" s="35"/>
      <c r="I49" s="35"/>
      <c r="J49" s="35"/>
      <c r="K49" s="190" t="s">
        <v>111</v>
      </c>
      <c r="L49" s="191"/>
      <c r="M49" s="35"/>
      <c r="N49" s="35"/>
    </row>
    <row r="50" spans="2:14" ht="15.75" customHeight="1">
      <c r="B50" s="42"/>
      <c r="C50" s="4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3" spans="2:12" ht="18.75">
      <c r="B53" s="144" t="s">
        <v>95</v>
      </c>
      <c r="K53" s="191" t="s">
        <v>97</v>
      </c>
      <c r="L53" s="191"/>
    </row>
    <row r="74" ht="16.5">
      <c r="B74" s="196" t="s">
        <v>113</v>
      </c>
    </row>
  </sheetData>
  <sheetProtection/>
  <mergeCells count="20">
    <mergeCell ref="J48:M48"/>
    <mergeCell ref="K49:L49"/>
    <mergeCell ref="K53:L53"/>
    <mergeCell ref="B5:B6"/>
    <mergeCell ref="D5:D6"/>
    <mergeCell ref="F5:F6"/>
    <mergeCell ref="C5:C6"/>
    <mergeCell ref="E5:E6"/>
    <mergeCell ref="G5:H5"/>
    <mergeCell ref="J47:M47"/>
    <mergeCell ref="N36:N44"/>
    <mergeCell ref="J46:M46"/>
    <mergeCell ref="L1:N1"/>
    <mergeCell ref="I5:L5"/>
    <mergeCell ref="A4:N4"/>
    <mergeCell ref="A2:N2"/>
    <mergeCell ref="A5:A6"/>
    <mergeCell ref="A3:N3"/>
    <mergeCell ref="M5:M6"/>
    <mergeCell ref="N5:N6"/>
  </mergeCells>
  <printOptions/>
  <pageMargins left="0.2755905511811024" right="0.1968503937007874" top="0.2755905511811024" bottom="0.2362204724409449" header="0.196850393700787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HDTComputerAngel</cp:lastModifiedBy>
  <cp:lastPrinted>2019-12-05T03:36:11Z</cp:lastPrinted>
  <dcterms:created xsi:type="dcterms:W3CDTF">2016-11-22T11:35:43Z</dcterms:created>
  <dcterms:modified xsi:type="dcterms:W3CDTF">2019-12-27T09:09:51Z</dcterms:modified>
  <cp:category/>
  <cp:version/>
  <cp:contentType/>
  <cp:contentStatus/>
</cp:coreProperties>
</file>