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15" windowHeight="8580" activeTab="0"/>
  </bookViews>
  <sheets>
    <sheet name="TS đối tượng có nhu cầu XA HOI" sheetId="1" r:id="rId1"/>
    <sheet name="NCC" sheetId="2" r:id="rId2"/>
    <sheet name="TS đối tượng có nhu cầu XA  (2" sheetId="3" r:id="rId3"/>
  </sheets>
  <definedNames/>
  <calcPr fullCalcOnLoad="1"/>
</workbook>
</file>

<file path=xl/sharedStrings.xml><?xml version="1.0" encoding="utf-8"?>
<sst xmlns="http://schemas.openxmlformats.org/spreadsheetml/2006/main" count="117" uniqueCount="94">
  <si>
    <t>PHÒNG LAO ĐỘNG-TB&amp;XH</t>
  </si>
  <si>
    <t>Thứ tự</t>
  </si>
  <si>
    <t>Đối tượng</t>
  </si>
  <si>
    <t>Chính</t>
  </si>
  <si>
    <t>Nghĩa</t>
  </si>
  <si>
    <t>Thành</t>
  </si>
  <si>
    <t>T.trấn</t>
  </si>
  <si>
    <t>Thủy</t>
  </si>
  <si>
    <t>Hiếu</t>
  </si>
  <si>
    <t>Tuyền</t>
  </si>
  <si>
    <t>TC</t>
  </si>
  <si>
    <t>Ghi chú</t>
  </si>
  <si>
    <t>I</t>
  </si>
  <si>
    <t>II</t>
  </si>
  <si>
    <t>III</t>
  </si>
  <si>
    <t>IV</t>
  </si>
  <si>
    <t>Tổng số đã phân bổ</t>
  </si>
  <si>
    <t>Số lượng còn lại cần cân đối phân bổ</t>
  </si>
  <si>
    <t>Đơn vị</t>
  </si>
  <si>
    <t>Số tiền</t>
  </si>
  <si>
    <t>Thanh An</t>
  </si>
  <si>
    <t>Mức</t>
  </si>
  <si>
    <t>Tiền</t>
  </si>
  <si>
    <t>Ghi chú:</t>
  </si>
  <si>
    <t>ĐỐI TƯỢNG NGƯỜI CÓ CÔNG VỚI CÁCH MẠNG VÀ THÂN NHÂN</t>
  </si>
  <si>
    <t>Stt</t>
  </si>
  <si>
    <t>Quà đối tượng đang hưởng 
trợ cấp hàng tháng</t>
  </si>
  <si>
    <t>Tổng số
 đối tượng</t>
  </si>
  <si>
    <t>Tổng kinh phí</t>
  </si>
  <si>
    <t>Quà thờ cúng liệt sĩ</t>
  </si>
  <si>
    <t>Tổng
 liệt sĩ</t>
  </si>
  <si>
    <t>Mức 
600.000đ</t>
  </si>
  <si>
    <t>Mức 
300.000đ</t>
  </si>
  <si>
    <t>TN 
chủ yếu</t>
  </si>
  <si>
    <t>Cam Thành</t>
  </si>
  <si>
    <t>Cam Chính</t>
  </si>
  <si>
    <t>Cam Nghĩa</t>
  </si>
  <si>
    <t>Cam Thủy</t>
  </si>
  <si>
    <t>Cam Hiếu</t>
  </si>
  <si>
    <t>Cam Tuyền</t>
  </si>
  <si>
    <t>TT Cam Lộ</t>
  </si>
  <si>
    <t>Tổng cộng</t>
  </si>
  <si>
    <t>K còn 
TN
 chủ yếu</t>
  </si>
  <si>
    <t>TỔNG SỐ ĐỐI TƯỢNG NCC, BTXH, HỘ NGHÈO, HỘ CẬN NGHÈO DO PHÒNG LAO ĐỘNG-TBXH QUẢN LÝ</t>
  </si>
  <si>
    <t>NCC hưởng hàng tháng</t>
  </si>
  <si>
    <t>BTXH hưởng hàng tháng</t>
  </si>
  <si>
    <t>hộ nghèo</t>
  </si>
  <si>
    <t>Hộ cận nghèo</t>
  </si>
  <si>
    <t>Báo Quảng Trị</t>
  </si>
  <si>
    <t>Tổng cộng 4 nhóm</t>
  </si>
  <si>
    <t>Sacombang</t>
  </si>
  <si>
    <t>Nhà máy sắn</t>
  </si>
  <si>
    <t>Mặt trận tỉnh</t>
  </si>
  <si>
    <t>Hu đa</t>
  </si>
  <si>
    <t>CLB tình người</t>
  </si>
  <si>
    <t>Hộ nghèo</t>
  </si>
  <si>
    <t>ĐVT tiền: Triệu đồng</t>
  </si>
  <si>
    <t>Dự kiến đối tượng hỗ trợ</t>
  </si>
  <si>
    <t>Quà đã, đang thực hiện các đợt</t>
  </si>
  <si>
    <t>Dự kiến khác( ảh dịch, 
bất khả kháng...) tùy theo nguồn huy động được</t>
  </si>
  <si>
    <t>LẬP DS nêu rõ hoàn cảnh kk</t>
  </si>
  <si>
    <t>Mặt trận tỉnh (CT tết vnn)</t>
  </si>
  <si>
    <t>Thờ BMVNAH</t>
  </si>
  <si>
    <t>Siêu thị 24h</t>
  </si>
  <si>
    <t>Công an Long An</t>
  </si>
  <si>
    <t>Renew - Hội CĐ DC-BTXH</t>
  </si>
  <si>
    <t>Hội phật giáo phía Nam</t>
  </si>
  <si>
    <t>Hội Thiện tâm Đà nẵng</t>
  </si>
  <si>
    <t>Tỉnh Hội Hội NNCĐ DC-BTXH</t>
  </si>
  <si>
    <t>Đường 9 xanh</t>
  </si>
  <si>
    <t>Công ty Từ Phong</t>
  </si>
  <si>
    <t>Đ/c Dũng-UBMTTW TQVN</t>
  </si>
  <si>
    <t>Chi cục Thuế Đông Hà-Cam Lộ</t>
  </si>
  <si>
    <t>TỔNG SỐ ĐỐI TƯỢNG HỘ NGHÈO, HỘ CẬN NGHÈO HỘ ĐẶC BIỆT KHÓ KHĂN TRỢ GIÚP TẾT NHÂM DẦN 2022</t>
  </si>
  <si>
    <t>11-38: Vượt (-)chưa đủ suất(+)</t>
  </si>
  <si>
    <t>DK TC NHU CẦU 2 đối tượng(1+2+3)</t>
  </si>
  <si>
    <t>NGHÈO 2021</t>
  </si>
  <si>
    <t>CẬN 2021</t>
  </si>
  <si>
    <t>TỔNG HỢP KINH PHÍ QUÀ TẾT</t>
  </si>
  <si>
    <t>số người</t>
  </si>
  <si>
    <t>số tiền</t>
  </si>
  <si>
    <t>thành tiền</t>
  </si>
  <si>
    <t>Quỹ tết người nghèo của huyện</t>
  </si>
  <si>
    <t xml:space="preserve">Thủy điện: </t>
  </si>
  <si>
    <t xml:space="preserve">NHCSXH </t>
  </si>
  <si>
    <t xml:space="preserve">LĐLĐ huyện quà dành cho NLĐ </t>
  </si>
  <si>
    <t>Hoàng Nam-UBND tỉnh kết nối</t>
  </si>
  <si>
    <t>Ban TSGHPG huyện</t>
  </si>
  <si>
    <t>Mặt trận huyện</t>
  </si>
  <si>
    <t>Vinaphone</t>
  </si>
  <si>
    <t>HCTĐ tỉnh -đợt 2</t>
  </si>
  <si>
    <t>CTĐ tỉnh - đợt 2</t>
  </si>
  <si>
    <t>Hà Sỹ đồng-UBND tỉnh kết nối</t>
  </si>
  <si>
    <t>(Số liệu tính đến ngày 26/01/2022)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</si>
</sst>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\ _₫_-;\-* #,##0\ _₫_-;_-* &quot;-&quot;??\ _₫_-;_-@_-"/>
    <numFmt numFmtId="182" formatCode="#,##0;[Red]#,##0"/>
  </numFmts>
  <fonts count="75">
    <font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48"/>
      <name val=".VnArial Narrow"/>
      <family val="2"/>
    </font>
    <font>
      <sz val="12"/>
      <color indexed="10"/>
      <name val=".VnArial Narrow"/>
      <family val="2"/>
    </font>
    <font>
      <b/>
      <sz val="12"/>
      <color indexed="4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0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48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Calibri"/>
      <family val="2"/>
    </font>
    <font>
      <sz val="13"/>
      <name val="Calibri"/>
      <family val="2"/>
    </font>
    <font>
      <i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b/>
      <sz val="10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rgb="FF3366FF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>
        <color indexed="63"/>
      </right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/>
    </xf>
    <xf numFmtId="0" fontId="7" fillId="0" borderId="0" xfId="0" applyFont="1" applyAlignment="1">
      <alignment/>
    </xf>
    <xf numFmtId="0" fontId="64" fillId="0" borderId="11" xfId="0" applyFont="1" applyBorder="1" applyAlignment="1">
      <alignment horizontal="left" vertical="top" wrapText="1"/>
    </xf>
    <xf numFmtId="3" fontId="64" fillId="0" borderId="11" xfId="0" applyNumberFormat="1" applyFont="1" applyBorder="1" applyAlignment="1">
      <alignment horizontal="right" vertical="top" wrapText="1"/>
    </xf>
    <xf numFmtId="0" fontId="65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6" fillId="33" borderId="0" xfId="0" applyFont="1" applyFill="1" applyAlignment="1">
      <alignment vertical="center"/>
    </xf>
    <xf numFmtId="0" fontId="67" fillId="0" borderId="0" xfId="0" applyFont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vertical="center"/>
    </xf>
    <xf numFmtId="181" fontId="66" fillId="0" borderId="11" xfId="42" applyNumberFormat="1" applyFont="1" applyBorder="1" applyAlignment="1">
      <alignment vertical="center"/>
    </xf>
    <xf numFmtId="0" fontId="66" fillId="34" borderId="11" xfId="0" applyFont="1" applyFill="1" applyBorder="1" applyAlignment="1">
      <alignment vertical="center"/>
    </xf>
    <xf numFmtId="181" fontId="66" fillId="34" borderId="11" xfId="0" applyNumberFormat="1" applyFont="1" applyFill="1" applyBorder="1" applyAlignment="1">
      <alignment vertical="center"/>
    </xf>
    <xf numFmtId="0" fontId="67" fillId="0" borderId="11" xfId="0" applyFont="1" applyBorder="1" applyAlignment="1">
      <alignment vertical="center"/>
    </xf>
    <xf numFmtId="181" fontId="67" fillId="0" borderId="11" xfId="42" applyNumberFormat="1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81" fontId="4" fillId="0" borderId="0" xfId="0" applyNumberFormat="1" applyFont="1" applyAlignment="1">
      <alignment/>
    </xf>
    <xf numFmtId="3" fontId="70" fillId="0" borderId="0" xfId="0" applyNumberFormat="1" applyFont="1" applyAlignment="1">
      <alignment horizontal="right"/>
    </xf>
    <xf numFmtId="0" fontId="70" fillId="0" borderId="0" xfId="0" applyFont="1" applyAlignment="1">
      <alignment horizontal="right"/>
    </xf>
    <xf numFmtId="1" fontId="70" fillId="0" borderId="0" xfId="0" applyNumberFormat="1" applyFont="1" applyAlignment="1">
      <alignment horizontal="right"/>
    </xf>
    <xf numFmtId="0" fontId="69" fillId="0" borderId="0" xfId="0" applyFont="1" applyAlignment="1">
      <alignment/>
    </xf>
    <xf numFmtId="181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16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66" fillId="33" borderId="13" xfId="0" applyFont="1" applyFill="1" applyBorder="1" applyAlignment="1">
      <alignment horizontal="center" vertical="center"/>
    </xf>
    <xf numFmtId="0" fontId="16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wrapText="1"/>
    </xf>
    <xf numFmtId="0" fontId="14" fillId="0" borderId="16" xfId="0" applyFont="1" applyBorder="1" applyAlignment="1">
      <alignment vertical="top" wrapText="1"/>
    </xf>
    <xf numFmtId="0" fontId="12" fillId="0" borderId="16" xfId="0" applyFont="1" applyBorder="1" applyAlignment="1">
      <alignment horizontal="right" vertical="top" wrapText="1"/>
    </xf>
    <xf numFmtId="0" fontId="16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70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wrapText="1"/>
    </xf>
    <xf numFmtId="0" fontId="65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vertical="top" wrapText="1"/>
    </xf>
    <xf numFmtId="0" fontId="64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center"/>
    </xf>
    <xf numFmtId="0" fontId="16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35" borderId="11" xfId="0" applyFont="1" applyFill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70" fillId="0" borderId="11" xfId="0" applyFont="1" applyBorder="1" applyAlignment="1">
      <alignment horizontal="left" vertical="center" wrapText="1"/>
    </xf>
    <xf numFmtId="0" fontId="70" fillId="0" borderId="11" xfId="0" applyFont="1" applyBorder="1" applyAlignment="1">
      <alignment vertical="top" wrapText="1"/>
    </xf>
    <xf numFmtId="0" fontId="66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right" vertical="top" wrapText="1"/>
    </xf>
    <xf numFmtId="0" fontId="17" fillId="35" borderId="11" xfId="0" applyFont="1" applyFill="1" applyBorder="1" applyAlignment="1">
      <alignment horizontal="right" vertical="top" wrapText="1"/>
    </xf>
    <xf numFmtId="0" fontId="17" fillId="0" borderId="11" xfId="0" applyFont="1" applyBorder="1" applyAlignment="1">
      <alignment vertical="top" wrapText="1"/>
    </xf>
    <xf numFmtId="0" fontId="72" fillId="0" borderId="11" xfId="0" applyFont="1" applyBorder="1" applyAlignment="1">
      <alignment horizontal="right" vertical="top" wrapText="1"/>
    </xf>
    <xf numFmtId="182" fontId="16" fillId="0" borderId="11" xfId="0" applyNumberFormat="1" applyFont="1" applyBorder="1" applyAlignment="1">
      <alignment wrapText="1"/>
    </xf>
    <xf numFmtId="182" fontId="4" fillId="0" borderId="11" xfId="0" applyNumberFormat="1" applyFont="1" applyBorder="1" applyAlignment="1">
      <alignment horizontal="right" wrapText="1"/>
    </xf>
    <xf numFmtId="182" fontId="4" fillId="35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wrapText="1"/>
    </xf>
    <xf numFmtId="0" fontId="73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7" fillId="34" borderId="11" xfId="0" applyFont="1" applyFill="1" applyBorder="1" applyAlignment="1">
      <alignment vertical="center"/>
    </xf>
    <xf numFmtId="181" fontId="67" fillId="34" borderId="11" xfId="0" applyNumberFormat="1" applyFont="1" applyFill="1" applyBorder="1" applyAlignment="1">
      <alignment vertical="center"/>
    </xf>
    <xf numFmtId="181" fontId="67" fillId="34" borderId="11" xfId="42" applyNumberFormat="1" applyFont="1" applyFill="1" applyBorder="1" applyAlignment="1">
      <alignment vertical="center"/>
    </xf>
    <xf numFmtId="0" fontId="74" fillId="0" borderId="12" xfId="0" applyFont="1" applyBorder="1" applyAlignment="1">
      <alignment wrapText="1"/>
    </xf>
    <xf numFmtId="0" fontId="11" fillId="0" borderId="17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66" fillId="33" borderId="10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6" fillId="0" borderId="0" xfId="0" applyFont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23" xfId="0" applyFont="1" applyBorder="1" applyAlignment="1">
      <alignment horizontal="center" vertical="top" wrapText="1"/>
    </xf>
    <xf numFmtId="0" fontId="5" fillId="0" borderId="29" xfId="0" applyFont="1" applyBorder="1" applyAlignment="1">
      <alignment wrapText="1"/>
    </xf>
    <xf numFmtId="0" fontId="12" fillId="0" borderId="23" xfId="0" applyFont="1" applyBorder="1" applyAlignment="1">
      <alignment horizontal="right" vertical="top" wrapText="1"/>
    </xf>
    <xf numFmtId="182" fontId="12" fillId="0" borderId="23" xfId="0" applyNumberFormat="1" applyFont="1" applyBorder="1" applyAlignment="1">
      <alignment horizontal="right" vertical="top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 wrapText="1"/>
    </xf>
    <xf numFmtId="182" fontId="45" fillId="0" borderId="11" xfId="0" applyNumberFormat="1" applyFont="1" applyBorder="1" applyAlignment="1">
      <alignment wrapText="1"/>
    </xf>
    <xf numFmtId="0" fontId="11" fillId="0" borderId="11" xfId="0" applyFont="1" applyBorder="1" applyAlignment="1">
      <alignment horizontal="right" wrapText="1"/>
    </xf>
    <xf numFmtId="0" fontId="45" fillId="0" borderId="11" xfId="0" applyFont="1" applyBorder="1" applyAlignment="1">
      <alignment vertical="top" wrapText="1"/>
    </xf>
    <xf numFmtId="0" fontId="46" fillId="0" borderId="11" xfId="0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2124075</xdr:colOff>
      <xdr:row>15</xdr:row>
      <xdr:rowOff>0</xdr:rowOff>
    </xdr:from>
    <xdr:ext cx="1619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524125" y="381952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2124075</xdr:colOff>
      <xdr:row>15</xdr:row>
      <xdr:rowOff>0</xdr:rowOff>
    </xdr:from>
    <xdr:ext cx="1619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2524125" y="381952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142875</xdr:colOff>
      <xdr:row>1</xdr:row>
      <xdr:rowOff>57150</xdr:rowOff>
    </xdr:from>
    <xdr:to>
      <xdr:col>1</xdr:col>
      <xdr:colOff>1476375</xdr:colOff>
      <xdr:row>1</xdr:row>
      <xdr:rowOff>57150</xdr:rowOff>
    </xdr:to>
    <xdr:sp>
      <xdr:nvSpPr>
        <xdr:cNvPr id="3" name="Line 3"/>
        <xdr:cNvSpPr>
          <a:spLocks/>
        </xdr:cNvSpPr>
      </xdr:nvSpPr>
      <xdr:spPr>
        <a:xfrm>
          <a:off x="142875" y="26670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2124075</xdr:colOff>
      <xdr:row>15</xdr:row>
      <xdr:rowOff>0</xdr:rowOff>
    </xdr:from>
    <xdr:ext cx="16192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2524125" y="381952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2124075</xdr:colOff>
      <xdr:row>15</xdr:row>
      <xdr:rowOff>0</xdr:rowOff>
    </xdr:from>
    <xdr:ext cx="16192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2524125" y="381952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2124075</xdr:colOff>
      <xdr:row>15</xdr:row>
      <xdr:rowOff>0</xdr:rowOff>
    </xdr:from>
    <xdr:ext cx="16192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2524125" y="381952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2124075</xdr:colOff>
      <xdr:row>15</xdr:row>
      <xdr:rowOff>0</xdr:rowOff>
    </xdr:from>
    <xdr:ext cx="16192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2524125" y="381952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2124075</xdr:colOff>
      <xdr:row>15</xdr:row>
      <xdr:rowOff>0</xdr:rowOff>
    </xdr:from>
    <xdr:ext cx="16192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2524125" y="381952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2124075</xdr:colOff>
      <xdr:row>15</xdr:row>
      <xdr:rowOff>0</xdr:rowOff>
    </xdr:from>
    <xdr:ext cx="16192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2524125" y="381952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2124075</xdr:colOff>
      <xdr:row>15</xdr:row>
      <xdr:rowOff>0</xdr:rowOff>
    </xdr:from>
    <xdr:ext cx="161925" cy="238125"/>
    <xdr:sp fLocksText="0">
      <xdr:nvSpPr>
        <xdr:cNvPr id="10" name="Text Box 1"/>
        <xdr:cNvSpPr txBox="1">
          <a:spLocks noChangeArrowheads="1"/>
        </xdr:cNvSpPr>
      </xdr:nvSpPr>
      <xdr:spPr>
        <a:xfrm>
          <a:off x="2524125" y="381952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2124075</xdr:colOff>
      <xdr:row>15</xdr:row>
      <xdr:rowOff>0</xdr:rowOff>
    </xdr:from>
    <xdr:ext cx="161925" cy="238125"/>
    <xdr:sp fLocksText="0">
      <xdr:nvSpPr>
        <xdr:cNvPr id="11" name="Text Box 2"/>
        <xdr:cNvSpPr txBox="1">
          <a:spLocks noChangeArrowheads="1"/>
        </xdr:cNvSpPr>
      </xdr:nvSpPr>
      <xdr:spPr>
        <a:xfrm>
          <a:off x="2524125" y="381952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2124075</xdr:colOff>
      <xdr:row>15</xdr:row>
      <xdr:rowOff>0</xdr:rowOff>
    </xdr:from>
    <xdr:ext cx="161925" cy="238125"/>
    <xdr:sp fLocksText="0">
      <xdr:nvSpPr>
        <xdr:cNvPr id="12" name="Text Box 4"/>
        <xdr:cNvSpPr txBox="1">
          <a:spLocks noChangeArrowheads="1"/>
        </xdr:cNvSpPr>
      </xdr:nvSpPr>
      <xdr:spPr>
        <a:xfrm>
          <a:off x="2524125" y="381952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2124075</xdr:colOff>
      <xdr:row>15</xdr:row>
      <xdr:rowOff>0</xdr:rowOff>
    </xdr:from>
    <xdr:ext cx="161925" cy="238125"/>
    <xdr:sp fLocksText="0">
      <xdr:nvSpPr>
        <xdr:cNvPr id="13" name="Text Box 5"/>
        <xdr:cNvSpPr txBox="1">
          <a:spLocks noChangeArrowheads="1"/>
        </xdr:cNvSpPr>
      </xdr:nvSpPr>
      <xdr:spPr>
        <a:xfrm>
          <a:off x="2524125" y="381952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2124075</xdr:colOff>
      <xdr:row>15</xdr:row>
      <xdr:rowOff>0</xdr:rowOff>
    </xdr:from>
    <xdr:ext cx="161925" cy="238125"/>
    <xdr:sp fLocksText="0">
      <xdr:nvSpPr>
        <xdr:cNvPr id="14" name="Text Box 6"/>
        <xdr:cNvSpPr txBox="1">
          <a:spLocks noChangeArrowheads="1"/>
        </xdr:cNvSpPr>
      </xdr:nvSpPr>
      <xdr:spPr>
        <a:xfrm>
          <a:off x="2524125" y="381952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2124075</xdr:colOff>
      <xdr:row>15</xdr:row>
      <xdr:rowOff>0</xdr:rowOff>
    </xdr:from>
    <xdr:ext cx="161925" cy="238125"/>
    <xdr:sp fLocksText="0">
      <xdr:nvSpPr>
        <xdr:cNvPr id="15" name="Text Box 7"/>
        <xdr:cNvSpPr txBox="1">
          <a:spLocks noChangeArrowheads="1"/>
        </xdr:cNvSpPr>
      </xdr:nvSpPr>
      <xdr:spPr>
        <a:xfrm>
          <a:off x="2524125" y="381952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2124075</xdr:colOff>
      <xdr:row>15</xdr:row>
      <xdr:rowOff>0</xdr:rowOff>
    </xdr:from>
    <xdr:ext cx="161925" cy="238125"/>
    <xdr:sp fLocksText="0">
      <xdr:nvSpPr>
        <xdr:cNvPr id="16" name="Text Box 8"/>
        <xdr:cNvSpPr txBox="1">
          <a:spLocks noChangeArrowheads="1"/>
        </xdr:cNvSpPr>
      </xdr:nvSpPr>
      <xdr:spPr>
        <a:xfrm>
          <a:off x="2524125" y="381952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2124075</xdr:colOff>
      <xdr:row>15</xdr:row>
      <xdr:rowOff>0</xdr:rowOff>
    </xdr:from>
    <xdr:ext cx="161925" cy="238125"/>
    <xdr:sp fLocksText="0">
      <xdr:nvSpPr>
        <xdr:cNvPr id="17" name="Text Box 9"/>
        <xdr:cNvSpPr txBox="1">
          <a:spLocks noChangeArrowheads="1"/>
        </xdr:cNvSpPr>
      </xdr:nvSpPr>
      <xdr:spPr>
        <a:xfrm>
          <a:off x="2524125" y="381952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1857375</xdr:colOff>
      <xdr:row>10</xdr:row>
      <xdr:rowOff>0</xdr:rowOff>
    </xdr:from>
    <xdr:ext cx="1619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257425" y="2286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1857375</xdr:colOff>
      <xdr:row>10</xdr:row>
      <xdr:rowOff>0</xdr:rowOff>
    </xdr:from>
    <xdr:ext cx="1619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257425" y="2286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133350</xdr:colOff>
      <xdr:row>1</xdr:row>
      <xdr:rowOff>57150</xdr:rowOff>
    </xdr:from>
    <xdr:to>
      <xdr:col>1</xdr:col>
      <xdr:colOff>1466850</xdr:colOff>
      <xdr:row>1</xdr:row>
      <xdr:rowOff>57150</xdr:rowOff>
    </xdr:to>
    <xdr:sp>
      <xdr:nvSpPr>
        <xdr:cNvPr id="3" name="Line 3"/>
        <xdr:cNvSpPr>
          <a:spLocks/>
        </xdr:cNvSpPr>
      </xdr:nvSpPr>
      <xdr:spPr>
        <a:xfrm>
          <a:off x="133350" y="2571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1857375</xdr:colOff>
      <xdr:row>10</xdr:row>
      <xdr:rowOff>0</xdr:rowOff>
    </xdr:from>
    <xdr:ext cx="1619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257425" y="2286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1857375</xdr:colOff>
      <xdr:row>10</xdr:row>
      <xdr:rowOff>0</xdr:rowOff>
    </xdr:from>
    <xdr:ext cx="1619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2257425" y="2286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1857375</xdr:colOff>
      <xdr:row>10</xdr:row>
      <xdr:rowOff>0</xdr:rowOff>
    </xdr:from>
    <xdr:ext cx="16192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257425" y="2286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1857375</xdr:colOff>
      <xdr:row>10</xdr:row>
      <xdr:rowOff>0</xdr:rowOff>
    </xdr:from>
    <xdr:ext cx="16192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2257425" y="2286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1857375</xdr:colOff>
      <xdr:row>10</xdr:row>
      <xdr:rowOff>0</xdr:rowOff>
    </xdr:from>
    <xdr:ext cx="16192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257425" y="2286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1857375</xdr:colOff>
      <xdr:row>10</xdr:row>
      <xdr:rowOff>0</xdr:rowOff>
    </xdr:from>
    <xdr:ext cx="16192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2257425" y="2286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1857375</xdr:colOff>
      <xdr:row>10</xdr:row>
      <xdr:rowOff>0</xdr:rowOff>
    </xdr:from>
    <xdr:ext cx="161925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2257425" y="2286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1857375</xdr:colOff>
      <xdr:row>10</xdr:row>
      <xdr:rowOff>0</xdr:rowOff>
    </xdr:from>
    <xdr:ext cx="161925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2257425" y="2286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1857375</xdr:colOff>
      <xdr:row>10</xdr:row>
      <xdr:rowOff>0</xdr:rowOff>
    </xdr:from>
    <xdr:ext cx="161925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2257425" y="2286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1857375</xdr:colOff>
      <xdr:row>10</xdr:row>
      <xdr:rowOff>0</xdr:rowOff>
    </xdr:from>
    <xdr:ext cx="161925" cy="200025"/>
    <xdr:sp fLocksText="0">
      <xdr:nvSpPr>
        <xdr:cNvPr id="13" name="Text Box 5"/>
        <xdr:cNvSpPr txBox="1">
          <a:spLocks noChangeArrowheads="1"/>
        </xdr:cNvSpPr>
      </xdr:nvSpPr>
      <xdr:spPr>
        <a:xfrm>
          <a:off x="2257425" y="2286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1857375</xdr:colOff>
      <xdr:row>10</xdr:row>
      <xdr:rowOff>0</xdr:rowOff>
    </xdr:from>
    <xdr:ext cx="161925" cy="200025"/>
    <xdr:sp fLocksText="0">
      <xdr:nvSpPr>
        <xdr:cNvPr id="14" name="Text Box 6"/>
        <xdr:cNvSpPr txBox="1">
          <a:spLocks noChangeArrowheads="1"/>
        </xdr:cNvSpPr>
      </xdr:nvSpPr>
      <xdr:spPr>
        <a:xfrm>
          <a:off x="2257425" y="2286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1857375</xdr:colOff>
      <xdr:row>10</xdr:row>
      <xdr:rowOff>0</xdr:rowOff>
    </xdr:from>
    <xdr:ext cx="161925" cy="200025"/>
    <xdr:sp fLocksText="0">
      <xdr:nvSpPr>
        <xdr:cNvPr id="15" name="Text Box 7"/>
        <xdr:cNvSpPr txBox="1">
          <a:spLocks noChangeArrowheads="1"/>
        </xdr:cNvSpPr>
      </xdr:nvSpPr>
      <xdr:spPr>
        <a:xfrm>
          <a:off x="2257425" y="2286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1857375</xdr:colOff>
      <xdr:row>10</xdr:row>
      <xdr:rowOff>0</xdr:rowOff>
    </xdr:from>
    <xdr:ext cx="161925" cy="200025"/>
    <xdr:sp fLocksText="0">
      <xdr:nvSpPr>
        <xdr:cNvPr id="16" name="Text Box 8"/>
        <xdr:cNvSpPr txBox="1">
          <a:spLocks noChangeArrowheads="1"/>
        </xdr:cNvSpPr>
      </xdr:nvSpPr>
      <xdr:spPr>
        <a:xfrm>
          <a:off x="2257425" y="2286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1857375</xdr:colOff>
      <xdr:row>10</xdr:row>
      <xdr:rowOff>0</xdr:rowOff>
    </xdr:from>
    <xdr:ext cx="161925" cy="200025"/>
    <xdr:sp fLocksText="0">
      <xdr:nvSpPr>
        <xdr:cNvPr id="17" name="Text Box 9"/>
        <xdr:cNvSpPr txBox="1">
          <a:spLocks noChangeArrowheads="1"/>
        </xdr:cNvSpPr>
      </xdr:nvSpPr>
      <xdr:spPr>
        <a:xfrm>
          <a:off x="2257425" y="2286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Z1017"/>
  <sheetViews>
    <sheetView tabSelected="1" zoomScale="96" zoomScaleNormal="96" zoomScalePageLayoutView="0" workbookViewId="0" topLeftCell="A23">
      <selection activeCell="H53" sqref="H53"/>
    </sheetView>
  </sheetViews>
  <sheetFormatPr defaultColWidth="9.33203125" defaultRowHeight="12.75"/>
  <cols>
    <col min="1" max="1" width="7" style="97" customWidth="1"/>
    <col min="2" max="2" width="40.16015625" style="0" customWidth="1"/>
    <col min="3" max="4" width="8.5" style="0" customWidth="1"/>
    <col min="5" max="6" width="8.33203125" style="0" customWidth="1"/>
    <col min="7" max="7" width="8.66015625" style="14" customWidth="1"/>
    <col min="8" max="8" width="8.33203125" style="14" customWidth="1"/>
    <col min="9" max="9" width="7.66015625" style="14" customWidth="1"/>
    <col min="10" max="10" width="8.5" style="14" customWidth="1"/>
    <col min="11" max="11" width="9.83203125" style="0" customWidth="1"/>
    <col min="12" max="12" width="9.33203125" style="0" customWidth="1"/>
    <col min="13" max="13" width="13.66015625" style="0" customWidth="1"/>
    <col min="14" max="14" width="21" style="0" customWidth="1"/>
  </cols>
  <sheetData>
    <row r="1" spans="1:26" ht="16.5" thickBot="1">
      <c r="A1" s="103" t="s">
        <v>0</v>
      </c>
      <c r="B1" s="104"/>
      <c r="C1" s="104"/>
      <c r="D1" s="104"/>
      <c r="E1" s="104"/>
      <c r="F1" s="104"/>
      <c r="G1" s="104"/>
      <c r="H1" s="105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1.25" customHeight="1" thickBot="1">
      <c r="A2" s="91"/>
      <c r="B2" s="51"/>
      <c r="C2" s="51"/>
      <c r="D2" s="51"/>
      <c r="E2" s="51"/>
      <c r="F2" s="51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6.5" thickBot="1">
      <c r="A3" s="112" t="s">
        <v>73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6.5" thickBot="1">
      <c r="A4" s="112" t="s">
        <v>93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6.5" thickBot="1">
      <c r="A5" s="57"/>
      <c r="B5" s="57"/>
      <c r="C5" s="57"/>
      <c r="D5" s="57"/>
      <c r="E5" s="106"/>
      <c r="F5" s="107"/>
      <c r="G5" s="108"/>
      <c r="H5" s="58"/>
      <c r="I5" s="109" t="s">
        <v>56</v>
      </c>
      <c r="J5" s="110"/>
      <c r="K5" s="110"/>
      <c r="L5" s="110"/>
      <c r="M5" s="110"/>
      <c r="N5" s="111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40.5" customHeight="1" thickBot="1">
      <c r="A6" s="63" t="s">
        <v>1</v>
      </c>
      <c r="B6" s="63" t="s">
        <v>2</v>
      </c>
      <c r="C6" s="63" t="s">
        <v>3</v>
      </c>
      <c r="D6" s="63" t="s">
        <v>4</v>
      </c>
      <c r="E6" s="63" t="s">
        <v>20</v>
      </c>
      <c r="F6" s="63" t="s">
        <v>5</v>
      </c>
      <c r="G6" s="63" t="s">
        <v>6</v>
      </c>
      <c r="H6" s="63" t="s">
        <v>7</v>
      </c>
      <c r="I6" s="63" t="s">
        <v>8</v>
      </c>
      <c r="J6" s="63" t="s">
        <v>9</v>
      </c>
      <c r="K6" s="63" t="s">
        <v>10</v>
      </c>
      <c r="L6" s="63" t="s">
        <v>21</v>
      </c>
      <c r="M6" s="63" t="s">
        <v>22</v>
      </c>
      <c r="N6" s="64" t="s">
        <v>11</v>
      </c>
      <c r="O6" s="55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s="49" customFormat="1" ht="19.5" customHeight="1" thickBot="1">
      <c r="A7" s="65" t="s">
        <v>12</v>
      </c>
      <c r="B7" s="80" t="s">
        <v>57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  <c r="O7" s="55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s="1" customFormat="1" ht="15.75" customHeight="1" thickBot="1">
      <c r="A8" s="67">
        <v>1</v>
      </c>
      <c r="B8" s="68" t="s">
        <v>55</v>
      </c>
      <c r="C8" s="69">
        <v>18</v>
      </c>
      <c r="D8" s="69">
        <v>46</v>
      </c>
      <c r="E8" s="69">
        <v>106</v>
      </c>
      <c r="F8" s="69">
        <v>37</v>
      </c>
      <c r="G8" s="69">
        <v>36</v>
      </c>
      <c r="H8" s="69">
        <v>57</v>
      </c>
      <c r="I8" s="70">
        <v>44</v>
      </c>
      <c r="J8" s="70">
        <v>109</v>
      </c>
      <c r="K8" s="71">
        <f>SUM(C8:J8)</f>
        <v>453</v>
      </c>
      <c r="L8" s="66"/>
      <c r="M8" s="66"/>
      <c r="N8" s="66"/>
      <c r="O8" s="55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s="1" customFormat="1" ht="15.75" customHeight="1" thickBot="1">
      <c r="A9" s="67">
        <v>2</v>
      </c>
      <c r="B9" s="68" t="s">
        <v>47</v>
      </c>
      <c r="C9" s="69">
        <v>42</v>
      </c>
      <c r="D9" s="69">
        <v>46</v>
      </c>
      <c r="E9" s="69">
        <v>68</v>
      </c>
      <c r="F9" s="69">
        <v>66</v>
      </c>
      <c r="G9" s="69">
        <v>94</v>
      </c>
      <c r="H9" s="69">
        <v>74</v>
      </c>
      <c r="I9" s="70">
        <v>83</v>
      </c>
      <c r="J9" s="70">
        <v>161</v>
      </c>
      <c r="K9" s="71">
        <f aca="true" t="shared" si="0" ref="K9:K26">SUM(C9:J9)</f>
        <v>634</v>
      </c>
      <c r="L9" s="66"/>
      <c r="M9" s="66"/>
      <c r="N9" s="66"/>
      <c r="O9" s="55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s="1" customFormat="1" ht="53.25" customHeight="1" thickBot="1">
      <c r="A10" s="72">
        <v>3</v>
      </c>
      <c r="B10" s="73" t="s">
        <v>59</v>
      </c>
      <c r="C10" s="74">
        <v>15</v>
      </c>
      <c r="D10" s="74">
        <v>23</v>
      </c>
      <c r="E10" s="74">
        <v>44</v>
      </c>
      <c r="F10" s="74">
        <v>26</v>
      </c>
      <c r="G10" s="74">
        <v>33</v>
      </c>
      <c r="H10" s="74">
        <v>33</v>
      </c>
      <c r="I10" s="74">
        <v>32</v>
      </c>
      <c r="J10" s="74">
        <v>67</v>
      </c>
      <c r="K10" s="81">
        <f t="shared" si="0"/>
        <v>273</v>
      </c>
      <c r="L10" s="75" t="s">
        <v>60</v>
      </c>
      <c r="M10" s="66"/>
      <c r="N10" s="66"/>
      <c r="O10" s="55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s="1" customFormat="1" ht="15.75" customHeight="1" thickBot="1">
      <c r="A11" s="92"/>
      <c r="B11" s="68" t="s">
        <v>75</v>
      </c>
      <c r="C11" s="69">
        <f>SUM(C8:C10)</f>
        <v>75</v>
      </c>
      <c r="D11" s="69">
        <f aca="true" t="shared" si="1" ref="D11:J11">SUM(D8:D10)</f>
        <v>115</v>
      </c>
      <c r="E11" s="69">
        <f t="shared" si="1"/>
        <v>218</v>
      </c>
      <c r="F11" s="69">
        <f t="shared" si="1"/>
        <v>129</v>
      </c>
      <c r="G11" s="69">
        <f t="shared" si="1"/>
        <v>163</v>
      </c>
      <c r="H11" s="69">
        <f t="shared" si="1"/>
        <v>164</v>
      </c>
      <c r="I11" s="69">
        <f t="shared" si="1"/>
        <v>159</v>
      </c>
      <c r="J11" s="69">
        <f t="shared" si="1"/>
        <v>337</v>
      </c>
      <c r="K11" s="71">
        <f t="shared" si="0"/>
        <v>1360</v>
      </c>
      <c r="L11" s="76"/>
      <c r="M11" s="76"/>
      <c r="N11" s="66"/>
      <c r="O11" s="55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s="40" customFormat="1" ht="15.75" customHeight="1" thickBot="1">
      <c r="A12" s="72" t="s">
        <v>13</v>
      </c>
      <c r="B12" s="73" t="s">
        <v>58</v>
      </c>
      <c r="C12" s="74"/>
      <c r="D12" s="74"/>
      <c r="E12" s="76"/>
      <c r="F12" s="74"/>
      <c r="G12" s="74"/>
      <c r="H12" s="76"/>
      <c r="I12" s="76"/>
      <c r="J12" s="76"/>
      <c r="K12" s="71">
        <f t="shared" si="0"/>
        <v>0</v>
      </c>
      <c r="L12" s="66"/>
      <c r="M12" s="66"/>
      <c r="N12" s="66"/>
      <c r="O12" s="55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s="1" customFormat="1" ht="15.75" customHeight="1" thickBot="1">
      <c r="A13" s="48">
        <v>1</v>
      </c>
      <c r="B13" s="77" t="s">
        <v>48</v>
      </c>
      <c r="C13" s="83">
        <v>23</v>
      </c>
      <c r="D13" s="83">
        <v>27</v>
      </c>
      <c r="E13" s="85"/>
      <c r="F13" s="83">
        <v>34</v>
      </c>
      <c r="G13" s="83"/>
      <c r="H13" s="85"/>
      <c r="I13" s="83">
        <v>35</v>
      </c>
      <c r="J13" s="83">
        <v>98</v>
      </c>
      <c r="K13" s="71">
        <f t="shared" si="0"/>
        <v>217</v>
      </c>
      <c r="L13" s="87">
        <v>600</v>
      </c>
      <c r="M13" s="88">
        <f>K13*L13</f>
        <v>130200</v>
      </c>
      <c r="N13" s="75"/>
      <c r="O13" s="55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s="1" customFormat="1" ht="15.75" customHeight="1" thickBot="1">
      <c r="A14" s="48">
        <v>2</v>
      </c>
      <c r="B14" s="77" t="s">
        <v>92</v>
      </c>
      <c r="C14" s="83"/>
      <c r="D14" s="83">
        <v>15</v>
      </c>
      <c r="E14" s="85"/>
      <c r="F14" s="83"/>
      <c r="G14" s="83"/>
      <c r="H14" s="85"/>
      <c r="I14" s="83"/>
      <c r="J14" s="83"/>
      <c r="K14" s="71">
        <f t="shared" si="0"/>
        <v>15</v>
      </c>
      <c r="L14" s="87">
        <v>500</v>
      </c>
      <c r="M14" s="88">
        <f aca="true" t="shared" si="2" ref="M14:M41">K14*L14</f>
        <v>7500</v>
      </c>
      <c r="N14" s="79"/>
      <c r="O14" s="55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s="1" customFormat="1" ht="15.75" customHeight="1" thickBot="1">
      <c r="A15" s="48">
        <v>3</v>
      </c>
      <c r="B15" s="77" t="s">
        <v>50</v>
      </c>
      <c r="C15" s="83"/>
      <c r="D15" s="83"/>
      <c r="E15" s="85">
        <v>50</v>
      </c>
      <c r="F15" s="83"/>
      <c r="G15" s="83"/>
      <c r="H15" s="83"/>
      <c r="I15" s="83"/>
      <c r="J15" s="83"/>
      <c r="K15" s="71">
        <f t="shared" si="0"/>
        <v>50</v>
      </c>
      <c r="L15" s="87">
        <v>300</v>
      </c>
      <c r="M15" s="88">
        <f t="shared" si="2"/>
        <v>15000</v>
      </c>
      <c r="N15" s="79"/>
      <c r="O15" s="55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s="1" customFormat="1" ht="15.75" customHeight="1" thickBot="1">
      <c r="A16" s="48">
        <v>4</v>
      </c>
      <c r="B16" s="77" t="s">
        <v>54</v>
      </c>
      <c r="C16" s="83"/>
      <c r="D16" s="83"/>
      <c r="E16" s="85"/>
      <c r="F16" s="83"/>
      <c r="G16" s="83">
        <v>16</v>
      </c>
      <c r="H16" s="85"/>
      <c r="I16" s="83"/>
      <c r="J16" s="83">
        <v>34</v>
      </c>
      <c r="K16" s="71">
        <f t="shared" si="0"/>
        <v>50</v>
      </c>
      <c r="L16" s="87">
        <v>500</v>
      </c>
      <c r="M16" s="88">
        <f t="shared" si="2"/>
        <v>25000</v>
      </c>
      <c r="N16" s="79"/>
      <c r="O16" s="55"/>
      <c r="P16" s="50"/>
      <c r="Q16" s="50"/>
      <c r="R16" s="50"/>
      <c r="S16" s="101"/>
      <c r="T16" s="50"/>
      <c r="U16" s="50"/>
      <c r="V16" s="50"/>
      <c r="W16" s="50"/>
      <c r="X16" s="50"/>
      <c r="Y16" s="50"/>
      <c r="Z16" s="50"/>
    </row>
    <row r="17" spans="1:26" s="1" customFormat="1" ht="16.5" customHeight="1" thickBot="1">
      <c r="A17" s="48">
        <v>5</v>
      </c>
      <c r="B17" s="77" t="s">
        <v>53</v>
      </c>
      <c r="C17" s="83"/>
      <c r="D17" s="83"/>
      <c r="E17" s="85"/>
      <c r="F17" s="83"/>
      <c r="G17" s="83"/>
      <c r="H17" s="85"/>
      <c r="I17" s="83"/>
      <c r="J17" s="83">
        <v>100</v>
      </c>
      <c r="K17" s="71">
        <f t="shared" si="0"/>
        <v>100</v>
      </c>
      <c r="L17" s="87">
        <v>250</v>
      </c>
      <c r="M17" s="88">
        <f t="shared" si="2"/>
        <v>25000</v>
      </c>
      <c r="N17" s="79"/>
      <c r="O17" s="55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s="40" customFormat="1" ht="15.75" customHeight="1" thickBot="1">
      <c r="A18" s="93">
        <v>6</v>
      </c>
      <c r="B18" s="78" t="s">
        <v>52</v>
      </c>
      <c r="C18" s="84">
        <v>20</v>
      </c>
      <c r="D18" s="84">
        <v>20</v>
      </c>
      <c r="E18" s="84">
        <v>40</v>
      </c>
      <c r="F18" s="84">
        <v>20</v>
      </c>
      <c r="G18" s="84">
        <v>20</v>
      </c>
      <c r="H18" s="84">
        <v>40</v>
      </c>
      <c r="I18" s="84">
        <v>20</v>
      </c>
      <c r="J18" s="84">
        <v>20</v>
      </c>
      <c r="K18" s="71">
        <f t="shared" si="0"/>
        <v>200</v>
      </c>
      <c r="L18" s="89">
        <v>500</v>
      </c>
      <c r="M18" s="88">
        <f t="shared" si="2"/>
        <v>100000</v>
      </c>
      <c r="N18" s="79"/>
      <c r="O18" s="55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s="1" customFormat="1" ht="15.75" customHeight="1" thickBot="1">
      <c r="A19" s="48">
        <v>7</v>
      </c>
      <c r="B19" s="77" t="s">
        <v>84</v>
      </c>
      <c r="C19" s="83"/>
      <c r="D19" s="83"/>
      <c r="E19" s="85">
        <v>4</v>
      </c>
      <c r="F19" s="83"/>
      <c r="G19" s="83">
        <v>3</v>
      </c>
      <c r="H19" s="85">
        <v>3</v>
      </c>
      <c r="I19" s="83"/>
      <c r="J19" s="83"/>
      <c r="K19" s="71">
        <f t="shared" si="0"/>
        <v>10</v>
      </c>
      <c r="L19" s="90">
        <v>500</v>
      </c>
      <c r="M19" s="88">
        <f t="shared" si="2"/>
        <v>5000</v>
      </c>
      <c r="N19" s="79"/>
      <c r="O19" s="55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s="40" customFormat="1" ht="15.75" customHeight="1" thickBot="1">
      <c r="A20" s="93">
        <v>8</v>
      </c>
      <c r="B20" s="77" t="s">
        <v>61</v>
      </c>
      <c r="C20" s="83">
        <v>2</v>
      </c>
      <c r="D20" s="83">
        <v>3</v>
      </c>
      <c r="E20" s="85"/>
      <c r="F20" s="83"/>
      <c r="G20" s="83"/>
      <c r="H20" s="85"/>
      <c r="I20" s="83"/>
      <c r="J20" s="83"/>
      <c r="K20" s="71">
        <f t="shared" si="0"/>
        <v>5</v>
      </c>
      <c r="L20" s="88">
        <v>1000</v>
      </c>
      <c r="M20" s="88">
        <f t="shared" si="2"/>
        <v>5000</v>
      </c>
      <c r="N20" s="79"/>
      <c r="O20" s="55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s="1" customFormat="1" ht="15.75" customHeight="1" thickBot="1">
      <c r="A21" s="48">
        <v>9</v>
      </c>
      <c r="B21" s="77" t="s">
        <v>51</v>
      </c>
      <c r="C21" s="83"/>
      <c r="D21" s="83"/>
      <c r="E21" s="85"/>
      <c r="F21" s="83"/>
      <c r="G21" s="85"/>
      <c r="H21" s="85"/>
      <c r="I21" s="85"/>
      <c r="J21" s="86">
        <v>60</v>
      </c>
      <c r="K21" s="71">
        <f t="shared" si="0"/>
        <v>60</v>
      </c>
      <c r="L21" s="88">
        <v>500</v>
      </c>
      <c r="M21" s="88">
        <f t="shared" si="2"/>
        <v>30000</v>
      </c>
      <c r="N21" s="79"/>
      <c r="O21" s="55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s="1" customFormat="1" ht="15.75" customHeight="1" thickBot="1">
      <c r="A22" s="93">
        <v>10</v>
      </c>
      <c r="B22" s="77" t="s">
        <v>91</v>
      </c>
      <c r="C22" s="85"/>
      <c r="D22" s="83"/>
      <c r="E22" s="85">
        <v>30</v>
      </c>
      <c r="F22" s="83"/>
      <c r="G22" s="83">
        <v>30</v>
      </c>
      <c r="H22" s="85">
        <v>20</v>
      </c>
      <c r="I22" s="83"/>
      <c r="J22" s="83"/>
      <c r="K22" s="71">
        <f t="shared" si="0"/>
        <v>80</v>
      </c>
      <c r="L22" s="90">
        <v>500</v>
      </c>
      <c r="M22" s="88">
        <f t="shared" si="2"/>
        <v>40000</v>
      </c>
      <c r="N22" s="79"/>
      <c r="O22" s="55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s="1" customFormat="1" ht="15.75" customHeight="1" thickBot="1">
      <c r="A23" s="48">
        <v>11</v>
      </c>
      <c r="B23" s="77" t="s">
        <v>63</v>
      </c>
      <c r="C23" s="85"/>
      <c r="D23" s="85"/>
      <c r="E23" s="85"/>
      <c r="F23" s="85"/>
      <c r="G23" s="85"/>
      <c r="H23" s="85"/>
      <c r="I23" s="85">
        <v>100</v>
      </c>
      <c r="J23" s="85"/>
      <c r="K23" s="71">
        <f t="shared" si="0"/>
        <v>100</v>
      </c>
      <c r="L23" s="90">
        <v>300</v>
      </c>
      <c r="M23" s="88">
        <f t="shared" si="2"/>
        <v>30000</v>
      </c>
      <c r="N23" s="79"/>
      <c r="O23" s="55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s="1" customFormat="1" ht="15.75" customHeight="1" thickBot="1">
      <c r="A24" s="93">
        <v>12</v>
      </c>
      <c r="B24" s="77" t="s">
        <v>83</v>
      </c>
      <c r="C24" s="85">
        <v>25</v>
      </c>
      <c r="D24" s="85"/>
      <c r="E24" s="85"/>
      <c r="F24" s="85"/>
      <c r="G24" s="85"/>
      <c r="H24" s="85"/>
      <c r="I24" s="85"/>
      <c r="J24" s="85"/>
      <c r="K24" s="71">
        <f t="shared" si="0"/>
        <v>25</v>
      </c>
      <c r="L24" s="90">
        <v>500</v>
      </c>
      <c r="M24" s="88">
        <f t="shared" si="2"/>
        <v>12500</v>
      </c>
      <c r="N24" s="79"/>
      <c r="O24" s="55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s="1" customFormat="1" ht="15.75" customHeight="1" thickBot="1">
      <c r="A25" s="48">
        <v>13</v>
      </c>
      <c r="B25" s="77" t="s">
        <v>65</v>
      </c>
      <c r="C25" s="85">
        <v>3</v>
      </c>
      <c r="D25" s="85">
        <v>3</v>
      </c>
      <c r="E25" s="85">
        <v>3</v>
      </c>
      <c r="F25" s="85">
        <v>2</v>
      </c>
      <c r="G25" s="85">
        <v>2</v>
      </c>
      <c r="H25" s="85">
        <v>3</v>
      </c>
      <c r="I25" s="85">
        <v>2</v>
      </c>
      <c r="J25" s="85">
        <v>2</v>
      </c>
      <c r="K25" s="71">
        <f t="shared" si="0"/>
        <v>20</v>
      </c>
      <c r="L25" s="90"/>
      <c r="M25" s="88">
        <v>65000</v>
      </c>
      <c r="N25" s="79"/>
      <c r="O25" s="55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s="1" customFormat="1" ht="15.75" customHeight="1" thickBot="1">
      <c r="A26" s="93">
        <v>14</v>
      </c>
      <c r="B26" s="77" t="s">
        <v>64</v>
      </c>
      <c r="C26" s="85"/>
      <c r="D26" s="85"/>
      <c r="E26" s="85">
        <v>1</v>
      </c>
      <c r="F26" s="85"/>
      <c r="G26" s="85"/>
      <c r="H26" s="85">
        <v>2</v>
      </c>
      <c r="I26" s="85"/>
      <c r="J26" s="85"/>
      <c r="K26" s="71">
        <f t="shared" si="0"/>
        <v>3</v>
      </c>
      <c r="L26" s="87">
        <v>1000</v>
      </c>
      <c r="M26" s="88">
        <f t="shared" si="2"/>
        <v>3000</v>
      </c>
      <c r="N26" s="79"/>
      <c r="O26" s="55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s="1" customFormat="1" ht="15.75" customHeight="1" thickBot="1">
      <c r="A27" s="48">
        <v>15</v>
      </c>
      <c r="B27" s="77" t="s">
        <v>66</v>
      </c>
      <c r="C27" s="85"/>
      <c r="D27" s="85"/>
      <c r="E27" s="85"/>
      <c r="F27" s="85"/>
      <c r="G27" s="85">
        <v>7</v>
      </c>
      <c r="H27" s="85"/>
      <c r="I27" s="85"/>
      <c r="J27" s="85">
        <v>8</v>
      </c>
      <c r="K27" s="71">
        <f aca="true" t="shared" si="3" ref="K27:K41">SUM(C27:J27)</f>
        <v>15</v>
      </c>
      <c r="L27" s="87">
        <v>500</v>
      </c>
      <c r="M27" s="88">
        <f t="shared" si="2"/>
        <v>7500</v>
      </c>
      <c r="N27" s="79"/>
      <c r="O27" s="55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s="1" customFormat="1" ht="15.75" customHeight="1" thickBot="1">
      <c r="A28" s="93">
        <v>16</v>
      </c>
      <c r="B28" s="77" t="s">
        <v>67</v>
      </c>
      <c r="C28" s="85">
        <v>4</v>
      </c>
      <c r="D28" s="85">
        <v>5</v>
      </c>
      <c r="E28" s="85">
        <v>4</v>
      </c>
      <c r="F28" s="85">
        <v>4</v>
      </c>
      <c r="G28" s="85">
        <v>4</v>
      </c>
      <c r="H28" s="85">
        <v>4</v>
      </c>
      <c r="I28" s="85">
        <v>4</v>
      </c>
      <c r="J28" s="85">
        <v>4</v>
      </c>
      <c r="K28" s="71">
        <f t="shared" si="3"/>
        <v>33</v>
      </c>
      <c r="L28" s="87">
        <v>500</v>
      </c>
      <c r="M28" s="88">
        <f t="shared" si="2"/>
        <v>16500</v>
      </c>
      <c r="N28" s="79"/>
      <c r="O28" s="55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s="1" customFormat="1" ht="15.75" customHeight="1" thickBot="1">
      <c r="A29" s="48">
        <v>17</v>
      </c>
      <c r="B29" s="77" t="s">
        <v>52</v>
      </c>
      <c r="C29" s="85">
        <v>5</v>
      </c>
      <c r="D29" s="85">
        <v>5</v>
      </c>
      <c r="E29" s="85">
        <v>5</v>
      </c>
      <c r="F29" s="85">
        <v>5</v>
      </c>
      <c r="G29" s="85">
        <v>5</v>
      </c>
      <c r="H29" s="85">
        <v>5</v>
      </c>
      <c r="I29" s="85">
        <v>5</v>
      </c>
      <c r="J29" s="85">
        <v>5</v>
      </c>
      <c r="K29" s="71">
        <f t="shared" si="3"/>
        <v>40</v>
      </c>
      <c r="L29" s="87">
        <v>500</v>
      </c>
      <c r="M29" s="88">
        <f t="shared" si="2"/>
        <v>20000</v>
      </c>
      <c r="N29" s="79"/>
      <c r="O29" s="55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s="1" customFormat="1" ht="15.75" customHeight="1" thickBot="1">
      <c r="A30" s="93">
        <v>18</v>
      </c>
      <c r="B30" s="77" t="s">
        <v>68</v>
      </c>
      <c r="C30" s="85">
        <v>7</v>
      </c>
      <c r="D30" s="85">
        <v>7</v>
      </c>
      <c r="E30" s="85">
        <v>7</v>
      </c>
      <c r="F30" s="85">
        <v>7</v>
      </c>
      <c r="G30" s="85">
        <v>7</v>
      </c>
      <c r="H30" s="85">
        <v>7</v>
      </c>
      <c r="I30" s="85">
        <v>7</v>
      </c>
      <c r="J30" s="85">
        <v>7</v>
      </c>
      <c r="K30" s="71">
        <f t="shared" si="3"/>
        <v>56</v>
      </c>
      <c r="L30" s="87">
        <v>500</v>
      </c>
      <c r="M30" s="88">
        <f t="shared" si="2"/>
        <v>28000</v>
      </c>
      <c r="N30" s="79"/>
      <c r="O30" s="55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s="1" customFormat="1" ht="15.75" customHeight="1" thickBot="1">
      <c r="A31" s="48">
        <v>19</v>
      </c>
      <c r="B31" s="77" t="s">
        <v>69</v>
      </c>
      <c r="C31" s="85"/>
      <c r="D31" s="85"/>
      <c r="E31" s="85"/>
      <c r="F31" s="85"/>
      <c r="G31" s="85"/>
      <c r="H31" s="85"/>
      <c r="I31" s="85">
        <v>44</v>
      </c>
      <c r="J31" s="85"/>
      <c r="K31" s="71">
        <f t="shared" si="3"/>
        <v>44</v>
      </c>
      <c r="L31" s="87">
        <v>300</v>
      </c>
      <c r="M31" s="88">
        <f t="shared" si="2"/>
        <v>13200</v>
      </c>
      <c r="N31" s="79"/>
      <c r="O31" s="55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s="1" customFormat="1" ht="15.75" customHeight="1" thickBot="1">
      <c r="A32" s="93">
        <v>20</v>
      </c>
      <c r="B32" s="77" t="s">
        <v>70</v>
      </c>
      <c r="C32" s="85"/>
      <c r="D32" s="85"/>
      <c r="E32" s="85"/>
      <c r="F32" s="85"/>
      <c r="G32" s="85"/>
      <c r="H32" s="85"/>
      <c r="I32" s="85"/>
      <c r="J32" s="85">
        <v>15</v>
      </c>
      <c r="K32" s="71">
        <f t="shared" si="3"/>
        <v>15</v>
      </c>
      <c r="L32" s="87">
        <v>1000</v>
      </c>
      <c r="M32" s="88">
        <f t="shared" si="2"/>
        <v>15000</v>
      </c>
      <c r="N32" s="79"/>
      <c r="O32" s="55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s="1" customFormat="1" ht="15.75" customHeight="1" thickBot="1">
      <c r="A33" s="48">
        <v>21</v>
      </c>
      <c r="B33" s="77" t="s">
        <v>71</v>
      </c>
      <c r="C33" s="85"/>
      <c r="D33" s="85"/>
      <c r="E33" s="85">
        <v>15</v>
      </c>
      <c r="F33" s="85"/>
      <c r="G33" s="85">
        <v>11</v>
      </c>
      <c r="H33" s="85">
        <v>14</v>
      </c>
      <c r="I33" s="85">
        <v>10</v>
      </c>
      <c r="J33" s="85"/>
      <c r="K33" s="71">
        <f t="shared" si="3"/>
        <v>50</v>
      </c>
      <c r="L33" s="87">
        <v>1000</v>
      </c>
      <c r="M33" s="88">
        <f t="shared" si="2"/>
        <v>50000</v>
      </c>
      <c r="N33" s="79"/>
      <c r="O33" s="55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s="1" customFormat="1" ht="15.75" customHeight="1" thickBot="1">
      <c r="A34" s="93">
        <v>22</v>
      </c>
      <c r="B34" s="77" t="s">
        <v>86</v>
      </c>
      <c r="C34" s="85">
        <v>50</v>
      </c>
      <c r="D34" s="85">
        <v>50</v>
      </c>
      <c r="E34" s="85">
        <v>60</v>
      </c>
      <c r="F34" s="85">
        <v>50</v>
      </c>
      <c r="G34" s="85">
        <v>40</v>
      </c>
      <c r="H34" s="85">
        <v>60</v>
      </c>
      <c r="I34" s="85">
        <v>30</v>
      </c>
      <c r="J34" s="85">
        <v>40</v>
      </c>
      <c r="K34" s="71">
        <f t="shared" si="3"/>
        <v>380</v>
      </c>
      <c r="L34" s="87">
        <v>500</v>
      </c>
      <c r="M34" s="88">
        <f t="shared" si="2"/>
        <v>190000</v>
      </c>
      <c r="N34" s="79"/>
      <c r="O34" s="55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s="1" customFormat="1" ht="15.75" customHeight="1" thickBot="1">
      <c r="A35" s="48">
        <v>23</v>
      </c>
      <c r="B35" s="102" t="s">
        <v>72</v>
      </c>
      <c r="C35" s="85"/>
      <c r="D35" s="85"/>
      <c r="E35" s="85"/>
      <c r="F35" s="85">
        <v>20</v>
      </c>
      <c r="G35" s="85"/>
      <c r="H35" s="85"/>
      <c r="I35" s="85"/>
      <c r="J35" s="85"/>
      <c r="K35" s="71">
        <f t="shared" si="3"/>
        <v>20</v>
      </c>
      <c r="L35" s="87">
        <v>500</v>
      </c>
      <c r="M35" s="88">
        <f t="shared" si="2"/>
        <v>10000</v>
      </c>
      <c r="N35" s="79"/>
      <c r="O35" s="55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s="1" customFormat="1" ht="17.25" customHeight="1" thickBot="1">
      <c r="A36" s="93">
        <v>24</v>
      </c>
      <c r="B36" s="102" t="s">
        <v>90</v>
      </c>
      <c r="C36" s="85"/>
      <c r="D36" s="85"/>
      <c r="E36" s="85">
        <v>20</v>
      </c>
      <c r="F36" s="85">
        <v>20</v>
      </c>
      <c r="G36" s="85">
        <v>40</v>
      </c>
      <c r="H36" s="85"/>
      <c r="I36" s="85"/>
      <c r="J36" s="85"/>
      <c r="K36" s="71">
        <f t="shared" si="3"/>
        <v>80</v>
      </c>
      <c r="L36" s="87">
        <v>500</v>
      </c>
      <c r="M36" s="88">
        <f t="shared" si="2"/>
        <v>40000</v>
      </c>
      <c r="N36" s="79"/>
      <c r="O36" s="55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s="1" customFormat="1" ht="21" customHeight="1" thickBot="1">
      <c r="A37" s="138">
        <v>25</v>
      </c>
      <c r="B37" s="77" t="s">
        <v>82</v>
      </c>
      <c r="C37" s="139">
        <v>20</v>
      </c>
      <c r="D37" s="139">
        <v>15</v>
      </c>
      <c r="E37" s="139">
        <v>20</v>
      </c>
      <c r="F37" s="139">
        <v>15</v>
      </c>
      <c r="G37" s="139">
        <v>15</v>
      </c>
      <c r="H37" s="139">
        <v>10</v>
      </c>
      <c r="I37" s="139">
        <v>25</v>
      </c>
      <c r="J37" s="139">
        <v>30</v>
      </c>
      <c r="K37" s="140">
        <f>SUM(C37:J37)</f>
        <v>150</v>
      </c>
      <c r="L37" s="141">
        <v>500</v>
      </c>
      <c r="M37" s="141">
        <f>K37*L37</f>
        <v>75000</v>
      </c>
      <c r="N37" s="79"/>
      <c r="O37" s="55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s="1" customFormat="1" ht="18" customHeight="1" thickBot="1">
      <c r="A38" s="138">
        <v>26</v>
      </c>
      <c r="B38" s="77" t="s">
        <v>85</v>
      </c>
      <c r="C38" s="139">
        <v>7</v>
      </c>
      <c r="D38" s="139">
        <v>9</v>
      </c>
      <c r="E38" s="139">
        <v>12</v>
      </c>
      <c r="F38" s="139">
        <v>25</v>
      </c>
      <c r="G38" s="139">
        <v>20</v>
      </c>
      <c r="H38" s="139">
        <v>7</v>
      </c>
      <c r="I38" s="139">
        <v>15</v>
      </c>
      <c r="J38" s="139">
        <v>5</v>
      </c>
      <c r="K38" s="140">
        <f t="shared" si="3"/>
        <v>100</v>
      </c>
      <c r="L38" s="141">
        <v>500</v>
      </c>
      <c r="M38" s="141">
        <f t="shared" si="2"/>
        <v>50000</v>
      </c>
      <c r="N38" s="79"/>
      <c r="O38" s="55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s="1" customFormat="1" ht="18" customHeight="1" thickBot="1">
      <c r="A39" s="138">
        <v>27</v>
      </c>
      <c r="B39" s="77" t="s">
        <v>87</v>
      </c>
      <c r="C39" s="44">
        <v>35</v>
      </c>
      <c r="D39" s="44">
        <v>40</v>
      </c>
      <c r="E39" s="44">
        <v>40</v>
      </c>
      <c r="F39" s="44">
        <v>32</v>
      </c>
      <c r="G39" s="44">
        <v>44</v>
      </c>
      <c r="H39" s="44">
        <v>37</v>
      </c>
      <c r="I39" s="44">
        <v>37</v>
      </c>
      <c r="J39" s="44">
        <v>35</v>
      </c>
      <c r="K39" s="140">
        <f t="shared" si="3"/>
        <v>300</v>
      </c>
      <c r="L39" s="142">
        <v>300</v>
      </c>
      <c r="M39" s="141">
        <f t="shared" si="2"/>
        <v>90000</v>
      </c>
      <c r="N39" s="79"/>
      <c r="O39" s="55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s="1" customFormat="1" ht="18" customHeight="1" thickBot="1">
      <c r="A40" s="138">
        <v>28</v>
      </c>
      <c r="B40" s="77" t="s">
        <v>88</v>
      </c>
      <c r="C40" s="44">
        <v>30</v>
      </c>
      <c r="D40" s="44">
        <v>50</v>
      </c>
      <c r="E40" s="44">
        <v>40</v>
      </c>
      <c r="F40" s="44">
        <v>50</v>
      </c>
      <c r="G40" s="44">
        <v>40</v>
      </c>
      <c r="H40" s="44">
        <v>60</v>
      </c>
      <c r="I40" s="44">
        <v>20</v>
      </c>
      <c r="J40" s="44">
        <v>30</v>
      </c>
      <c r="K40" s="140">
        <f t="shared" si="3"/>
        <v>320</v>
      </c>
      <c r="L40" s="142">
        <v>500</v>
      </c>
      <c r="M40" s="141">
        <f t="shared" si="2"/>
        <v>160000</v>
      </c>
      <c r="N40" s="79"/>
      <c r="O40" s="55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s="1" customFormat="1" ht="18" customHeight="1" thickBot="1">
      <c r="A41" s="138">
        <v>29</v>
      </c>
      <c r="B41" s="139" t="s">
        <v>89</v>
      </c>
      <c r="C41" s="143"/>
      <c r="D41" s="143"/>
      <c r="E41" s="143"/>
      <c r="F41" s="143"/>
      <c r="G41" s="143"/>
      <c r="H41" s="143"/>
      <c r="I41" s="144">
        <v>10</v>
      </c>
      <c r="J41" s="143"/>
      <c r="K41" s="140">
        <f t="shared" si="3"/>
        <v>10</v>
      </c>
      <c r="L41" s="144">
        <v>500</v>
      </c>
      <c r="M41" s="141">
        <f t="shared" si="2"/>
        <v>5000</v>
      </c>
      <c r="N41" s="79"/>
      <c r="O41" s="55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s="19" customFormat="1" ht="17.25" customHeight="1" thickBot="1">
      <c r="A42" s="134" t="s">
        <v>14</v>
      </c>
      <c r="B42" s="135" t="s">
        <v>16</v>
      </c>
      <c r="C42" s="136">
        <f>SUM(C13:C41)</f>
        <v>231</v>
      </c>
      <c r="D42" s="136">
        <f>SUM(D13:D41)</f>
        <v>249</v>
      </c>
      <c r="E42" s="136">
        <f>SUM(E13:E41)</f>
        <v>351</v>
      </c>
      <c r="F42" s="136">
        <f>SUM(F13:F41)</f>
        <v>284</v>
      </c>
      <c r="G42" s="136">
        <f>SUM(G13:G41)</f>
        <v>304</v>
      </c>
      <c r="H42" s="136">
        <f>SUM(H13:H41)</f>
        <v>272</v>
      </c>
      <c r="I42" s="136">
        <f>SUM(I13:I41)</f>
        <v>364</v>
      </c>
      <c r="J42" s="136">
        <f>SUM(J13:J41)</f>
        <v>493</v>
      </c>
      <c r="K42" s="136">
        <f>SUM(K13:K41)</f>
        <v>2548</v>
      </c>
      <c r="L42" s="137">
        <f>SUM(M13:M41)</f>
        <v>1263400</v>
      </c>
      <c r="M42" s="137"/>
      <c r="N42" s="66"/>
      <c r="O42" s="56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s="19" customFormat="1" ht="15.75" customHeight="1" thickBot="1">
      <c r="A43" s="94" t="s">
        <v>15</v>
      </c>
      <c r="B43" s="59" t="s">
        <v>17</v>
      </c>
      <c r="C43" s="60">
        <f>C11-C42</f>
        <v>-156</v>
      </c>
      <c r="D43" s="60">
        <f>D11-D42</f>
        <v>-134</v>
      </c>
      <c r="E43" s="60">
        <f>E11-E42</f>
        <v>-133</v>
      </c>
      <c r="F43" s="60">
        <f>F11-F42</f>
        <v>-155</v>
      </c>
      <c r="G43" s="60">
        <f>G11-G42</f>
        <v>-141</v>
      </c>
      <c r="H43" s="60">
        <f>H11-H42</f>
        <v>-108</v>
      </c>
      <c r="I43" s="60">
        <f>I11-I42</f>
        <v>-205</v>
      </c>
      <c r="J43" s="60">
        <f>J11-J42</f>
        <v>-156</v>
      </c>
      <c r="K43" s="60">
        <f>K11-K42</f>
        <v>-1188</v>
      </c>
      <c r="L43" s="61"/>
      <c r="M43" s="61"/>
      <c r="N43" s="6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ht="13.5" thickBot="1">
      <c r="A44" s="95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27.75" thickBot="1">
      <c r="A45" s="96" t="s">
        <v>23</v>
      </c>
      <c r="B45" s="50" t="s">
        <v>74</v>
      </c>
      <c r="C45" s="50"/>
      <c r="D45" s="50"/>
      <c r="E45" s="50"/>
      <c r="F45" s="50"/>
      <c r="G45" s="50"/>
      <c r="H45" s="50"/>
      <c r="I45" s="50"/>
      <c r="J45" s="50"/>
      <c r="K45" s="71"/>
      <c r="L45" s="53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3.5" thickBot="1">
      <c r="A46" s="95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3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3.5" thickBot="1">
      <c r="A47" s="95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3.5" thickBot="1">
      <c r="A48" s="95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3.5" thickBot="1">
      <c r="A49" s="95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3.5" thickBot="1">
      <c r="A50" s="9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3.5" thickBot="1">
      <c r="A51" s="95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3.5" thickBot="1">
      <c r="A52" s="9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3.5" thickBot="1">
      <c r="A53" s="95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3.5" thickBot="1">
      <c r="A54" s="95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3.5" thickBot="1">
      <c r="A55" s="95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3.5" thickBot="1">
      <c r="A56" s="95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3.5" thickBot="1">
      <c r="A57" s="95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3.5" thickBot="1">
      <c r="A58" s="95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3.5" thickBot="1">
      <c r="A59" s="95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3.5" thickBot="1">
      <c r="A60" s="95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3.5" thickBot="1">
      <c r="A61" s="95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3.5" thickBot="1">
      <c r="A62" s="95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3.5" thickBot="1">
      <c r="A63" s="95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3.5" thickBot="1">
      <c r="A64" s="95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3.5" thickBot="1">
      <c r="A65" s="95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3.5" thickBot="1">
      <c r="A66" s="95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3.5" thickBot="1">
      <c r="A67" s="95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3.5" thickBot="1">
      <c r="A68" s="95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3.5" thickBot="1">
      <c r="A69" s="95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3.5" thickBot="1">
      <c r="A70" s="95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3.5" thickBot="1">
      <c r="A71" s="95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3.5" thickBot="1">
      <c r="A72" s="95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3.5" thickBot="1">
      <c r="A73" s="95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3.5" thickBot="1">
      <c r="A74" s="95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3.5" thickBot="1">
      <c r="A75" s="95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3.5" thickBot="1">
      <c r="A76" s="95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3.5" thickBot="1">
      <c r="A77" s="95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3.5" thickBot="1">
      <c r="A78" s="95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3.5" thickBot="1">
      <c r="A79" s="95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3.5" thickBot="1">
      <c r="A80" s="95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3.5" thickBot="1">
      <c r="A81" s="95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3.5" thickBot="1">
      <c r="A82" s="95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3.5" thickBot="1">
      <c r="A83" s="95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3.5" thickBot="1">
      <c r="A84" s="95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3.5" thickBot="1">
      <c r="A85" s="95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3.5" thickBot="1">
      <c r="A86" s="95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3.5" thickBot="1">
      <c r="A87" s="95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3.5" thickBot="1">
      <c r="A88" s="95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3.5" thickBot="1">
      <c r="A89" s="95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3.5" thickBot="1">
      <c r="A90" s="95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3.5" thickBot="1">
      <c r="A91" s="95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3.5" thickBot="1">
      <c r="A92" s="95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3.5" thickBot="1">
      <c r="A93" s="95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3.5" thickBot="1">
      <c r="A94" s="95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3.5" thickBot="1">
      <c r="A95" s="95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3.5" thickBot="1">
      <c r="A96" s="9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3.5" thickBot="1">
      <c r="A97" s="9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3.5" thickBot="1">
      <c r="A98" s="9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3.5" thickBot="1">
      <c r="A99" s="9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3.5" thickBot="1">
      <c r="A100" s="9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3.5" thickBot="1">
      <c r="A101" s="9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3.5" thickBot="1">
      <c r="A102" s="9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3.5" thickBot="1">
      <c r="A103" s="9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3.5" thickBot="1">
      <c r="A104" s="9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3.5" thickBot="1">
      <c r="A105" s="9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3.5" thickBot="1">
      <c r="A106" s="9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3.5" thickBot="1">
      <c r="A107" s="9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3.5" thickBot="1">
      <c r="A108" s="9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3.5" thickBot="1">
      <c r="A109" s="9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3.5" thickBot="1">
      <c r="A110" s="9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3.5" thickBot="1">
      <c r="A111" s="9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3.5" thickBot="1">
      <c r="A112" s="9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3.5" thickBot="1">
      <c r="A113" s="9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3.5" thickBot="1">
      <c r="A114" s="9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3.5" thickBot="1">
      <c r="A115" s="9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3.5" thickBot="1">
      <c r="A116" s="9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3.5" thickBot="1">
      <c r="A117" s="9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3.5" thickBot="1">
      <c r="A118" s="9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3.5" thickBot="1">
      <c r="A119" s="9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3.5" thickBot="1">
      <c r="A120" s="9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3.5" thickBot="1">
      <c r="A121" s="9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3.5" thickBot="1">
      <c r="A122" s="9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3.5" thickBot="1">
      <c r="A123" s="9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3.5" thickBot="1">
      <c r="A124" s="9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3.5" thickBot="1">
      <c r="A125" s="9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3.5" thickBot="1">
      <c r="A126" s="9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3.5" thickBot="1">
      <c r="A127" s="9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3.5" thickBot="1">
      <c r="A128" s="9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3.5" thickBot="1">
      <c r="A129" s="9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3.5" thickBot="1">
      <c r="A130" s="9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3.5" thickBot="1">
      <c r="A131" s="9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3.5" thickBot="1">
      <c r="A132" s="9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3.5" thickBot="1">
      <c r="A133" s="9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3.5" thickBot="1">
      <c r="A134" s="9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3.5" thickBot="1">
      <c r="A135" s="9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3.5" thickBot="1">
      <c r="A136" s="9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3.5" thickBot="1">
      <c r="A137" s="9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3.5" thickBot="1">
      <c r="A138" s="9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3.5" thickBot="1">
      <c r="A139" s="9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3.5" thickBot="1">
      <c r="A140" s="9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3.5" thickBot="1">
      <c r="A141" s="9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3.5" thickBot="1">
      <c r="A142" s="9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3.5" thickBot="1">
      <c r="A143" s="9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3.5" thickBot="1">
      <c r="A144" s="9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3.5" thickBot="1">
      <c r="A145" s="9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3.5" thickBot="1">
      <c r="A146" s="9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3.5" thickBot="1">
      <c r="A147" s="9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3.5" thickBot="1">
      <c r="A148" s="95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3.5" thickBot="1">
      <c r="A149" s="95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3.5" thickBot="1">
      <c r="A150" s="95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3.5" thickBot="1">
      <c r="A151" s="95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3.5" thickBot="1">
      <c r="A152" s="95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3.5" thickBot="1">
      <c r="A153" s="95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3.5" thickBot="1">
      <c r="A154" s="95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3.5" thickBot="1">
      <c r="A155" s="95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3.5" thickBot="1">
      <c r="A156" s="95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3.5" thickBot="1">
      <c r="A157" s="95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3.5" thickBot="1">
      <c r="A158" s="95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3.5" thickBot="1">
      <c r="A159" s="95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3.5" thickBot="1">
      <c r="A160" s="95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3.5" thickBot="1">
      <c r="A161" s="95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3.5" thickBot="1">
      <c r="A162" s="95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3.5" thickBot="1">
      <c r="A163" s="95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3.5" thickBot="1">
      <c r="A164" s="95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3.5" thickBot="1">
      <c r="A165" s="95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3.5" thickBot="1">
      <c r="A166" s="95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3.5" thickBot="1">
      <c r="A167" s="95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3.5" thickBot="1">
      <c r="A168" s="95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3.5" thickBot="1">
      <c r="A169" s="95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3.5" thickBot="1">
      <c r="A170" s="95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3.5" thickBot="1">
      <c r="A171" s="95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3.5" thickBot="1">
      <c r="A172" s="95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3.5" thickBot="1">
      <c r="A173" s="95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3.5" thickBot="1">
      <c r="A174" s="95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3.5" thickBot="1">
      <c r="A175" s="95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3.5" thickBot="1">
      <c r="A176" s="95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3.5" thickBot="1">
      <c r="A177" s="95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3.5" thickBot="1">
      <c r="A178" s="95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3.5" thickBot="1">
      <c r="A179" s="95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3.5" thickBot="1">
      <c r="A180" s="95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3.5" thickBot="1">
      <c r="A181" s="95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3.5" thickBot="1">
      <c r="A182" s="95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3.5" thickBot="1">
      <c r="A183" s="95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3.5" thickBot="1">
      <c r="A184" s="95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3.5" thickBot="1">
      <c r="A185" s="95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3.5" thickBot="1">
      <c r="A186" s="95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3.5" thickBot="1">
      <c r="A187" s="95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3.5" thickBot="1">
      <c r="A188" s="95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3.5" thickBot="1">
      <c r="A189" s="95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3.5" thickBot="1">
      <c r="A190" s="95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3.5" thickBot="1">
      <c r="A191" s="95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3.5" thickBot="1">
      <c r="A192" s="95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3.5" thickBot="1">
      <c r="A193" s="95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3.5" thickBot="1">
      <c r="A194" s="95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3.5" thickBot="1">
      <c r="A195" s="95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3.5" thickBot="1">
      <c r="A196" s="95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3.5" thickBot="1">
      <c r="A197" s="95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3.5" thickBot="1">
      <c r="A198" s="95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3.5" thickBot="1">
      <c r="A199" s="95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3.5" thickBot="1">
      <c r="A200" s="95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3.5" thickBot="1">
      <c r="A201" s="95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3.5" thickBot="1">
      <c r="A202" s="95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3.5" thickBot="1">
      <c r="A203" s="95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3.5" thickBot="1">
      <c r="A204" s="95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3.5" thickBot="1">
      <c r="A205" s="95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3.5" thickBot="1">
      <c r="A206" s="95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3.5" thickBot="1">
      <c r="A207" s="95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3.5" thickBot="1">
      <c r="A208" s="95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3.5" thickBot="1">
      <c r="A209" s="95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3.5" thickBot="1">
      <c r="A210" s="95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3.5" thickBot="1">
      <c r="A211" s="95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3.5" thickBot="1">
      <c r="A212" s="95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3.5" thickBot="1">
      <c r="A213" s="95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3.5" thickBot="1">
      <c r="A214" s="95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3.5" thickBot="1">
      <c r="A215" s="95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3.5" thickBot="1">
      <c r="A216" s="95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3.5" thickBot="1">
      <c r="A217" s="95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3.5" thickBot="1">
      <c r="A218" s="95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3.5" thickBot="1">
      <c r="A219" s="95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3.5" thickBot="1">
      <c r="A220" s="95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3.5" thickBot="1">
      <c r="A221" s="95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3.5" thickBot="1">
      <c r="A222" s="95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3.5" thickBot="1">
      <c r="A223" s="95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3.5" thickBot="1">
      <c r="A224" s="95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3.5" thickBot="1">
      <c r="A225" s="95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3.5" thickBot="1">
      <c r="A226" s="95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3.5" thickBot="1">
      <c r="A227" s="95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3.5" thickBot="1">
      <c r="A228" s="95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3.5" thickBot="1">
      <c r="A229" s="95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3.5" thickBot="1">
      <c r="A230" s="95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3.5" thickBot="1">
      <c r="A231" s="95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3.5" thickBot="1">
      <c r="A232" s="95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3.5" thickBot="1">
      <c r="A233" s="95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3.5" thickBot="1">
      <c r="A234" s="95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3.5" thickBot="1">
      <c r="A235" s="95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3.5" thickBot="1">
      <c r="A236" s="95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3.5" thickBot="1">
      <c r="A237" s="95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3.5" thickBot="1">
      <c r="A238" s="95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3.5" thickBot="1">
      <c r="A239" s="95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3.5" thickBot="1">
      <c r="A240" s="95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3.5" thickBot="1">
      <c r="A241" s="95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3.5" thickBot="1">
      <c r="A242" s="95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3.5" thickBot="1">
      <c r="A243" s="95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3.5" thickBot="1">
      <c r="A244" s="95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3.5" thickBot="1">
      <c r="A245" s="95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3.5" thickBot="1">
      <c r="A246" s="95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3.5" thickBot="1">
      <c r="A247" s="95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3.5" thickBot="1">
      <c r="A248" s="95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3.5" thickBot="1">
      <c r="A249" s="95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3.5" thickBot="1">
      <c r="A250" s="95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3.5" thickBot="1">
      <c r="A251" s="95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3.5" thickBot="1">
      <c r="A252" s="95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3.5" thickBot="1">
      <c r="A253" s="95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3.5" thickBot="1">
      <c r="A254" s="95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3.5" thickBot="1">
      <c r="A255" s="95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3.5" thickBot="1">
      <c r="A256" s="95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3.5" thickBot="1">
      <c r="A257" s="95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3.5" thickBot="1">
      <c r="A258" s="95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3.5" thickBot="1">
      <c r="A259" s="95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3.5" thickBot="1">
      <c r="A260" s="95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3.5" thickBot="1">
      <c r="A261" s="95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3.5" thickBot="1">
      <c r="A262" s="95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3.5" thickBot="1">
      <c r="A263" s="95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3.5" thickBot="1">
      <c r="A264" s="95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3.5" thickBot="1">
      <c r="A265" s="95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3.5" thickBot="1">
      <c r="A266" s="95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3.5" thickBot="1">
      <c r="A267" s="95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3.5" thickBot="1">
      <c r="A268" s="95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3.5" thickBot="1">
      <c r="A269" s="95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3.5" thickBot="1">
      <c r="A270" s="95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3.5" thickBot="1">
      <c r="A271" s="95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3.5" thickBot="1">
      <c r="A272" s="95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3.5" thickBot="1">
      <c r="A273" s="95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3.5" thickBot="1">
      <c r="A274" s="95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3.5" thickBot="1">
      <c r="A275" s="95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3.5" thickBot="1">
      <c r="A276" s="95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3.5" thickBot="1">
      <c r="A277" s="95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3.5" thickBot="1">
      <c r="A278" s="95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3.5" thickBot="1">
      <c r="A279" s="95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3.5" thickBot="1">
      <c r="A280" s="95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3.5" thickBot="1">
      <c r="A281" s="95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3.5" thickBot="1">
      <c r="A282" s="95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3.5" thickBot="1">
      <c r="A283" s="95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3.5" thickBot="1">
      <c r="A284" s="95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3.5" thickBot="1">
      <c r="A285" s="95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3.5" thickBot="1">
      <c r="A286" s="95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3.5" thickBot="1">
      <c r="A287" s="95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3.5" thickBot="1">
      <c r="A288" s="95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3.5" thickBot="1">
      <c r="A289" s="95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3.5" thickBot="1">
      <c r="A290" s="95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3.5" thickBot="1">
      <c r="A291" s="95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3.5" thickBot="1">
      <c r="A292" s="95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3.5" thickBot="1">
      <c r="A293" s="95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3.5" thickBot="1">
      <c r="A294" s="95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3.5" thickBot="1">
      <c r="A295" s="95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3.5" thickBot="1">
      <c r="A296" s="95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3.5" thickBot="1">
      <c r="A297" s="95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3.5" thickBot="1">
      <c r="A298" s="95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3.5" thickBot="1">
      <c r="A299" s="95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3.5" thickBot="1">
      <c r="A300" s="95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3.5" thickBot="1">
      <c r="A301" s="95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3.5" thickBot="1">
      <c r="A302" s="95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3.5" thickBot="1">
      <c r="A303" s="95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3.5" thickBot="1">
      <c r="A304" s="95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3.5" thickBot="1">
      <c r="A305" s="95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3.5" thickBot="1">
      <c r="A306" s="95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3.5" thickBot="1">
      <c r="A307" s="95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3.5" thickBot="1">
      <c r="A308" s="95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3.5" thickBot="1">
      <c r="A309" s="95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3.5" thickBot="1">
      <c r="A310" s="95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3.5" thickBot="1">
      <c r="A311" s="95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3.5" thickBot="1">
      <c r="A312" s="95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3.5" thickBot="1">
      <c r="A313" s="95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3.5" thickBot="1">
      <c r="A314" s="95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3.5" thickBot="1">
      <c r="A315" s="95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3.5" thickBot="1">
      <c r="A316" s="95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3.5" thickBot="1">
      <c r="A317" s="95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3.5" thickBot="1">
      <c r="A318" s="95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3.5" thickBot="1">
      <c r="A319" s="95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3.5" thickBot="1">
      <c r="A320" s="95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3.5" thickBot="1">
      <c r="A321" s="95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3.5" thickBot="1">
      <c r="A322" s="95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3.5" thickBot="1">
      <c r="A323" s="95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3.5" thickBot="1">
      <c r="A324" s="95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3.5" thickBot="1">
      <c r="A325" s="95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3.5" thickBot="1">
      <c r="A326" s="95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3.5" thickBot="1">
      <c r="A327" s="95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3.5" thickBot="1">
      <c r="A328" s="95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3.5" thickBot="1">
      <c r="A329" s="95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3.5" thickBot="1">
      <c r="A330" s="95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3.5" thickBot="1">
      <c r="A331" s="95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3.5" thickBot="1">
      <c r="A332" s="95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3.5" thickBot="1">
      <c r="A333" s="95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3.5" thickBot="1">
      <c r="A334" s="95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3.5" thickBot="1">
      <c r="A335" s="95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3.5" thickBot="1">
      <c r="A336" s="95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3.5" thickBot="1">
      <c r="A337" s="95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3.5" thickBot="1">
      <c r="A338" s="95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3.5" thickBot="1">
      <c r="A339" s="95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3.5" thickBot="1">
      <c r="A340" s="95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3.5" thickBot="1">
      <c r="A341" s="95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3.5" thickBot="1">
      <c r="A342" s="95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3.5" thickBot="1">
      <c r="A343" s="95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3.5" thickBot="1">
      <c r="A344" s="95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3.5" thickBot="1">
      <c r="A345" s="95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3.5" thickBot="1">
      <c r="A346" s="95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3.5" thickBot="1">
      <c r="A347" s="95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3.5" thickBot="1">
      <c r="A348" s="95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3.5" thickBot="1">
      <c r="A349" s="95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3.5" thickBot="1">
      <c r="A350" s="95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3.5" thickBot="1">
      <c r="A351" s="95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3.5" thickBot="1">
      <c r="A352" s="95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3.5" thickBot="1">
      <c r="A353" s="95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3.5" thickBot="1">
      <c r="A354" s="95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3.5" thickBot="1">
      <c r="A355" s="95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3.5" thickBot="1">
      <c r="A356" s="95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3.5" thickBot="1">
      <c r="A357" s="95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3.5" thickBot="1">
      <c r="A358" s="95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3.5" thickBot="1">
      <c r="A359" s="95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3.5" thickBot="1">
      <c r="A360" s="95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3.5" thickBot="1">
      <c r="A361" s="95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3.5" thickBot="1">
      <c r="A362" s="95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3.5" thickBot="1">
      <c r="A363" s="95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3.5" thickBot="1">
      <c r="A364" s="95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3.5" thickBot="1">
      <c r="A365" s="95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3.5" thickBot="1">
      <c r="A366" s="95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3.5" thickBot="1">
      <c r="A367" s="95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3.5" thickBot="1">
      <c r="A368" s="95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3.5" thickBot="1">
      <c r="A369" s="95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3.5" thickBot="1">
      <c r="A370" s="95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3.5" thickBot="1">
      <c r="A371" s="95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3.5" thickBot="1">
      <c r="A372" s="95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3.5" thickBot="1">
      <c r="A373" s="95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3.5" thickBot="1">
      <c r="A374" s="95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3.5" thickBot="1">
      <c r="A375" s="95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3.5" thickBot="1">
      <c r="A376" s="95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3.5" thickBot="1">
      <c r="A377" s="95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3.5" thickBot="1">
      <c r="A378" s="95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3.5" thickBot="1">
      <c r="A379" s="95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3.5" thickBot="1">
      <c r="A380" s="95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3.5" thickBot="1">
      <c r="A381" s="95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3.5" thickBot="1">
      <c r="A382" s="95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3.5" thickBot="1">
      <c r="A383" s="95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3.5" thickBot="1">
      <c r="A384" s="95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3.5" thickBot="1">
      <c r="A385" s="95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3.5" thickBot="1">
      <c r="A386" s="95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3.5" thickBot="1">
      <c r="A387" s="95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3.5" thickBot="1">
      <c r="A388" s="95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3.5" thickBot="1">
      <c r="A389" s="95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3.5" thickBot="1">
      <c r="A390" s="95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3.5" thickBot="1">
      <c r="A391" s="95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3.5" thickBot="1">
      <c r="A392" s="95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3.5" thickBot="1">
      <c r="A393" s="95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3.5" thickBot="1">
      <c r="A394" s="95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3.5" thickBot="1">
      <c r="A395" s="95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3.5" thickBot="1">
      <c r="A396" s="95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3.5" thickBot="1">
      <c r="A397" s="95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3.5" thickBot="1">
      <c r="A398" s="95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3.5" thickBot="1">
      <c r="A399" s="95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3.5" thickBot="1">
      <c r="A400" s="95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3.5" thickBot="1">
      <c r="A401" s="95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3.5" thickBot="1">
      <c r="A402" s="95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3.5" thickBot="1">
      <c r="A403" s="95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3.5" thickBot="1">
      <c r="A404" s="95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3.5" thickBot="1">
      <c r="A405" s="95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3.5" thickBot="1">
      <c r="A406" s="95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3.5" thickBot="1">
      <c r="A407" s="95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3.5" thickBot="1">
      <c r="A408" s="95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3.5" thickBot="1">
      <c r="A409" s="95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3.5" thickBot="1">
      <c r="A410" s="95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3.5" thickBot="1">
      <c r="A411" s="95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3.5" thickBot="1">
      <c r="A412" s="95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3.5" thickBot="1">
      <c r="A413" s="95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3.5" thickBot="1">
      <c r="A414" s="95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3.5" thickBot="1">
      <c r="A415" s="95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3.5" thickBot="1">
      <c r="A416" s="95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3.5" thickBot="1">
      <c r="A417" s="95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3.5" thickBot="1">
      <c r="A418" s="95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3.5" thickBot="1">
      <c r="A419" s="95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3.5" thickBot="1">
      <c r="A420" s="95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3.5" thickBot="1">
      <c r="A421" s="95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3.5" thickBot="1">
      <c r="A422" s="95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3.5" thickBot="1">
      <c r="A423" s="95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3.5" thickBot="1">
      <c r="A424" s="95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3.5" thickBot="1">
      <c r="A425" s="95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3.5" thickBot="1">
      <c r="A426" s="95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3.5" thickBot="1">
      <c r="A427" s="95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3.5" thickBot="1">
      <c r="A428" s="95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3.5" thickBot="1">
      <c r="A429" s="95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3.5" thickBot="1">
      <c r="A430" s="95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3.5" thickBot="1">
      <c r="A431" s="95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3.5" thickBot="1">
      <c r="A432" s="95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3.5" thickBot="1">
      <c r="A433" s="95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3.5" thickBot="1">
      <c r="A434" s="95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3.5" thickBot="1">
      <c r="A435" s="95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3.5" thickBot="1">
      <c r="A436" s="95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3.5" thickBot="1">
      <c r="A437" s="95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3.5" thickBot="1">
      <c r="A438" s="95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3.5" thickBot="1">
      <c r="A439" s="95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3.5" thickBot="1">
      <c r="A440" s="95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3.5" thickBot="1">
      <c r="A441" s="95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3.5" thickBot="1">
      <c r="A442" s="95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3.5" thickBot="1">
      <c r="A443" s="95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3.5" thickBot="1">
      <c r="A444" s="95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3.5" thickBot="1">
      <c r="A445" s="95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3.5" thickBot="1">
      <c r="A446" s="95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3.5" thickBot="1">
      <c r="A447" s="95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3.5" thickBot="1">
      <c r="A448" s="95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3.5" thickBot="1">
      <c r="A449" s="95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3.5" thickBot="1">
      <c r="A450" s="95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3.5" thickBot="1">
      <c r="A451" s="95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3.5" thickBot="1">
      <c r="A452" s="95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3.5" thickBot="1">
      <c r="A453" s="95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3.5" thickBot="1">
      <c r="A454" s="95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3.5" thickBot="1">
      <c r="A455" s="95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3.5" thickBot="1">
      <c r="A456" s="95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3.5" thickBot="1">
      <c r="A457" s="95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3.5" thickBot="1">
      <c r="A458" s="95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3.5" thickBot="1">
      <c r="A459" s="95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3.5" thickBot="1">
      <c r="A460" s="95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3.5" thickBot="1">
      <c r="A461" s="95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3.5" thickBot="1">
      <c r="A462" s="95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3.5" thickBot="1">
      <c r="A463" s="95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3.5" thickBot="1">
      <c r="A464" s="95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3.5" thickBot="1">
      <c r="A465" s="95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3.5" thickBot="1">
      <c r="A466" s="95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3.5" thickBot="1">
      <c r="A467" s="95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3.5" thickBot="1">
      <c r="A468" s="95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3.5" thickBot="1">
      <c r="A469" s="95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3.5" thickBot="1">
      <c r="A470" s="95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3.5" thickBot="1">
      <c r="A471" s="95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3.5" thickBot="1">
      <c r="A472" s="95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3.5" thickBot="1">
      <c r="A473" s="95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3.5" thickBot="1">
      <c r="A474" s="95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3.5" thickBot="1">
      <c r="A475" s="95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3.5" thickBot="1">
      <c r="A476" s="95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3.5" thickBot="1">
      <c r="A477" s="95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3.5" thickBot="1">
      <c r="A478" s="95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3.5" thickBot="1">
      <c r="A479" s="95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3.5" thickBot="1">
      <c r="A480" s="95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3.5" thickBot="1">
      <c r="A481" s="95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3.5" thickBot="1">
      <c r="A482" s="95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3.5" thickBot="1">
      <c r="A483" s="95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3.5" thickBot="1">
      <c r="A484" s="95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3.5" thickBot="1">
      <c r="A485" s="95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3.5" thickBot="1">
      <c r="A486" s="95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3.5" thickBot="1">
      <c r="A487" s="95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3.5" thickBot="1">
      <c r="A488" s="95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3.5" thickBot="1">
      <c r="A489" s="95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3.5" thickBot="1">
      <c r="A490" s="95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3.5" thickBot="1">
      <c r="A491" s="95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3.5" thickBot="1">
      <c r="A492" s="95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3.5" thickBot="1">
      <c r="A493" s="95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3.5" thickBot="1">
      <c r="A494" s="95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3.5" thickBot="1">
      <c r="A495" s="95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3.5" thickBot="1">
      <c r="A496" s="95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3.5" thickBot="1">
      <c r="A497" s="95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3.5" thickBot="1">
      <c r="A498" s="95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3.5" thickBot="1">
      <c r="A499" s="95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3.5" thickBot="1">
      <c r="A500" s="95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3.5" thickBot="1">
      <c r="A501" s="95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3.5" thickBot="1">
      <c r="A502" s="95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3.5" thickBot="1">
      <c r="A503" s="95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3.5" thickBot="1">
      <c r="A504" s="95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3.5" thickBot="1">
      <c r="A505" s="95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3.5" thickBot="1">
      <c r="A506" s="95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3.5" thickBot="1">
      <c r="A507" s="95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3.5" thickBot="1">
      <c r="A508" s="95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3.5" thickBot="1">
      <c r="A509" s="95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3.5" thickBot="1">
      <c r="A510" s="95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3.5" thickBot="1">
      <c r="A511" s="95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3.5" thickBot="1">
      <c r="A512" s="95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3.5" thickBot="1">
      <c r="A513" s="95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3.5" thickBot="1">
      <c r="A514" s="95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3.5" thickBot="1">
      <c r="A515" s="95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3.5" thickBot="1">
      <c r="A516" s="95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3.5" thickBot="1">
      <c r="A517" s="95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3.5" thickBot="1">
      <c r="A518" s="95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3.5" thickBot="1">
      <c r="A519" s="95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3.5" thickBot="1">
      <c r="A520" s="95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3.5" thickBot="1">
      <c r="A521" s="95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3.5" thickBot="1">
      <c r="A522" s="95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3.5" thickBot="1">
      <c r="A523" s="95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3.5" thickBot="1">
      <c r="A524" s="95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3.5" thickBot="1">
      <c r="A525" s="95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3.5" thickBot="1">
      <c r="A526" s="95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3.5" thickBot="1">
      <c r="A527" s="95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3.5" thickBot="1">
      <c r="A528" s="95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3.5" thickBot="1">
      <c r="A529" s="95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3.5" thickBot="1">
      <c r="A530" s="95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3.5" thickBot="1">
      <c r="A531" s="95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3.5" thickBot="1">
      <c r="A532" s="95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3.5" thickBot="1">
      <c r="A533" s="95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3.5" thickBot="1">
      <c r="A534" s="95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3.5" thickBot="1">
      <c r="A535" s="95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3.5" thickBot="1">
      <c r="A536" s="95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3.5" thickBot="1">
      <c r="A537" s="95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3.5" thickBot="1">
      <c r="A538" s="95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3.5" thickBot="1">
      <c r="A539" s="95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3.5" thickBot="1">
      <c r="A540" s="95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3.5" thickBot="1">
      <c r="A541" s="95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3.5" thickBot="1">
      <c r="A542" s="95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3.5" thickBot="1">
      <c r="A543" s="95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3.5" thickBot="1">
      <c r="A544" s="95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3.5" thickBot="1">
      <c r="A545" s="95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3.5" thickBot="1">
      <c r="A546" s="95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3.5" thickBot="1">
      <c r="A547" s="95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3.5" thickBot="1">
      <c r="A548" s="95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3.5" thickBot="1">
      <c r="A549" s="95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3.5" thickBot="1">
      <c r="A550" s="95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3.5" thickBot="1">
      <c r="A551" s="95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3.5" thickBot="1">
      <c r="A552" s="95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3.5" thickBot="1">
      <c r="A553" s="95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3.5" thickBot="1">
      <c r="A554" s="95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3.5" thickBot="1">
      <c r="A555" s="95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3.5" thickBot="1">
      <c r="A556" s="95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3.5" thickBot="1">
      <c r="A557" s="95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3.5" thickBot="1">
      <c r="A558" s="95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3.5" thickBot="1">
      <c r="A559" s="95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3.5" thickBot="1">
      <c r="A560" s="95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3.5" thickBot="1">
      <c r="A561" s="95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3.5" thickBot="1">
      <c r="A562" s="95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3.5" thickBot="1">
      <c r="A563" s="95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3.5" thickBot="1">
      <c r="A564" s="95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3.5" thickBot="1">
      <c r="A565" s="95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3.5" thickBot="1">
      <c r="A566" s="95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3.5" thickBot="1">
      <c r="A567" s="95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3.5" thickBot="1">
      <c r="A568" s="95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3.5" thickBot="1">
      <c r="A569" s="95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3.5" thickBot="1">
      <c r="A570" s="95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3.5" thickBot="1">
      <c r="A571" s="95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3.5" thickBot="1">
      <c r="A572" s="95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3.5" thickBot="1">
      <c r="A573" s="95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3.5" thickBot="1">
      <c r="A574" s="95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3.5" thickBot="1">
      <c r="A575" s="95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3.5" thickBot="1">
      <c r="A576" s="95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3.5" thickBot="1">
      <c r="A577" s="95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3.5" thickBot="1">
      <c r="A578" s="95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3.5" thickBot="1">
      <c r="A579" s="95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3.5" thickBot="1">
      <c r="A580" s="95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3.5" thickBot="1">
      <c r="A581" s="95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3.5" thickBot="1">
      <c r="A582" s="95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3.5" thickBot="1">
      <c r="A583" s="95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3.5" thickBot="1">
      <c r="A584" s="95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3.5" thickBot="1">
      <c r="A585" s="95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3.5" thickBot="1">
      <c r="A586" s="95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3.5" thickBot="1">
      <c r="A587" s="95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3.5" thickBot="1">
      <c r="A588" s="95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3.5" thickBot="1">
      <c r="A589" s="95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3.5" thickBot="1">
      <c r="A590" s="95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3.5" thickBot="1">
      <c r="A591" s="95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3.5" thickBot="1">
      <c r="A592" s="95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3.5" thickBot="1">
      <c r="A593" s="95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3.5" thickBot="1">
      <c r="A594" s="95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3.5" thickBot="1">
      <c r="A595" s="95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3.5" thickBot="1">
      <c r="A596" s="95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3.5" thickBot="1">
      <c r="A597" s="95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3.5" thickBot="1">
      <c r="A598" s="95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3.5" thickBot="1">
      <c r="A599" s="95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3.5" thickBot="1">
      <c r="A600" s="95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3.5" thickBot="1">
      <c r="A601" s="95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3.5" thickBot="1">
      <c r="A602" s="95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3.5" thickBot="1">
      <c r="A603" s="95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3.5" thickBot="1">
      <c r="A604" s="95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3.5" thickBot="1">
      <c r="A605" s="95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3.5" thickBot="1">
      <c r="A606" s="95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3.5" thickBot="1">
      <c r="A607" s="95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3.5" thickBot="1">
      <c r="A608" s="95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3.5" thickBot="1">
      <c r="A609" s="95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3.5" thickBot="1">
      <c r="A610" s="95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3.5" thickBot="1">
      <c r="A611" s="95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3.5" thickBot="1">
      <c r="A612" s="95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3.5" thickBot="1">
      <c r="A613" s="95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3.5" thickBot="1">
      <c r="A614" s="95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3.5" thickBot="1">
      <c r="A615" s="95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3.5" thickBot="1">
      <c r="A616" s="95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3.5" thickBot="1">
      <c r="A617" s="95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3.5" thickBot="1">
      <c r="A618" s="95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3.5" thickBot="1">
      <c r="A619" s="95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3.5" thickBot="1">
      <c r="A620" s="95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3.5" thickBot="1">
      <c r="A621" s="95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3.5" thickBot="1">
      <c r="A622" s="95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3.5" thickBot="1">
      <c r="A623" s="95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3.5" thickBot="1">
      <c r="A624" s="95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3.5" thickBot="1">
      <c r="A625" s="95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3.5" thickBot="1">
      <c r="A626" s="95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3.5" thickBot="1">
      <c r="A627" s="95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3.5" thickBot="1">
      <c r="A628" s="95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3.5" thickBot="1">
      <c r="A629" s="95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3.5" thickBot="1">
      <c r="A630" s="95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3.5" thickBot="1">
      <c r="A631" s="95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3.5" thickBot="1">
      <c r="A632" s="95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3.5" thickBot="1">
      <c r="A633" s="95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3.5" thickBot="1">
      <c r="A634" s="95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3.5" thickBot="1">
      <c r="A635" s="95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3.5" thickBot="1">
      <c r="A636" s="95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3.5" thickBot="1">
      <c r="A637" s="95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3.5" thickBot="1">
      <c r="A638" s="95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3.5" thickBot="1">
      <c r="A639" s="95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3.5" thickBot="1">
      <c r="A640" s="95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3.5" thickBot="1">
      <c r="A641" s="95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3.5" thickBot="1">
      <c r="A642" s="95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3.5" thickBot="1">
      <c r="A643" s="95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3.5" thickBot="1">
      <c r="A644" s="95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3.5" thickBot="1">
      <c r="A645" s="95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3.5" thickBot="1">
      <c r="A646" s="95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3.5" thickBot="1">
      <c r="A647" s="95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3.5" thickBot="1">
      <c r="A648" s="95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3.5" thickBot="1">
      <c r="A649" s="95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3.5" thickBot="1">
      <c r="A650" s="95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3.5" thickBot="1">
      <c r="A651" s="95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3.5" thickBot="1">
      <c r="A652" s="95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3.5" thickBot="1">
      <c r="A653" s="95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3.5" thickBot="1">
      <c r="A654" s="95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3.5" thickBot="1">
      <c r="A655" s="95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3.5" thickBot="1">
      <c r="A656" s="95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3.5" thickBot="1">
      <c r="A657" s="95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3.5" thickBot="1">
      <c r="A658" s="95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3.5" thickBot="1">
      <c r="A659" s="95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3.5" thickBot="1">
      <c r="A660" s="95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3.5" thickBot="1">
      <c r="A661" s="95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3.5" thickBot="1">
      <c r="A662" s="95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3.5" thickBot="1">
      <c r="A663" s="95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3.5" thickBot="1">
      <c r="A664" s="95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3.5" thickBot="1">
      <c r="A665" s="95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3.5" thickBot="1">
      <c r="A666" s="95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3.5" thickBot="1">
      <c r="A667" s="95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3.5" thickBot="1">
      <c r="A668" s="95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3.5" thickBot="1">
      <c r="A669" s="95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3.5" thickBot="1">
      <c r="A670" s="95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3.5" thickBot="1">
      <c r="A671" s="95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3.5" thickBot="1">
      <c r="A672" s="95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3.5" thickBot="1">
      <c r="A673" s="95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3.5" thickBot="1">
      <c r="A674" s="95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3.5" thickBot="1">
      <c r="A675" s="95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3.5" thickBot="1">
      <c r="A676" s="95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3.5" thickBot="1">
      <c r="A677" s="95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3.5" thickBot="1">
      <c r="A678" s="95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3.5" thickBot="1">
      <c r="A679" s="95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3.5" thickBot="1">
      <c r="A680" s="95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3.5" thickBot="1">
      <c r="A681" s="95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3.5" thickBot="1">
      <c r="A682" s="95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3.5" thickBot="1">
      <c r="A683" s="95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3.5" thickBot="1">
      <c r="A684" s="95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3.5" thickBot="1">
      <c r="A685" s="95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3.5" thickBot="1">
      <c r="A686" s="95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3.5" thickBot="1">
      <c r="A687" s="95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3.5" thickBot="1">
      <c r="A688" s="95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3.5" thickBot="1">
      <c r="A689" s="95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3.5" thickBot="1">
      <c r="A690" s="95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3.5" thickBot="1">
      <c r="A691" s="95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3.5" thickBot="1">
      <c r="A692" s="95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3.5" thickBot="1">
      <c r="A693" s="95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3.5" thickBot="1">
      <c r="A694" s="95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3.5" thickBot="1">
      <c r="A695" s="95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3.5" thickBot="1">
      <c r="A696" s="95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3.5" thickBot="1">
      <c r="A697" s="95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3.5" thickBot="1">
      <c r="A698" s="95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3.5" thickBot="1">
      <c r="A699" s="95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3.5" thickBot="1">
      <c r="A700" s="95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3.5" thickBot="1">
      <c r="A701" s="95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3.5" thickBot="1">
      <c r="A702" s="95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3.5" thickBot="1">
      <c r="A703" s="95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3.5" thickBot="1">
      <c r="A704" s="95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3.5" thickBot="1">
      <c r="A705" s="95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3.5" thickBot="1">
      <c r="A706" s="95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3.5" thickBot="1">
      <c r="A707" s="95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3.5" thickBot="1">
      <c r="A708" s="95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3.5" thickBot="1">
      <c r="A709" s="95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3.5" thickBot="1">
      <c r="A710" s="95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3.5" thickBot="1">
      <c r="A711" s="95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3.5" thickBot="1">
      <c r="A712" s="95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3.5" thickBot="1">
      <c r="A713" s="95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3.5" thickBot="1">
      <c r="A714" s="95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3.5" thickBot="1">
      <c r="A715" s="95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3.5" thickBot="1">
      <c r="A716" s="95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3.5" thickBot="1">
      <c r="A717" s="95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3.5" thickBot="1">
      <c r="A718" s="95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3.5" thickBot="1">
      <c r="A719" s="95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3.5" thickBot="1">
      <c r="A720" s="95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3.5" thickBot="1">
      <c r="A721" s="95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3.5" thickBot="1">
      <c r="A722" s="95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3.5" thickBot="1">
      <c r="A723" s="95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3.5" thickBot="1">
      <c r="A724" s="95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3.5" thickBot="1">
      <c r="A725" s="95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3.5" thickBot="1">
      <c r="A726" s="95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3.5" thickBot="1">
      <c r="A727" s="95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3.5" thickBot="1">
      <c r="A728" s="95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3.5" thickBot="1">
      <c r="A729" s="95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3.5" thickBot="1">
      <c r="A730" s="95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3.5" thickBot="1">
      <c r="A731" s="95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3.5" thickBot="1">
      <c r="A732" s="95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3.5" thickBot="1">
      <c r="A733" s="95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3.5" thickBot="1">
      <c r="A734" s="95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3.5" thickBot="1">
      <c r="A735" s="95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3.5" thickBot="1">
      <c r="A736" s="95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3.5" thickBot="1">
      <c r="A737" s="95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3.5" thickBot="1">
      <c r="A738" s="95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3.5" thickBot="1">
      <c r="A739" s="95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3.5" thickBot="1">
      <c r="A740" s="95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3.5" thickBot="1">
      <c r="A741" s="95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3.5" thickBot="1">
      <c r="A742" s="95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3.5" thickBot="1">
      <c r="A743" s="95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3.5" thickBot="1">
      <c r="A744" s="95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3.5" thickBot="1">
      <c r="A745" s="95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3.5" thickBot="1">
      <c r="A746" s="95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3.5" thickBot="1">
      <c r="A747" s="95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3.5" thickBot="1">
      <c r="A748" s="95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3.5" thickBot="1">
      <c r="A749" s="95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3.5" thickBot="1">
      <c r="A750" s="95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3.5" thickBot="1">
      <c r="A751" s="95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3.5" thickBot="1">
      <c r="A752" s="95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3.5" thickBot="1">
      <c r="A753" s="95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3.5" thickBot="1">
      <c r="A754" s="95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3.5" thickBot="1">
      <c r="A755" s="95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3.5" thickBot="1">
      <c r="A756" s="95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3.5" thickBot="1">
      <c r="A757" s="95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3.5" thickBot="1">
      <c r="A758" s="95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3.5" thickBot="1">
      <c r="A759" s="95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3.5" thickBot="1">
      <c r="A760" s="95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3.5" thickBot="1">
      <c r="A761" s="95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3.5" thickBot="1">
      <c r="A762" s="95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3.5" thickBot="1">
      <c r="A763" s="95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3.5" thickBot="1">
      <c r="A764" s="95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3.5" thickBot="1">
      <c r="A765" s="95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3.5" thickBot="1">
      <c r="A766" s="95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3.5" thickBot="1">
      <c r="A767" s="95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3.5" thickBot="1">
      <c r="A768" s="95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3.5" thickBot="1">
      <c r="A769" s="95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3.5" thickBot="1">
      <c r="A770" s="95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3.5" thickBot="1">
      <c r="A771" s="95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3.5" thickBot="1">
      <c r="A772" s="95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3.5" thickBot="1">
      <c r="A773" s="95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3.5" thickBot="1">
      <c r="A774" s="95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3.5" thickBot="1">
      <c r="A775" s="95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3.5" thickBot="1">
      <c r="A776" s="95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3.5" thickBot="1">
      <c r="A777" s="95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3.5" thickBot="1">
      <c r="A778" s="95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3.5" thickBot="1">
      <c r="A779" s="95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3.5" thickBot="1">
      <c r="A780" s="95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3.5" thickBot="1">
      <c r="A781" s="95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3.5" thickBot="1">
      <c r="A782" s="95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3.5" thickBot="1">
      <c r="A783" s="95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3.5" thickBot="1">
      <c r="A784" s="95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3.5" thickBot="1">
      <c r="A785" s="95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3.5" thickBot="1">
      <c r="A786" s="95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3.5" thickBot="1">
      <c r="A787" s="95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3.5" thickBot="1">
      <c r="A788" s="95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3.5" thickBot="1">
      <c r="A789" s="95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3.5" thickBot="1">
      <c r="A790" s="95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3.5" thickBot="1">
      <c r="A791" s="95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3.5" thickBot="1">
      <c r="A792" s="95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3.5" thickBot="1">
      <c r="A793" s="95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3.5" thickBot="1">
      <c r="A794" s="95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3.5" thickBot="1">
      <c r="A795" s="95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3.5" thickBot="1">
      <c r="A796" s="95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3.5" thickBot="1">
      <c r="A797" s="95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3.5" thickBot="1">
      <c r="A798" s="95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3.5" thickBot="1">
      <c r="A799" s="95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3.5" thickBot="1">
      <c r="A800" s="95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3.5" thickBot="1">
      <c r="A801" s="95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3.5" thickBot="1">
      <c r="A802" s="95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3.5" thickBot="1">
      <c r="A803" s="95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3.5" thickBot="1">
      <c r="A804" s="95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3.5" thickBot="1">
      <c r="A805" s="95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3.5" thickBot="1">
      <c r="A806" s="95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3.5" thickBot="1">
      <c r="A807" s="95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3.5" thickBot="1">
      <c r="A808" s="95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3.5" thickBot="1">
      <c r="A809" s="95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3.5" thickBot="1">
      <c r="A810" s="95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3.5" thickBot="1">
      <c r="A811" s="95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3.5" thickBot="1">
      <c r="A812" s="95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3.5" thickBot="1">
      <c r="A813" s="95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3.5" thickBot="1">
      <c r="A814" s="95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3.5" thickBot="1">
      <c r="A815" s="95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3.5" thickBot="1">
      <c r="A816" s="95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3.5" thickBot="1">
      <c r="A817" s="95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3.5" thickBot="1">
      <c r="A818" s="95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3.5" thickBot="1">
      <c r="A819" s="95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3.5" thickBot="1">
      <c r="A820" s="95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3.5" thickBot="1">
      <c r="A821" s="95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3.5" thickBot="1">
      <c r="A822" s="95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3.5" thickBot="1">
      <c r="A823" s="95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3.5" thickBot="1">
      <c r="A824" s="95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3.5" thickBot="1">
      <c r="A825" s="95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3.5" thickBot="1">
      <c r="A826" s="95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3.5" thickBot="1">
      <c r="A827" s="95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3.5" thickBot="1">
      <c r="A828" s="95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3.5" thickBot="1">
      <c r="A829" s="95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3.5" thickBot="1">
      <c r="A830" s="95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3.5" thickBot="1">
      <c r="A831" s="95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3.5" thickBot="1">
      <c r="A832" s="95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3.5" thickBot="1">
      <c r="A833" s="95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3.5" thickBot="1">
      <c r="A834" s="95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3.5" thickBot="1">
      <c r="A835" s="95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3.5" thickBot="1">
      <c r="A836" s="95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3.5" thickBot="1">
      <c r="A837" s="95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3.5" thickBot="1">
      <c r="A838" s="95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3.5" thickBot="1">
      <c r="A839" s="95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3.5" thickBot="1">
      <c r="A840" s="95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3.5" thickBot="1">
      <c r="A841" s="95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3.5" thickBot="1">
      <c r="A842" s="95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3.5" thickBot="1">
      <c r="A843" s="95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3.5" thickBot="1">
      <c r="A844" s="95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3.5" thickBot="1">
      <c r="A845" s="95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3.5" thickBot="1">
      <c r="A846" s="95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3.5" thickBot="1">
      <c r="A847" s="95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3.5" thickBot="1">
      <c r="A848" s="95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3.5" thickBot="1">
      <c r="A849" s="95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3.5" thickBot="1">
      <c r="A850" s="95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3.5" thickBot="1">
      <c r="A851" s="95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3.5" thickBot="1">
      <c r="A852" s="95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3.5" thickBot="1">
      <c r="A853" s="95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3.5" thickBot="1">
      <c r="A854" s="95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3.5" thickBot="1">
      <c r="A855" s="95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3.5" thickBot="1">
      <c r="A856" s="95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3.5" thickBot="1">
      <c r="A857" s="95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3.5" thickBot="1">
      <c r="A858" s="95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3.5" thickBot="1">
      <c r="A859" s="95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3.5" thickBot="1">
      <c r="A860" s="95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3.5" thickBot="1">
      <c r="A861" s="95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3.5" thickBot="1">
      <c r="A862" s="95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3.5" thickBot="1">
      <c r="A863" s="95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3.5" thickBot="1">
      <c r="A864" s="95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3.5" thickBot="1">
      <c r="A865" s="95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3.5" thickBot="1">
      <c r="A866" s="95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3.5" thickBot="1">
      <c r="A867" s="95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3.5" thickBot="1">
      <c r="A868" s="95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3.5" thickBot="1">
      <c r="A869" s="95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3.5" thickBot="1">
      <c r="A870" s="95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3.5" thickBot="1">
      <c r="A871" s="95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3.5" thickBot="1">
      <c r="A872" s="95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3.5" thickBot="1">
      <c r="A873" s="95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3.5" thickBot="1">
      <c r="A874" s="95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3.5" thickBot="1">
      <c r="A875" s="95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3.5" thickBot="1">
      <c r="A876" s="95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3.5" thickBot="1">
      <c r="A877" s="95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3.5" thickBot="1">
      <c r="A878" s="95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3.5" thickBot="1">
      <c r="A879" s="95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3.5" thickBot="1">
      <c r="A880" s="95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3.5" thickBot="1">
      <c r="A881" s="95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3.5" thickBot="1">
      <c r="A882" s="95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3.5" thickBot="1">
      <c r="A883" s="95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3.5" thickBot="1">
      <c r="A884" s="95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3.5" thickBot="1">
      <c r="A885" s="95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3.5" thickBot="1">
      <c r="A886" s="95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3.5" thickBot="1">
      <c r="A887" s="95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3.5" thickBot="1">
      <c r="A888" s="95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3.5" thickBot="1">
      <c r="A889" s="95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3.5" thickBot="1">
      <c r="A890" s="95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3.5" thickBot="1">
      <c r="A891" s="95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3.5" thickBot="1">
      <c r="A892" s="95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3.5" thickBot="1">
      <c r="A893" s="95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3.5" thickBot="1">
      <c r="A894" s="95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3.5" thickBot="1">
      <c r="A895" s="95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3.5" thickBot="1">
      <c r="A896" s="95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3.5" thickBot="1">
      <c r="A897" s="95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3.5" thickBot="1">
      <c r="A898" s="95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3.5" thickBot="1">
      <c r="A899" s="95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3.5" thickBot="1">
      <c r="A900" s="95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3.5" thickBot="1">
      <c r="A901" s="95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3.5" thickBot="1">
      <c r="A902" s="95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3.5" thickBot="1">
      <c r="A903" s="95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3.5" thickBot="1">
      <c r="A904" s="95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3.5" thickBot="1">
      <c r="A905" s="95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3.5" thickBot="1">
      <c r="A906" s="95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3.5" thickBot="1">
      <c r="A907" s="95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3.5" thickBot="1">
      <c r="A908" s="95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3.5" thickBot="1">
      <c r="A909" s="95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3.5" thickBot="1">
      <c r="A910" s="95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3.5" thickBot="1">
      <c r="A911" s="95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3.5" thickBot="1">
      <c r="A912" s="95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3.5" thickBot="1">
      <c r="A913" s="95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3.5" thickBot="1">
      <c r="A914" s="95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3.5" thickBot="1">
      <c r="A915" s="95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3.5" thickBot="1">
      <c r="A916" s="95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3.5" thickBot="1">
      <c r="A917" s="95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3.5" thickBot="1">
      <c r="A918" s="95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3.5" thickBot="1">
      <c r="A919" s="95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3.5" thickBot="1">
      <c r="A920" s="95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3.5" thickBot="1">
      <c r="A921" s="95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3.5" thickBot="1">
      <c r="A922" s="95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3.5" thickBot="1">
      <c r="A923" s="95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3.5" thickBot="1">
      <c r="A924" s="95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3.5" thickBot="1">
      <c r="A925" s="95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3.5" thickBot="1">
      <c r="A926" s="95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3.5" thickBot="1">
      <c r="A927" s="95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3.5" thickBot="1">
      <c r="A928" s="95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3.5" thickBot="1">
      <c r="A929" s="95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3.5" thickBot="1">
      <c r="A930" s="95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3.5" thickBot="1">
      <c r="A931" s="95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3.5" thickBot="1">
      <c r="A932" s="95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3.5" thickBot="1">
      <c r="A933" s="95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3.5" thickBot="1">
      <c r="A934" s="95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3.5" thickBot="1">
      <c r="A935" s="95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3.5" thickBot="1">
      <c r="A936" s="95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3.5" thickBot="1">
      <c r="A937" s="95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3.5" thickBot="1">
      <c r="A938" s="95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3.5" thickBot="1">
      <c r="A939" s="95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3.5" thickBot="1">
      <c r="A940" s="95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3.5" thickBot="1">
      <c r="A941" s="95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3.5" thickBot="1">
      <c r="A942" s="95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3.5" thickBot="1">
      <c r="A943" s="95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3.5" thickBot="1">
      <c r="A944" s="95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3.5" thickBot="1">
      <c r="A945" s="95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3.5" thickBot="1">
      <c r="A946" s="95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3.5" thickBot="1">
      <c r="A947" s="95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3.5" thickBot="1">
      <c r="A948" s="95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3.5" thickBot="1">
      <c r="A949" s="95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3.5" thickBot="1">
      <c r="A950" s="95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3.5" thickBot="1">
      <c r="A951" s="95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3.5" thickBot="1">
      <c r="A952" s="95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3.5" thickBot="1">
      <c r="A953" s="95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3.5" thickBot="1">
      <c r="A954" s="95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3.5" thickBot="1">
      <c r="A955" s="95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3.5" thickBot="1">
      <c r="A956" s="95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3.5" thickBot="1">
      <c r="A957" s="95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3.5" thickBot="1">
      <c r="A958" s="95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3.5" thickBot="1">
      <c r="A959" s="95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3.5" thickBot="1">
      <c r="A960" s="95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3.5" thickBot="1">
      <c r="A961" s="95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3.5" thickBot="1">
      <c r="A962" s="95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3.5" thickBot="1">
      <c r="A963" s="95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3.5" thickBot="1">
      <c r="A964" s="95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3.5" thickBot="1">
      <c r="A965" s="95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3.5" thickBot="1">
      <c r="A966" s="95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3.5" thickBot="1">
      <c r="A967" s="95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3.5" thickBot="1">
      <c r="A968" s="95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3.5" thickBot="1">
      <c r="A969" s="95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3.5" thickBot="1">
      <c r="A970" s="95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3.5" thickBot="1">
      <c r="A971" s="95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3.5" thickBot="1">
      <c r="A972" s="95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3.5" thickBot="1">
      <c r="A973" s="95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3.5" thickBot="1">
      <c r="A974" s="95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3.5" thickBot="1">
      <c r="A975" s="95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3.5" thickBot="1">
      <c r="A976" s="95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3.5" thickBot="1">
      <c r="A977" s="95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3.5" thickBot="1">
      <c r="A978" s="95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3.5" thickBot="1">
      <c r="A979" s="95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3.5" thickBot="1">
      <c r="A980" s="95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3.5" thickBot="1">
      <c r="A981" s="95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3.5" thickBot="1">
      <c r="A982" s="95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3.5" thickBot="1">
      <c r="A983" s="95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3.5" thickBot="1">
      <c r="A984" s="95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3.5" thickBot="1">
      <c r="A985" s="95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3.5" thickBot="1">
      <c r="A986" s="95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3.5" thickBot="1">
      <c r="A987" s="95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3.5" thickBot="1">
      <c r="A988" s="95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3.5" thickBot="1">
      <c r="A989" s="95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3.5" thickBot="1">
      <c r="A990" s="95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3.5" thickBot="1">
      <c r="A991" s="95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3.5" thickBot="1">
      <c r="A992" s="95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3.5" thickBot="1">
      <c r="A993" s="95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3.5" thickBot="1">
      <c r="A994" s="95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3.5" thickBot="1">
      <c r="A995" s="95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3.5" thickBot="1">
      <c r="A996" s="95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3.5" thickBot="1">
      <c r="A997" s="95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3.5" thickBot="1">
      <c r="A998" s="95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3.5" thickBot="1">
      <c r="A999" s="95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3.5" thickBot="1">
      <c r="A1000" s="95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  <row r="1001" spans="1:26" ht="13.5" thickBot="1">
      <c r="A1001" s="95"/>
      <c r="B1001" s="50"/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</row>
    <row r="1002" spans="1:26" ht="13.5" thickBot="1">
      <c r="A1002" s="95"/>
      <c r="B1002" s="50"/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</row>
    <row r="1003" spans="1:26" ht="13.5" thickBot="1">
      <c r="A1003" s="95"/>
      <c r="B1003" s="50"/>
      <c r="C1003" s="50"/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</row>
    <row r="1004" spans="1:26" ht="13.5" thickBot="1">
      <c r="A1004" s="95"/>
      <c r="B1004" s="50"/>
      <c r="C1004" s="50"/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</row>
    <row r="1005" spans="1:26" ht="13.5" thickBot="1">
      <c r="A1005" s="95"/>
      <c r="B1005" s="50"/>
      <c r="C1005" s="50"/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</row>
    <row r="1006" spans="1:26" ht="13.5" thickBot="1">
      <c r="A1006" s="95"/>
      <c r="B1006" s="50"/>
      <c r="C1006" s="50"/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</row>
    <row r="1007" spans="1:26" ht="13.5" thickBot="1">
      <c r="A1007" s="95"/>
      <c r="B1007" s="50"/>
      <c r="C1007" s="50"/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</row>
    <row r="1008" spans="1:26" ht="13.5" thickBot="1">
      <c r="A1008" s="95"/>
      <c r="B1008" s="50"/>
      <c r="C1008" s="50"/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</row>
    <row r="1009" spans="1:26" ht="13.5" thickBot="1">
      <c r="A1009" s="95"/>
      <c r="B1009" s="50"/>
      <c r="C1009" s="50"/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</row>
    <row r="1010" spans="15:26" ht="15.75" thickBot="1"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</row>
    <row r="1011" spans="15:26" ht="15.75" thickBot="1"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</row>
    <row r="1012" spans="15:26" ht="15.75" thickBot="1"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</row>
    <row r="1013" spans="15:26" ht="15.75" thickBot="1"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</row>
    <row r="1014" spans="15:26" ht="15.75" thickBot="1"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</row>
    <row r="1015" spans="15:26" ht="15.75" thickBot="1"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</row>
    <row r="1016" spans="15:26" ht="15.75" thickBot="1"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</row>
    <row r="1017" spans="15:26" ht="15.75" thickBot="1"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</row>
  </sheetData>
  <sheetProtection/>
  <mergeCells count="6">
    <mergeCell ref="L42:M42"/>
    <mergeCell ref="A1:H1"/>
    <mergeCell ref="E5:G5"/>
    <mergeCell ref="I5:N5"/>
    <mergeCell ref="A3:M3"/>
    <mergeCell ref="A4:N4"/>
  </mergeCells>
  <printOptions/>
  <pageMargins left="0" right="0" top="0.5" bottom="0.2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22"/>
  <sheetViews>
    <sheetView zoomScalePageLayoutView="0" workbookViewId="0" topLeftCell="A1">
      <selection activeCell="D33" sqref="D33"/>
    </sheetView>
  </sheetViews>
  <sheetFormatPr defaultColWidth="9.33203125" defaultRowHeight="12.75"/>
  <cols>
    <col min="1" max="1" width="4.5" style="0" customWidth="1"/>
    <col min="2" max="2" width="14.5" style="0" customWidth="1"/>
    <col min="3" max="3" width="11" style="0" customWidth="1"/>
    <col min="4" max="4" width="16.83203125" style="0" customWidth="1"/>
    <col min="6" max="6" width="17.83203125" style="0" customWidth="1"/>
    <col min="8" max="8" width="18.16015625" style="0" customWidth="1"/>
    <col min="9" max="9" width="12.66015625" style="0" customWidth="1"/>
    <col min="10" max="10" width="13.66015625" style="0" customWidth="1"/>
    <col min="11" max="11" width="16.83203125" style="0" customWidth="1"/>
    <col min="12" max="12" width="6.16015625" style="0" customWidth="1"/>
    <col min="13" max="13" width="8.16015625" style="0" customWidth="1"/>
    <col min="14" max="14" width="10.5" style="0" customWidth="1"/>
    <col min="15" max="15" width="8.16015625" style="0" customWidth="1"/>
    <col min="16" max="16" width="19.5" style="0" customWidth="1"/>
  </cols>
  <sheetData>
    <row r="1" spans="1:18" s="21" customFormat="1" ht="21.75" customHeight="1">
      <c r="A1" s="124" t="s">
        <v>78</v>
      </c>
      <c r="B1" s="124"/>
      <c r="C1" s="124"/>
      <c r="D1" s="124"/>
      <c r="E1" s="124"/>
      <c r="F1" s="124"/>
      <c r="G1" s="124"/>
      <c r="H1" s="124"/>
      <c r="I1" s="82"/>
      <c r="J1" s="82"/>
      <c r="K1" s="82"/>
      <c r="L1" s="124"/>
      <c r="M1" s="124"/>
      <c r="N1" s="124"/>
      <c r="O1" s="124"/>
      <c r="P1" s="124"/>
      <c r="Q1" s="20"/>
      <c r="R1" s="20"/>
    </row>
    <row r="2" spans="1:18" s="21" customFormat="1" ht="21.75" customHeight="1">
      <c r="A2" s="124" t="s">
        <v>24</v>
      </c>
      <c r="B2" s="124"/>
      <c r="C2" s="124"/>
      <c r="D2" s="124"/>
      <c r="E2" s="124"/>
      <c r="F2" s="124"/>
      <c r="G2" s="124"/>
      <c r="H2" s="124"/>
      <c r="I2" s="82"/>
      <c r="J2" s="82"/>
      <c r="K2" s="82"/>
      <c r="L2" s="124"/>
      <c r="M2" s="124"/>
      <c r="N2" s="124"/>
      <c r="O2" s="124"/>
      <c r="P2" s="124"/>
      <c r="Q2" s="20"/>
      <c r="R2" s="20"/>
    </row>
    <row r="3" spans="7:18" s="21" customFormat="1" ht="21.75" customHeight="1">
      <c r="G3" s="22"/>
      <c r="H3" s="22"/>
      <c r="I3" s="22"/>
      <c r="J3" s="22"/>
      <c r="K3" s="22"/>
      <c r="Q3" s="22"/>
      <c r="R3" s="22"/>
    </row>
    <row r="4" spans="1:18" s="23" customFormat="1" ht="33.75" customHeight="1">
      <c r="A4" s="125" t="s">
        <v>25</v>
      </c>
      <c r="B4" s="125" t="s">
        <v>18</v>
      </c>
      <c r="C4" s="126" t="s">
        <v>26</v>
      </c>
      <c r="D4" s="127"/>
      <c r="E4" s="127"/>
      <c r="F4" s="128"/>
      <c r="G4" s="129" t="s">
        <v>27</v>
      </c>
      <c r="H4" s="115" t="s">
        <v>28</v>
      </c>
      <c r="I4" s="122" t="s">
        <v>62</v>
      </c>
      <c r="J4" s="122"/>
      <c r="K4" s="122"/>
      <c r="L4" s="117" t="s">
        <v>25</v>
      </c>
      <c r="M4" s="119" t="s">
        <v>29</v>
      </c>
      <c r="N4" s="119"/>
      <c r="O4" s="120" t="s">
        <v>30</v>
      </c>
      <c r="P4" s="117" t="s">
        <v>28</v>
      </c>
      <c r="Q4" s="22"/>
      <c r="R4" s="22"/>
    </row>
    <row r="5" spans="1:18" s="23" customFormat="1" ht="54" customHeight="1">
      <c r="A5" s="125"/>
      <c r="B5" s="125"/>
      <c r="C5" s="24" t="s">
        <v>31</v>
      </c>
      <c r="D5" s="25" t="s">
        <v>19</v>
      </c>
      <c r="E5" s="24" t="s">
        <v>32</v>
      </c>
      <c r="F5" s="25" t="s">
        <v>19</v>
      </c>
      <c r="G5" s="122"/>
      <c r="H5" s="116"/>
      <c r="I5" s="54" t="s">
        <v>79</v>
      </c>
      <c r="J5" s="54" t="s">
        <v>80</v>
      </c>
      <c r="K5" s="54" t="s">
        <v>81</v>
      </c>
      <c r="L5" s="118"/>
      <c r="M5" s="25" t="s">
        <v>33</v>
      </c>
      <c r="N5" s="25" t="s">
        <v>42</v>
      </c>
      <c r="O5" s="121"/>
      <c r="P5" s="118"/>
      <c r="Q5" s="22"/>
      <c r="R5" s="22"/>
    </row>
    <row r="6" spans="1:18" s="21" customFormat="1" ht="21.75" customHeight="1">
      <c r="A6" s="30">
        <v>1</v>
      </c>
      <c r="B6" s="30" t="s">
        <v>34</v>
      </c>
      <c r="C6" s="30">
        <v>3</v>
      </c>
      <c r="D6" s="31">
        <f>C6*600000</f>
        <v>1800000</v>
      </c>
      <c r="E6" s="30">
        <v>64</v>
      </c>
      <c r="F6" s="31">
        <f>E6*300000</f>
        <v>19200000</v>
      </c>
      <c r="G6" s="98">
        <f>C6+E6</f>
        <v>67</v>
      </c>
      <c r="H6" s="99">
        <f>D6+F6</f>
        <v>21000000</v>
      </c>
      <c r="I6" s="99">
        <v>9</v>
      </c>
      <c r="J6" s="99">
        <v>200000</v>
      </c>
      <c r="K6" s="99">
        <f>I6*J6</f>
        <v>1800000</v>
      </c>
      <c r="L6" s="30">
        <v>1</v>
      </c>
      <c r="M6" s="30">
        <v>7</v>
      </c>
      <c r="N6" s="30">
        <v>48</v>
      </c>
      <c r="O6" s="98">
        <f>M6+N6</f>
        <v>55</v>
      </c>
      <c r="P6" s="100">
        <f>O6*300000</f>
        <v>16500000</v>
      </c>
      <c r="Q6" s="22"/>
      <c r="R6" s="22"/>
    </row>
    <row r="7" spans="1:18" s="21" customFormat="1" ht="21.75" customHeight="1">
      <c r="A7" s="30">
        <v>2</v>
      </c>
      <c r="B7" s="30" t="s">
        <v>35</v>
      </c>
      <c r="C7" s="30">
        <v>5</v>
      </c>
      <c r="D7" s="31">
        <f aca="true" t="shared" si="0" ref="D7:D13">C7*600000</f>
        <v>3000000</v>
      </c>
      <c r="E7" s="30">
        <v>129</v>
      </c>
      <c r="F7" s="31">
        <f aca="true" t="shared" si="1" ref="F7:F14">E7*300000</f>
        <v>38700000</v>
      </c>
      <c r="G7" s="98">
        <f aca="true" t="shared" si="2" ref="G7:H13">C7+E7</f>
        <v>134</v>
      </c>
      <c r="H7" s="99">
        <f t="shared" si="2"/>
        <v>41700000</v>
      </c>
      <c r="I7" s="99">
        <v>39</v>
      </c>
      <c r="J7" s="99">
        <v>200000</v>
      </c>
      <c r="K7" s="99">
        <f aca="true" t="shared" si="3" ref="K7:K13">I7*J7</f>
        <v>7800000</v>
      </c>
      <c r="L7" s="30">
        <v>2</v>
      </c>
      <c r="M7" s="30">
        <v>38</v>
      </c>
      <c r="N7" s="30">
        <v>134</v>
      </c>
      <c r="O7" s="98">
        <f aca="true" t="shared" si="4" ref="O7:O13">M7+N7</f>
        <v>172</v>
      </c>
      <c r="P7" s="100">
        <f aca="true" t="shared" si="5" ref="P7:P13">O7*300000</f>
        <v>51600000</v>
      </c>
      <c r="Q7" s="22"/>
      <c r="R7" s="22"/>
    </row>
    <row r="8" spans="1:18" s="21" customFormat="1" ht="21.75" customHeight="1">
      <c r="A8" s="30">
        <v>3</v>
      </c>
      <c r="B8" s="30" t="s">
        <v>36</v>
      </c>
      <c r="C8" s="30">
        <v>2</v>
      </c>
      <c r="D8" s="31">
        <f t="shared" si="0"/>
        <v>1200000</v>
      </c>
      <c r="E8" s="30">
        <v>89</v>
      </c>
      <c r="F8" s="31">
        <f t="shared" si="1"/>
        <v>26700000</v>
      </c>
      <c r="G8" s="98">
        <f t="shared" si="2"/>
        <v>91</v>
      </c>
      <c r="H8" s="99">
        <f t="shared" si="2"/>
        <v>27900000</v>
      </c>
      <c r="I8" s="99">
        <v>22</v>
      </c>
      <c r="J8" s="99">
        <v>200000</v>
      </c>
      <c r="K8" s="99">
        <f t="shared" si="3"/>
        <v>4400000</v>
      </c>
      <c r="L8" s="30">
        <v>3</v>
      </c>
      <c r="M8" s="30">
        <v>14</v>
      </c>
      <c r="N8" s="30">
        <v>94</v>
      </c>
      <c r="O8" s="98">
        <f t="shared" si="4"/>
        <v>108</v>
      </c>
      <c r="P8" s="100">
        <f t="shared" si="5"/>
        <v>32400000</v>
      </c>
      <c r="Q8" s="22"/>
      <c r="R8" s="22"/>
    </row>
    <row r="9" spans="1:18" s="21" customFormat="1" ht="21.75" customHeight="1">
      <c r="A9" s="30">
        <v>4</v>
      </c>
      <c r="B9" s="30" t="s">
        <v>20</v>
      </c>
      <c r="C9" s="30">
        <v>2</v>
      </c>
      <c r="D9" s="31">
        <f t="shared" si="0"/>
        <v>1200000</v>
      </c>
      <c r="E9" s="30">
        <v>58</v>
      </c>
      <c r="F9" s="31">
        <f t="shared" si="1"/>
        <v>17400000</v>
      </c>
      <c r="G9" s="98">
        <f t="shared" si="2"/>
        <v>60</v>
      </c>
      <c r="H9" s="99">
        <f t="shared" si="2"/>
        <v>18600000</v>
      </c>
      <c r="I9" s="99">
        <v>20</v>
      </c>
      <c r="J9" s="99">
        <v>200000</v>
      </c>
      <c r="K9" s="99">
        <f t="shared" si="3"/>
        <v>4000000</v>
      </c>
      <c r="L9" s="30">
        <v>4</v>
      </c>
      <c r="M9" s="30">
        <v>15</v>
      </c>
      <c r="N9" s="30">
        <v>140</v>
      </c>
      <c r="O9" s="98">
        <f t="shared" si="4"/>
        <v>155</v>
      </c>
      <c r="P9" s="100">
        <f t="shared" si="5"/>
        <v>46500000</v>
      </c>
      <c r="Q9" s="22"/>
      <c r="R9" s="22"/>
    </row>
    <row r="10" spans="1:18" s="21" customFormat="1" ht="21.75" customHeight="1">
      <c r="A10" s="30">
        <v>5</v>
      </c>
      <c r="B10" s="30" t="s">
        <v>37</v>
      </c>
      <c r="C10" s="30">
        <v>7</v>
      </c>
      <c r="D10" s="31">
        <f t="shared" si="0"/>
        <v>4200000</v>
      </c>
      <c r="E10" s="30">
        <v>62</v>
      </c>
      <c r="F10" s="31">
        <f t="shared" si="1"/>
        <v>18600000</v>
      </c>
      <c r="G10" s="98">
        <f t="shared" si="2"/>
        <v>69</v>
      </c>
      <c r="H10" s="99">
        <f t="shared" si="2"/>
        <v>22800000</v>
      </c>
      <c r="I10" s="99">
        <v>23</v>
      </c>
      <c r="J10" s="99">
        <v>200000</v>
      </c>
      <c r="K10" s="99">
        <f t="shared" si="3"/>
        <v>4600000</v>
      </c>
      <c r="L10" s="30">
        <v>5</v>
      </c>
      <c r="M10" s="30">
        <v>10</v>
      </c>
      <c r="N10" s="30">
        <v>117</v>
      </c>
      <c r="O10" s="98">
        <f t="shared" si="4"/>
        <v>127</v>
      </c>
      <c r="P10" s="100">
        <f t="shared" si="5"/>
        <v>38100000</v>
      </c>
      <c r="Q10" s="22"/>
      <c r="R10" s="22"/>
    </row>
    <row r="11" spans="1:18" s="21" customFormat="1" ht="21.75" customHeight="1">
      <c r="A11" s="30">
        <v>6</v>
      </c>
      <c r="B11" s="30" t="s">
        <v>38</v>
      </c>
      <c r="C11" s="32">
        <v>4</v>
      </c>
      <c r="D11" s="31">
        <f t="shared" si="0"/>
        <v>2400000</v>
      </c>
      <c r="E11" s="32">
        <v>49</v>
      </c>
      <c r="F11" s="31">
        <f t="shared" si="1"/>
        <v>14700000</v>
      </c>
      <c r="G11" s="98">
        <f t="shared" si="2"/>
        <v>53</v>
      </c>
      <c r="H11" s="99">
        <f t="shared" si="2"/>
        <v>17100000</v>
      </c>
      <c r="I11" s="99">
        <v>13</v>
      </c>
      <c r="J11" s="99">
        <v>200000</v>
      </c>
      <c r="K11" s="99">
        <f t="shared" si="3"/>
        <v>2600000</v>
      </c>
      <c r="L11" s="30">
        <v>6</v>
      </c>
      <c r="M11" s="32">
        <v>7</v>
      </c>
      <c r="N11" s="32">
        <v>92</v>
      </c>
      <c r="O11" s="98">
        <f t="shared" si="4"/>
        <v>99</v>
      </c>
      <c r="P11" s="100">
        <f t="shared" si="5"/>
        <v>29700000</v>
      </c>
      <c r="Q11" s="22"/>
      <c r="R11" s="22"/>
    </row>
    <row r="12" spans="1:18" s="21" customFormat="1" ht="21.75" customHeight="1">
      <c r="A12" s="30">
        <v>7</v>
      </c>
      <c r="B12" s="30" t="s">
        <v>39</v>
      </c>
      <c r="C12" s="30">
        <v>2</v>
      </c>
      <c r="D12" s="31">
        <f t="shared" si="0"/>
        <v>1200000</v>
      </c>
      <c r="E12" s="30">
        <v>29</v>
      </c>
      <c r="F12" s="31">
        <f t="shared" si="1"/>
        <v>8700000</v>
      </c>
      <c r="G12" s="98">
        <f t="shared" si="2"/>
        <v>31</v>
      </c>
      <c r="H12" s="99">
        <f t="shared" si="2"/>
        <v>9900000</v>
      </c>
      <c r="I12" s="99">
        <v>6</v>
      </c>
      <c r="J12" s="99">
        <v>200000</v>
      </c>
      <c r="K12" s="99">
        <f t="shared" si="3"/>
        <v>1200000</v>
      </c>
      <c r="L12" s="30">
        <v>7</v>
      </c>
      <c r="M12" s="30">
        <v>2</v>
      </c>
      <c r="N12" s="30">
        <v>49</v>
      </c>
      <c r="O12" s="98">
        <f t="shared" si="4"/>
        <v>51</v>
      </c>
      <c r="P12" s="100">
        <f t="shared" si="5"/>
        <v>15300000</v>
      </c>
      <c r="Q12" s="22"/>
      <c r="R12" s="22"/>
    </row>
    <row r="13" spans="1:18" s="21" customFormat="1" ht="21.75" customHeight="1">
      <c r="A13" s="30">
        <v>8</v>
      </c>
      <c r="B13" s="30" t="s">
        <v>40</v>
      </c>
      <c r="C13" s="30">
        <v>5</v>
      </c>
      <c r="D13" s="31">
        <f t="shared" si="0"/>
        <v>3000000</v>
      </c>
      <c r="E13" s="30">
        <v>55</v>
      </c>
      <c r="F13" s="31">
        <f t="shared" si="1"/>
        <v>16500000</v>
      </c>
      <c r="G13" s="98">
        <f t="shared" si="2"/>
        <v>60</v>
      </c>
      <c r="H13" s="99">
        <f t="shared" si="2"/>
        <v>19500000</v>
      </c>
      <c r="I13" s="99">
        <v>8</v>
      </c>
      <c r="J13" s="99">
        <v>200000</v>
      </c>
      <c r="K13" s="99">
        <f t="shared" si="3"/>
        <v>1600000</v>
      </c>
      <c r="L13" s="30">
        <v>8</v>
      </c>
      <c r="M13" s="30">
        <v>5</v>
      </c>
      <c r="N13" s="30">
        <v>65</v>
      </c>
      <c r="O13" s="98">
        <f t="shared" si="4"/>
        <v>70</v>
      </c>
      <c r="P13" s="100">
        <f t="shared" si="5"/>
        <v>21000000</v>
      </c>
      <c r="Q13" s="22"/>
      <c r="R13" s="22"/>
    </row>
    <row r="14" spans="1:18" s="20" customFormat="1" ht="21.75" customHeight="1">
      <c r="A14" s="26"/>
      <c r="B14" s="26" t="s">
        <v>41</v>
      </c>
      <c r="C14" s="26">
        <f>SUM(C6:C13)</f>
        <v>30</v>
      </c>
      <c r="D14" s="27">
        <f>SUM(D6:D13)</f>
        <v>18000000</v>
      </c>
      <c r="E14" s="26">
        <f>SUM(E6:E13)</f>
        <v>535</v>
      </c>
      <c r="F14" s="27">
        <f t="shared" si="1"/>
        <v>160500000</v>
      </c>
      <c r="G14" s="28">
        <f>SUM(G6:G13)</f>
        <v>565</v>
      </c>
      <c r="H14" s="29">
        <f>SUM(H6:H13)</f>
        <v>178500000</v>
      </c>
      <c r="I14" s="29">
        <f>SUM(I6:I13)</f>
        <v>140</v>
      </c>
      <c r="J14" s="29"/>
      <c r="K14" s="29">
        <f>SUM(K6:K13)</f>
        <v>28000000</v>
      </c>
      <c r="L14" s="26"/>
      <c r="M14" s="26">
        <f>SUM(M6:M13)</f>
        <v>98</v>
      </c>
      <c r="N14" s="26">
        <f>SUM(N6:N13)</f>
        <v>739</v>
      </c>
      <c r="O14" s="28">
        <f>SUM(O6:O13)</f>
        <v>837</v>
      </c>
      <c r="P14" s="29">
        <f>SUM(P6:P13)</f>
        <v>251100000</v>
      </c>
      <c r="Q14" s="22"/>
      <c r="R14" s="22"/>
    </row>
    <row r="15" spans="7:11" s="21" customFormat="1" ht="21.75" customHeight="1">
      <c r="G15" s="22"/>
      <c r="H15" s="22"/>
      <c r="I15" s="22"/>
      <c r="J15" s="22"/>
      <c r="K15" s="22"/>
    </row>
    <row r="16" spans="2:16" ht="15.75">
      <c r="B16" s="123"/>
      <c r="C16" s="123"/>
      <c r="D16" s="12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2:16" ht="15.7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6"/>
    </row>
    <row r="18" spans="2:16" ht="15.75">
      <c r="B18" s="33"/>
      <c r="C18" s="33"/>
      <c r="D18" s="33"/>
      <c r="E18" s="33"/>
      <c r="F18" s="34"/>
      <c r="G18" s="33"/>
      <c r="H18" s="41"/>
      <c r="I18" s="41"/>
      <c r="J18" s="41"/>
      <c r="K18" s="41"/>
      <c r="L18" s="33"/>
      <c r="M18" s="33"/>
      <c r="N18" s="33"/>
      <c r="O18" s="33"/>
      <c r="P18" s="35"/>
    </row>
    <row r="19" spans="2:16" ht="15.75">
      <c r="B19" s="33"/>
      <c r="C19" s="33"/>
      <c r="D19" s="38"/>
      <c r="E19" s="38"/>
      <c r="F19" s="39"/>
      <c r="G19" s="38"/>
      <c r="H19" s="38"/>
      <c r="I19" s="38"/>
      <c r="J19" s="38"/>
      <c r="K19" s="38"/>
      <c r="L19" s="38"/>
      <c r="M19" s="38"/>
      <c r="N19" s="38"/>
      <c r="O19" s="38"/>
      <c r="P19" s="37"/>
    </row>
    <row r="20" spans="2:16" ht="15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2:16" ht="15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ht="15.75">
      <c r="F22" s="33"/>
    </row>
  </sheetData>
  <sheetProtection/>
  <mergeCells count="15">
    <mergeCell ref="B16:D16"/>
    <mergeCell ref="A1:H1"/>
    <mergeCell ref="L1:P1"/>
    <mergeCell ref="A2:H2"/>
    <mergeCell ref="L2:P2"/>
    <mergeCell ref="A4:A5"/>
    <mergeCell ref="B4:B5"/>
    <mergeCell ref="C4:F4"/>
    <mergeCell ref="G4:G5"/>
    <mergeCell ref="H4:H5"/>
    <mergeCell ref="L4:L5"/>
    <mergeCell ref="M4:N4"/>
    <mergeCell ref="O4:O5"/>
    <mergeCell ref="I4:K4"/>
    <mergeCell ref="P4:P5"/>
  </mergeCells>
  <printOptions/>
  <pageMargins left="0" right="0" top="0.75" bottom="0.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="96" zoomScaleNormal="96" zoomScalePageLayoutView="0" workbookViewId="0" topLeftCell="A1">
      <selection activeCell="P25" sqref="P25"/>
    </sheetView>
  </sheetViews>
  <sheetFormatPr defaultColWidth="9.33203125" defaultRowHeight="12.75"/>
  <cols>
    <col min="1" max="1" width="7" style="0" customWidth="1"/>
    <col min="2" max="2" width="32.5" style="0" customWidth="1"/>
    <col min="3" max="3" width="8.66015625" style="0" customWidth="1"/>
    <col min="4" max="4" width="8.5" style="0" customWidth="1"/>
    <col min="5" max="5" width="9.5" style="0" customWidth="1"/>
    <col min="6" max="6" width="9" style="0" customWidth="1"/>
    <col min="7" max="7" width="9.16015625" style="14" customWidth="1"/>
    <col min="8" max="8" width="9" style="14" customWidth="1"/>
    <col min="9" max="9" width="8.5" style="14" customWidth="1"/>
    <col min="10" max="10" width="9.16015625" style="14" customWidth="1"/>
    <col min="11" max="11" width="9.16015625" style="0" customWidth="1"/>
    <col min="12" max="12" width="26.5" style="0" customWidth="1"/>
  </cols>
  <sheetData>
    <row r="1" spans="1:11" ht="15.75">
      <c r="A1" s="130" t="s">
        <v>0</v>
      </c>
      <c r="B1" s="130"/>
      <c r="C1" s="130"/>
      <c r="D1" s="130"/>
      <c r="E1" s="130"/>
      <c r="F1" s="130"/>
      <c r="G1" s="130"/>
      <c r="H1" s="130"/>
      <c r="I1" s="3"/>
      <c r="J1" s="3"/>
      <c r="K1" s="4"/>
    </row>
    <row r="2" spans="1:11" ht="11.25" customHeight="1">
      <c r="A2" s="2"/>
      <c r="B2" s="2"/>
      <c r="C2" s="2"/>
      <c r="D2" s="2"/>
      <c r="E2" s="2"/>
      <c r="F2" s="2"/>
      <c r="G2" s="5"/>
      <c r="H2" s="5"/>
      <c r="I2" s="3"/>
      <c r="J2" s="3"/>
      <c r="K2" s="4"/>
    </row>
    <row r="3" spans="1:12" ht="15.75">
      <c r="A3" s="133" t="s">
        <v>43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15.75">
      <c r="A4" s="6"/>
      <c r="B4" s="6"/>
      <c r="C4" s="6"/>
      <c r="D4" s="6"/>
      <c r="E4" s="131"/>
      <c r="F4" s="131"/>
      <c r="G4" s="131"/>
      <c r="H4" s="7"/>
      <c r="I4" s="132"/>
      <c r="J4" s="132"/>
      <c r="K4" s="132"/>
      <c r="L4" s="132"/>
    </row>
    <row r="5" spans="1:12" ht="40.5" customHeight="1">
      <c r="A5" s="8" t="s">
        <v>1</v>
      </c>
      <c r="B5" s="9" t="s">
        <v>2</v>
      </c>
      <c r="C5" s="9" t="s">
        <v>3</v>
      </c>
      <c r="D5" s="9" t="s">
        <v>4</v>
      </c>
      <c r="E5" s="9" t="s">
        <v>20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10</v>
      </c>
      <c r="L5" s="11" t="s">
        <v>11</v>
      </c>
    </row>
    <row r="6" spans="1:12" ht="18" customHeight="1">
      <c r="A6" s="42" t="s">
        <v>12</v>
      </c>
      <c r="B6" s="12" t="s">
        <v>44</v>
      </c>
      <c r="C6" s="43">
        <v>167</v>
      </c>
      <c r="D6" s="43">
        <v>128</v>
      </c>
      <c r="E6" s="44">
        <v>82</v>
      </c>
      <c r="F6" s="43">
        <v>81</v>
      </c>
      <c r="G6" s="43">
        <v>76</v>
      </c>
      <c r="H6" s="44">
        <v>102</v>
      </c>
      <c r="I6" s="45">
        <v>70</v>
      </c>
      <c r="J6" s="46">
        <v>40</v>
      </c>
      <c r="K6" s="47">
        <f>SUM(C6:J6)</f>
        <v>746</v>
      </c>
      <c r="L6" s="11"/>
    </row>
    <row r="7" spans="1:12" s="1" customFormat="1" ht="15.75" customHeight="1">
      <c r="A7" s="48" t="s">
        <v>13</v>
      </c>
      <c r="B7" s="12" t="s">
        <v>45</v>
      </c>
      <c r="C7" s="43">
        <v>207</v>
      </c>
      <c r="D7" s="43">
        <v>319</v>
      </c>
      <c r="E7" s="44">
        <v>416</v>
      </c>
      <c r="F7" s="43">
        <v>314</v>
      </c>
      <c r="G7" s="43">
        <v>226</v>
      </c>
      <c r="H7" s="44">
        <v>309</v>
      </c>
      <c r="I7" s="45">
        <v>207</v>
      </c>
      <c r="J7" s="46">
        <v>259</v>
      </c>
      <c r="K7" s="47">
        <f>SUM(C7:J7)</f>
        <v>2257</v>
      </c>
      <c r="L7" s="13"/>
    </row>
    <row r="8" spans="1:12" s="1" customFormat="1" ht="15.75" customHeight="1">
      <c r="A8" s="48" t="s">
        <v>14</v>
      </c>
      <c r="B8" s="12" t="s">
        <v>46</v>
      </c>
      <c r="C8" s="43">
        <v>22</v>
      </c>
      <c r="D8" s="43">
        <v>38</v>
      </c>
      <c r="E8" s="44">
        <v>99</v>
      </c>
      <c r="F8" s="43">
        <v>38</v>
      </c>
      <c r="G8" s="43">
        <v>29</v>
      </c>
      <c r="H8" s="44">
        <v>43</v>
      </c>
      <c r="I8" s="45">
        <v>37</v>
      </c>
      <c r="J8" s="46">
        <v>99</v>
      </c>
      <c r="K8" s="47">
        <f>SUM(C8:J8)</f>
        <v>405</v>
      </c>
      <c r="L8" s="18" t="s">
        <v>76</v>
      </c>
    </row>
    <row r="9" spans="1:12" s="1" customFormat="1" ht="15.75" customHeight="1">
      <c r="A9" s="48" t="s">
        <v>15</v>
      </c>
      <c r="B9" s="12" t="s">
        <v>47</v>
      </c>
      <c r="C9" s="43">
        <v>43</v>
      </c>
      <c r="D9" s="43">
        <v>77</v>
      </c>
      <c r="E9" s="44">
        <v>70</v>
      </c>
      <c r="F9" s="43">
        <v>69</v>
      </c>
      <c r="G9" s="43">
        <v>78</v>
      </c>
      <c r="H9" s="44">
        <v>64</v>
      </c>
      <c r="I9" s="45">
        <v>102</v>
      </c>
      <c r="J9" s="46">
        <v>160</v>
      </c>
      <c r="K9" s="47">
        <f>SUM(C9:J9)</f>
        <v>663</v>
      </c>
      <c r="L9" s="18" t="s">
        <v>77</v>
      </c>
    </row>
    <row r="10" spans="1:12" s="1" customFormat="1" ht="15.75" customHeight="1">
      <c r="A10" s="17"/>
      <c r="B10" s="15" t="s">
        <v>49</v>
      </c>
      <c r="C10" s="16">
        <f>SUM(C6:C9)</f>
        <v>439</v>
      </c>
      <c r="D10" s="16">
        <f aca="true" t="shared" si="0" ref="D10:K10">SUM(D6:D9)</f>
        <v>562</v>
      </c>
      <c r="E10" s="16">
        <f t="shared" si="0"/>
        <v>667</v>
      </c>
      <c r="F10" s="16">
        <f t="shared" si="0"/>
        <v>502</v>
      </c>
      <c r="G10" s="16">
        <f t="shared" si="0"/>
        <v>409</v>
      </c>
      <c r="H10" s="16">
        <f t="shared" si="0"/>
        <v>518</v>
      </c>
      <c r="I10" s="16">
        <f t="shared" si="0"/>
        <v>416</v>
      </c>
      <c r="J10" s="16">
        <f t="shared" si="0"/>
        <v>558</v>
      </c>
      <c r="K10" s="16">
        <f t="shared" si="0"/>
        <v>4071</v>
      </c>
      <c r="L10" s="13"/>
    </row>
  </sheetData>
  <sheetProtection/>
  <mergeCells count="4">
    <mergeCell ref="A1:H1"/>
    <mergeCell ref="E4:G4"/>
    <mergeCell ref="I4:L4"/>
    <mergeCell ref="A3:L3"/>
  </mergeCells>
  <printOptions/>
  <pageMargins left="0" right="0" top="0.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ThanhHai</cp:lastModifiedBy>
  <cp:lastPrinted>2022-01-18T00:44:01Z</cp:lastPrinted>
  <dcterms:created xsi:type="dcterms:W3CDTF">2016-01-22T23:58:56Z</dcterms:created>
  <dcterms:modified xsi:type="dcterms:W3CDTF">2022-01-26T09:27:56Z</dcterms:modified>
  <cp:category/>
  <cp:version/>
  <cp:contentType/>
  <cp:contentStatus/>
</cp:coreProperties>
</file>