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<sst xmlns="http://schemas.openxmlformats.org/spreadsheetml/2006/main" count="57" uniqueCount="49">
  <si>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Tổng số</t>
  </si>
  <si>
    <t>Tiến sỹ</t>
  </si>
  <si>
    <t>Thạc sỹ</t>
  </si>
  <si>
    <t>Đại học</t>
  </si>
  <si>
    <t>Cao đẵng chuyên nghiệp</t>
  </si>
  <si>
    <t>Cao đẵng nghề</t>
  </si>
  <si>
    <t>Trung học chuyên nghiệp</t>
  </si>
  <si>
    <t>Trung cấp nghề</t>
  </si>
  <si>
    <t>Có bằng nghề dài hạn</t>
  </si>
  <si>
    <t>Sơ cấp nghề</t>
  </si>
  <si>
    <t>Đào tạo dưới 3 tháng</t>
  </si>
  <si>
    <t>CNKT không bằng</t>
  </si>
  <si>
    <t>Chưa qua đào tạo</t>
  </si>
  <si>
    <t>Nam</t>
  </si>
  <si>
    <t>Nữ</t>
  </si>
  <si>
    <t>Nông, lâm, ngư nghiệp</t>
  </si>
  <si>
    <t>Công nghiệp, xây dựng</t>
  </si>
  <si>
    <t>Thương mại, dịch vụ</t>
  </si>
  <si>
    <t>Xã, thị trấn</t>
  </si>
  <si>
    <t>Dân số
từ 15 tuổi trở lên có việc làm</t>
  </si>
  <si>
    <t>Cam Thủy</t>
  </si>
  <si>
    <t>Cam Hiếu</t>
  </si>
  <si>
    <t>Cam Tuyền</t>
  </si>
  <si>
    <t>Cam Thành</t>
  </si>
  <si>
    <t>Cam Chính</t>
  </si>
  <si>
    <t>Cam Nghĩa</t>
  </si>
  <si>
    <t>TT Cam Lộ</t>
  </si>
  <si>
    <t>Tổng cộng</t>
  </si>
  <si>
    <t>A</t>
  </si>
  <si>
    <t>B</t>
  </si>
  <si>
    <t>(16</t>
  </si>
  <si>
    <t>UBND HUYỆN CAM LỘ</t>
  </si>
  <si>
    <t>PHÒNG LĐ-TB&amp;XH</t>
  </si>
  <si>
    <t>CỘNG HÒA XÃ HỘI CHỦ NGHĨA VIỆT NAM</t>
  </si>
  <si>
    <t>Độc lập - Tự do - Hạnh phúc</t>
  </si>
  <si>
    <t>Biểu tổng hợp thống kê dân số, lao động việc làm chia theo giới tính, ngành nghề
trình độ chuyên môn, kỷ thuật</t>
  </si>
  <si>
    <t>3</t>
  </si>
  <si>
    <t>Cam An</t>
  </si>
  <si>
    <t>Cam Thanh</t>
  </si>
  <si>
    <t>14=15+16 or14=17+18+19</t>
  </si>
  <si>
    <r>
      <t>(</t>
    </r>
    <r>
      <rPr>
        <b/>
        <sz val="9"/>
        <rFont val="Times New Roman"/>
        <family val="1"/>
      </rPr>
      <t>1</t>
    </r>
    <r>
      <rPr>
        <sz val="9"/>
        <rFont val="Times New Roman"/>
        <family val="1"/>
      </rPr>
      <t xml:space="preserve">) = </t>
    </r>
  </si>
  <si>
    <t>Lao động 
đã qua đào tạo</t>
  </si>
  <si>
    <t>-</t>
  </si>
  <si>
    <t>Dân số  trong độ tuổi Lao động có khả năng lao động chia theo trình độ chuyên môn kỷ thuật</t>
  </si>
  <si>
    <t>Số lao động trong độ tuổi có việc làm chia theo giới tính,ngành nghề và đã qua đào tạo</t>
  </si>
  <si>
    <t>PHÒNG LAO ĐỘNG - TB&amp;XH</t>
  </si>
  <si>
    <t>TRƯỞNG PHÒNG</t>
  </si>
  <si>
    <t>Lê Văn Vĩnh</t>
  </si>
  <si>
    <t>Cam lộ, ngày 04 tháng 6 năm 2019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</si>
</sst>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</numFmts>
  <fonts count="6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9"/>
      <color indexed="40"/>
      <name val="Times New Roman"/>
      <family val="1"/>
    </font>
    <font>
      <sz val="9"/>
      <color indexed="60"/>
      <name val="Times New Roman"/>
      <family val="1"/>
    </font>
    <font>
      <b/>
      <sz val="9"/>
      <color indexed="40"/>
      <name val="Arial"/>
      <family val="2"/>
    </font>
    <font>
      <b/>
      <sz val="9"/>
      <color indexed="6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Times New Roman"/>
      <family val="1"/>
    </font>
    <font>
      <sz val="9"/>
      <color rgb="FF00B0F0"/>
      <name val="Times New Roman"/>
      <family val="1"/>
    </font>
    <font>
      <sz val="9"/>
      <color rgb="FFC00000"/>
      <name val="Times New Roman"/>
      <family val="1"/>
    </font>
    <font>
      <b/>
      <sz val="9"/>
      <color rgb="FF00B0F0"/>
      <name val="Arial"/>
      <family val="2"/>
    </font>
    <font>
      <b/>
      <sz val="9"/>
      <color rgb="FFC00000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 quotePrefix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63" fillId="0" borderId="0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2" fontId="63" fillId="0" borderId="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7"/>
  <sheetViews>
    <sheetView tabSelected="1" view="pageLayout" workbookViewId="0" topLeftCell="A14">
      <selection activeCell="A3" sqref="A3:U3"/>
    </sheetView>
  </sheetViews>
  <sheetFormatPr defaultColWidth="9.140625" defaultRowHeight="12.75"/>
  <cols>
    <col min="1" max="1" width="9.421875" style="0" customWidth="1"/>
    <col min="2" max="3" width="5.8515625" style="0" customWidth="1"/>
    <col min="4" max="4" width="5.57421875" style="0" customWidth="1"/>
    <col min="5" max="5" width="5.7109375" style="0" customWidth="1"/>
    <col min="6" max="6" width="5.28125" style="0" customWidth="1"/>
    <col min="7" max="7" width="7.00390625" style="0" customWidth="1"/>
    <col min="8" max="8" width="6.140625" style="0" customWidth="1"/>
    <col min="9" max="9" width="6.8515625" style="0" customWidth="1"/>
    <col min="10" max="10" width="6.28125" style="0" customWidth="1"/>
    <col min="11" max="11" width="6.57421875" style="0" customWidth="1"/>
    <col min="12" max="12" width="6.140625" style="0" customWidth="1"/>
    <col min="13" max="13" width="6.28125" style="0" customWidth="1"/>
    <col min="14" max="14" width="6.421875" style="0" customWidth="1"/>
    <col min="15" max="15" width="6.28125" style="0" customWidth="1"/>
    <col min="16" max="16" width="6.421875" style="0" customWidth="1"/>
    <col min="17" max="17" width="5.8515625" style="0" customWidth="1"/>
    <col min="18" max="18" width="6.140625" style="0" customWidth="1"/>
    <col min="19" max="19" width="6.28125" style="0" customWidth="1"/>
    <col min="20" max="20" width="7.140625" style="0" customWidth="1"/>
    <col min="21" max="21" width="7.00390625" style="0" customWidth="1"/>
    <col min="22" max="22" width="7.140625" style="0" customWidth="1"/>
    <col min="23" max="23" width="6.140625" style="4" customWidth="1"/>
    <col min="24" max="24" width="5.8515625" style="4" customWidth="1"/>
    <col min="25" max="54" width="9.140625" style="4" customWidth="1"/>
  </cols>
  <sheetData>
    <row r="1" spans="1:21" ht="12.75">
      <c r="A1" s="50" t="s">
        <v>31</v>
      </c>
      <c r="B1" s="50"/>
      <c r="C1" s="50"/>
      <c r="D1" s="50" t="s">
        <v>33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2.75">
      <c r="A2" s="50" t="s">
        <v>32</v>
      </c>
      <c r="B2" s="50"/>
      <c r="C2" s="50"/>
      <c r="D2" s="50" t="s">
        <v>34</v>
      </c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ht="43.5" customHeight="1">
      <c r="A3" s="49" t="s">
        <v>35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</row>
    <row r="4" spans="1:15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54" ht="15.75" customHeight="1">
      <c r="A5" s="46" t="s">
        <v>18</v>
      </c>
      <c r="B5" s="46" t="s">
        <v>19</v>
      </c>
      <c r="C5" s="46" t="s">
        <v>43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 t="s">
        <v>44</v>
      </c>
      <c r="Q5" s="46"/>
      <c r="R5" s="46"/>
      <c r="S5" s="46"/>
      <c r="T5" s="46"/>
      <c r="U5" s="46"/>
      <c r="V5" s="46"/>
      <c r="AV5"/>
      <c r="AW5"/>
      <c r="AX5"/>
      <c r="AY5"/>
      <c r="AZ5"/>
      <c r="BA5"/>
      <c r="BB5"/>
    </row>
    <row r="6" spans="1:54" ht="15.75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AV6"/>
      <c r="AW6"/>
      <c r="AX6"/>
      <c r="AY6"/>
      <c r="AZ6"/>
      <c r="BA6"/>
      <c r="BB6"/>
    </row>
    <row r="7" spans="1:54" ht="101.25" customHeight="1">
      <c r="A7" s="46"/>
      <c r="B7" s="46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  <c r="N7" s="10" t="s">
        <v>11</v>
      </c>
      <c r="O7" s="10" t="s">
        <v>12</v>
      </c>
      <c r="P7" s="10" t="s">
        <v>0</v>
      </c>
      <c r="Q7" s="10" t="s">
        <v>13</v>
      </c>
      <c r="R7" s="10" t="s">
        <v>14</v>
      </c>
      <c r="S7" s="10" t="s">
        <v>15</v>
      </c>
      <c r="T7" s="10" t="s">
        <v>16</v>
      </c>
      <c r="U7" s="10" t="s">
        <v>17</v>
      </c>
      <c r="V7" s="10" t="s">
        <v>41</v>
      </c>
      <c r="AU7"/>
      <c r="AV7"/>
      <c r="AW7"/>
      <c r="AX7"/>
      <c r="AY7"/>
      <c r="AZ7"/>
      <c r="BA7"/>
      <c r="BB7"/>
    </row>
    <row r="8" spans="1:47" s="1" customFormat="1" ht="98.25" customHeight="1">
      <c r="A8" s="45" t="s">
        <v>28</v>
      </c>
      <c r="B8" s="45" t="s">
        <v>29</v>
      </c>
      <c r="C8" s="45" t="s">
        <v>40</v>
      </c>
      <c r="D8" s="45">
        <v>-2</v>
      </c>
      <c r="E8" s="45">
        <v>-3</v>
      </c>
      <c r="F8" s="45">
        <v>-4</v>
      </c>
      <c r="G8" s="45">
        <v>-5</v>
      </c>
      <c r="H8" s="45">
        <v>-6</v>
      </c>
      <c r="I8" s="45">
        <v>-7</v>
      </c>
      <c r="J8" s="45">
        <v>-8</v>
      </c>
      <c r="K8" s="45">
        <v>-9</v>
      </c>
      <c r="L8" s="45">
        <v>-10</v>
      </c>
      <c r="M8" s="45">
        <v>-11</v>
      </c>
      <c r="N8" s="45">
        <v>-12</v>
      </c>
      <c r="O8" s="45">
        <v>-13</v>
      </c>
      <c r="P8" s="45" t="s">
        <v>39</v>
      </c>
      <c r="Q8" s="45">
        <v>-15</v>
      </c>
      <c r="R8" s="45" t="s">
        <v>30</v>
      </c>
      <c r="S8" s="45">
        <v>-17</v>
      </c>
      <c r="T8" s="45">
        <v>-18</v>
      </c>
      <c r="U8" s="45">
        <v>-19</v>
      </c>
      <c r="V8" s="1">
        <v>-20</v>
      </c>
      <c r="W8" s="20"/>
      <c r="X8" s="20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</row>
    <row r="9" spans="1:47" s="1" customFormat="1" ht="4.5" customHeight="1" hidden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W9" s="20"/>
      <c r="X9" s="20"/>
      <c r="Y9" s="20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</row>
    <row r="10" spans="1:47" s="1" customFormat="1" ht="12.75" hidden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W10" s="20"/>
      <c r="X10" s="20"/>
      <c r="Y10" s="20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25" s="5" customFormat="1" ht="24.75" customHeight="1">
      <c r="A11" s="21" t="s">
        <v>37</v>
      </c>
      <c r="B11" s="30">
        <v>4482</v>
      </c>
      <c r="C11" s="25">
        <v>3971</v>
      </c>
      <c r="D11" s="33" t="s">
        <v>42</v>
      </c>
      <c r="E11" s="25">
        <v>8</v>
      </c>
      <c r="F11" s="25">
        <v>360</v>
      </c>
      <c r="G11" s="25">
        <v>190</v>
      </c>
      <c r="H11" s="25">
        <v>31</v>
      </c>
      <c r="I11" s="25">
        <v>207</v>
      </c>
      <c r="J11" s="25">
        <v>117</v>
      </c>
      <c r="K11" s="25">
        <v>84</v>
      </c>
      <c r="L11" s="30">
        <v>257</v>
      </c>
      <c r="M11" s="25">
        <v>306</v>
      </c>
      <c r="N11" s="25">
        <v>709</v>
      </c>
      <c r="O11" s="25">
        <v>1702</v>
      </c>
      <c r="P11" s="25">
        <f>Q11+R11</f>
        <v>3636</v>
      </c>
      <c r="Q11" s="25">
        <v>1916</v>
      </c>
      <c r="R11" s="25">
        <v>1720</v>
      </c>
      <c r="S11" s="25">
        <v>1618</v>
      </c>
      <c r="T11" s="25">
        <v>910</v>
      </c>
      <c r="U11" s="25">
        <v>1108</v>
      </c>
      <c r="V11" s="26">
        <f>P11*W11%</f>
        <v>2077.58348023168</v>
      </c>
      <c r="W11" s="51">
        <f>(C11-O11)/C11*100</f>
        <v>57.13925963233443</v>
      </c>
      <c r="X11" s="51">
        <f>P11/C11*100</f>
        <v>91.56383782422563</v>
      </c>
      <c r="Y11" s="52">
        <f>V11/P11*100</f>
        <v>57.13925963233443</v>
      </c>
    </row>
    <row r="12" spans="1:25" s="5" customFormat="1" ht="24.75" customHeight="1">
      <c r="A12" s="21" t="s">
        <v>38</v>
      </c>
      <c r="B12" s="22">
        <v>1992</v>
      </c>
      <c r="C12" s="22">
        <v>1700</v>
      </c>
      <c r="D12" s="33" t="s">
        <v>42</v>
      </c>
      <c r="E12" s="22">
        <v>6</v>
      </c>
      <c r="F12" s="22">
        <v>201</v>
      </c>
      <c r="G12" s="22">
        <v>68</v>
      </c>
      <c r="H12" s="22">
        <v>14</v>
      </c>
      <c r="I12" s="22">
        <v>131</v>
      </c>
      <c r="J12" s="22">
        <v>50</v>
      </c>
      <c r="K12" s="22">
        <v>114</v>
      </c>
      <c r="L12" s="22">
        <v>72</v>
      </c>
      <c r="M12" s="22">
        <v>120</v>
      </c>
      <c r="N12" s="23">
        <v>208</v>
      </c>
      <c r="O12" s="24">
        <v>716</v>
      </c>
      <c r="P12" s="25">
        <v>1545</v>
      </c>
      <c r="Q12" s="22">
        <v>797</v>
      </c>
      <c r="R12" s="22">
        <v>748</v>
      </c>
      <c r="S12" s="22">
        <v>517</v>
      </c>
      <c r="T12" s="22">
        <v>359</v>
      </c>
      <c r="U12" s="22">
        <v>669</v>
      </c>
      <c r="V12" s="26">
        <f aca="true" t="shared" si="0" ref="V12:V20">P12*W12%</f>
        <v>894.2823529411766</v>
      </c>
      <c r="W12" s="51">
        <f aca="true" t="shared" si="1" ref="W12:W19">(C12-O12)/C12*100</f>
        <v>57.88235294117647</v>
      </c>
      <c r="X12" s="51">
        <f aca="true" t="shared" si="2" ref="X12:X20">P12/C12*100</f>
        <v>90.88235294117646</v>
      </c>
      <c r="Y12" s="52">
        <f aca="true" t="shared" si="3" ref="Y12:Y20">V12/P12*100</f>
        <v>57.88235294117647</v>
      </c>
    </row>
    <row r="13" spans="1:47" s="28" customFormat="1" ht="24.75" customHeight="1">
      <c r="A13" s="21" t="s">
        <v>20</v>
      </c>
      <c r="B13" s="22">
        <v>3814</v>
      </c>
      <c r="C13" s="22">
        <v>3350</v>
      </c>
      <c r="D13" s="33" t="s">
        <v>42</v>
      </c>
      <c r="E13" s="22">
        <v>3</v>
      </c>
      <c r="F13" s="22">
        <v>249</v>
      </c>
      <c r="G13" s="22">
        <v>211</v>
      </c>
      <c r="H13" s="22">
        <v>53</v>
      </c>
      <c r="I13" s="22">
        <v>157</v>
      </c>
      <c r="J13" s="22">
        <v>130</v>
      </c>
      <c r="K13" s="22">
        <v>65</v>
      </c>
      <c r="L13" s="22">
        <v>212</v>
      </c>
      <c r="M13" s="22">
        <v>497</v>
      </c>
      <c r="N13" s="23">
        <v>412</v>
      </c>
      <c r="O13" s="24">
        <v>1361</v>
      </c>
      <c r="P13" s="25">
        <v>3210</v>
      </c>
      <c r="Q13" s="22">
        <v>1575</v>
      </c>
      <c r="R13" s="22">
        <v>1635</v>
      </c>
      <c r="S13" s="22">
        <v>1526</v>
      </c>
      <c r="T13" s="22">
        <v>884</v>
      </c>
      <c r="U13" s="22">
        <v>800</v>
      </c>
      <c r="V13" s="26">
        <f t="shared" si="0"/>
        <v>1905.8776119402987</v>
      </c>
      <c r="W13" s="53">
        <f t="shared" si="1"/>
        <v>59.37313432835821</v>
      </c>
      <c r="X13" s="53">
        <f t="shared" si="2"/>
        <v>95.82089552238806</v>
      </c>
      <c r="Y13" s="54">
        <f t="shared" si="3"/>
        <v>59.37313432835821</v>
      </c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</row>
    <row r="14" spans="1:47" s="6" customFormat="1" ht="24.75" customHeight="1">
      <c r="A14" s="21" t="s">
        <v>21</v>
      </c>
      <c r="B14" s="29">
        <v>3464</v>
      </c>
      <c r="C14" s="29">
        <v>3423</v>
      </c>
      <c r="D14" s="33" t="s">
        <v>42</v>
      </c>
      <c r="E14" s="29">
        <v>8</v>
      </c>
      <c r="F14" s="29">
        <v>501</v>
      </c>
      <c r="G14" s="29">
        <v>168</v>
      </c>
      <c r="H14" s="29">
        <v>184</v>
      </c>
      <c r="I14" s="29">
        <v>140</v>
      </c>
      <c r="J14" s="29">
        <v>84</v>
      </c>
      <c r="K14" s="29">
        <v>36</v>
      </c>
      <c r="L14" s="29">
        <v>205</v>
      </c>
      <c r="M14" s="30">
        <v>733</v>
      </c>
      <c r="N14" s="31">
        <v>96</v>
      </c>
      <c r="O14" s="32">
        <v>1268</v>
      </c>
      <c r="P14" s="25">
        <f>Q14+R14</f>
        <v>3304</v>
      </c>
      <c r="Q14" s="30">
        <v>1728</v>
      </c>
      <c r="R14" s="30">
        <v>1576</v>
      </c>
      <c r="S14" s="30">
        <v>1593</v>
      </c>
      <c r="T14" s="30">
        <v>949</v>
      </c>
      <c r="U14" s="30">
        <v>762</v>
      </c>
      <c r="V14" s="26">
        <v>2082</v>
      </c>
      <c r="W14" s="51">
        <f t="shared" si="1"/>
        <v>62.95647093193105</v>
      </c>
      <c r="X14" s="51">
        <f t="shared" si="2"/>
        <v>96.52351738241309</v>
      </c>
      <c r="Y14" s="52">
        <f t="shared" si="3"/>
        <v>63.01452784503632</v>
      </c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</row>
    <row r="15" spans="1:47" s="6" customFormat="1" ht="24.75" customHeight="1">
      <c r="A15" s="21" t="s">
        <v>22</v>
      </c>
      <c r="B15" s="25">
        <v>3878</v>
      </c>
      <c r="C15" s="30">
        <v>3529</v>
      </c>
      <c r="D15" s="33" t="s">
        <v>42</v>
      </c>
      <c r="E15" s="25">
        <v>2</v>
      </c>
      <c r="F15" s="25">
        <v>134</v>
      </c>
      <c r="G15" s="25">
        <v>90</v>
      </c>
      <c r="H15" s="25">
        <v>13</v>
      </c>
      <c r="I15" s="25">
        <v>91</v>
      </c>
      <c r="J15" s="25">
        <v>45</v>
      </c>
      <c r="K15" s="25">
        <v>69</v>
      </c>
      <c r="L15" s="25">
        <v>613</v>
      </c>
      <c r="M15" s="25">
        <v>480</v>
      </c>
      <c r="N15" s="31">
        <v>384</v>
      </c>
      <c r="O15" s="32">
        <v>1608</v>
      </c>
      <c r="P15" s="25">
        <v>3355</v>
      </c>
      <c r="Q15" s="30">
        <v>1756</v>
      </c>
      <c r="R15" s="30">
        <v>1599</v>
      </c>
      <c r="S15" s="30">
        <v>2603</v>
      </c>
      <c r="T15" s="30">
        <v>602</v>
      </c>
      <c r="U15" s="30">
        <v>150</v>
      </c>
      <c r="V15" s="26">
        <f>P15*54.4%</f>
        <v>1825.1200000000001</v>
      </c>
      <c r="W15" s="51">
        <f t="shared" si="1"/>
        <v>54.43468404647209</v>
      </c>
      <c r="X15" s="51">
        <f t="shared" si="2"/>
        <v>95.06942476622272</v>
      </c>
      <c r="Y15" s="52">
        <f t="shared" si="3"/>
        <v>54.400000000000006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</row>
    <row r="16" spans="1:47" s="6" customFormat="1" ht="24.75" customHeight="1">
      <c r="A16" s="21" t="s">
        <v>23</v>
      </c>
      <c r="B16" s="22">
        <v>4465</v>
      </c>
      <c r="C16" s="22">
        <v>4151</v>
      </c>
      <c r="D16" s="33" t="s">
        <v>42</v>
      </c>
      <c r="E16" s="22">
        <v>10</v>
      </c>
      <c r="F16" s="22">
        <v>271</v>
      </c>
      <c r="G16" s="22">
        <v>176</v>
      </c>
      <c r="H16" s="22">
        <v>90</v>
      </c>
      <c r="I16" s="22">
        <v>84</v>
      </c>
      <c r="J16" s="22">
        <v>271</v>
      </c>
      <c r="K16" s="22">
        <v>61</v>
      </c>
      <c r="L16" s="22">
        <v>226</v>
      </c>
      <c r="M16" s="22">
        <v>316</v>
      </c>
      <c r="N16" s="23">
        <v>878</v>
      </c>
      <c r="O16" s="24">
        <v>1768</v>
      </c>
      <c r="P16" s="25">
        <f>Q16+R16</f>
        <v>3925</v>
      </c>
      <c r="Q16" s="22">
        <v>2173</v>
      </c>
      <c r="R16" s="22">
        <v>1752</v>
      </c>
      <c r="S16" s="22">
        <v>2591</v>
      </c>
      <c r="T16" s="22">
        <v>784</v>
      </c>
      <c r="U16" s="22">
        <v>550</v>
      </c>
      <c r="V16" s="26">
        <f t="shared" si="0"/>
        <v>2253.25825102385</v>
      </c>
      <c r="W16" s="51">
        <f t="shared" si="1"/>
        <v>57.40785352927006</v>
      </c>
      <c r="X16" s="51">
        <f t="shared" si="2"/>
        <v>94.55552878824379</v>
      </c>
      <c r="Y16" s="52">
        <f t="shared" si="3"/>
        <v>57.40785352927006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</row>
    <row r="17" spans="1:47" s="28" customFormat="1" ht="24.75" customHeight="1">
      <c r="A17" s="21" t="s">
        <v>24</v>
      </c>
      <c r="B17" s="22">
        <v>2765</v>
      </c>
      <c r="C17" s="22">
        <v>2420</v>
      </c>
      <c r="D17" s="33" t="s">
        <v>42</v>
      </c>
      <c r="E17" s="22">
        <v>0</v>
      </c>
      <c r="F17" s="22">
        <v>123</v>
      </c>
      <c r="G17" s="22">
        <v>108</v>
      </c>
      <c r="H17" s="22">
        <v>7</v>
      </c>
      <c r="I17" s="22">
        <v>96</v>
      </c>
      <c r="J17" s="22">
        <v>39</v>
      </c>
      <c r="K17" s="22">
        <v>28</v>
      </c>
      <c r="L17" s="22">
        <v>259</v>
      </c>
      <c r="M17" s="22">
        <v>591</v>
      </c>
      <c r="N17" s="23">
        <v>243</v>
      </c>
      <c r="O17" s="24">
        <v>926</v>
      </c>
      <c r="P17" s="25">
        <f>Q17+R17</f>
        <v>2341</v>
      </c>
      <c r="Q17" s="22">
        <v>1235</v>
      </c>
      <c r="R17" s="22">
        <v>1106</v>
      </c>
      <c r="S17" s="22">
        <v>1578</v>
      </c>
      <c r="T17" s="22">
        <v>317</v>
      </c>
      <c r="U17" s="22">
        <v>446</v>
      </c>
      <c r="V17" s="26">
        <f t="shared" si="0"/>
        <v>1445.2289256198346</v>
      </c>
      <c r="W17" s="51">
        <f t="shared" si="1"/>
        <v>61.735537190082646</v>
      </c>
      <c r="X17" s="51">
        <f t="shared" si="2"/>
        <v>96.73553719008264</v>
      </c>
      <c r="Y17" s="52">
        <f t="shared" si="3"/>
        <v>61.735537190082646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</row>
    <row r="18" spans="1:47" s="8" customFormat="1" ht="24.75" customHeight="1">
      <c r="A18" s="21" t="s">
        <v>25</v>
      </c>
      <c r="B18" s="22">
        <v>4075</v>
      </c>
      <c r="C18" s="22">
        <v>3625</v>
      </c>
      <c r="D18" s="33" t="s">
        <v>42</v>
      </c>
      <c r="E18" s="22" t="s">
        <v>36</v>
      </c>
      <c r="F18" s="22">
        <v>279</v>
      </c>
      <c r="G18" s="22">
        <v>241</v>
      </c>
      <c r="H18" s="22">
        <v>37</v>
      </c>
      <c r="I18" s="22">
        <v>238</v>
      </c>
      <c r="J18" s="22">
        <v>78</v>
      </c>
      <c r="K18" s="22">
        <v>11</v>
      </c>
      <c r="L18" s="22">
        <v>15</v>
      </c>
      <c r="M18" s="22">
        <v>1208</v>
      </c>
      <c r="N18" s="23">
        <v>148</v>
      </c>
      <c r="O18" s="24">
        <v>1367</v>
      </c>
      <c r="P18" s="25">
        <v>3302</v>
      </c>
      <c r="Q18" s="22">
        <v>1762</v>
      </c>
      <c r="R18" s="22">
        <v>1540</v>
      </c>
      <c r="S18" s="22">
        <v>1955</v>
      </c>
      <c r="T18" s="22">
        <v>734</v>
      </c>
      <c r="U18" s="22">
        <v>613</v>
      </c>
      <c r="V18" s="26">
        <f t="shared" si="0"/>
        <v>2056.8044137931033</v>
      </c>
      <c r="W18" s="51">
        <f t="shared" si="1"/>
        <v>62.289655172413795</v>
      </c>
      <c r="X18" s="51">
        <f t="shared" si="2"/>
        <v>91.0896551724138</v>
      </c>
      <c r="Y18" s="52">
        <f t="shared" si="3"/>
        <v>62.289655172413795</v>
      </c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</row>
    <row r="19" spans="1:47" s="6" customFormat="1" ht="24.75" customHeight="1">
      <c r="A19" s="12" t="s">
        <v>26</v>
      </c>
      <c r="B19" s="11">
        <v>4460</v>
      </c>
      <c r="C19" s="11">
        <v>4155</v>
      </c>
      <c r="D19" s="11">
        <v>1</v>
      </c>
      <c r="E19" s="11">
        <v>4</v>
      </c>
      <c r="F19" s="11">
        <v>710</v>
      </c>
      <c r="G19" s="11">
        <v>252</v>
      </c>
      <c r="H19" s="11">
        <v>79</v>
      </c>
      <c r="I19" s="11">
        <v>177</v>
      </c>
      <c r="J19" s="11">
        <v>225</v>
      </c>
      <c r="K19" s="11">
        <v>115</v>
      </c>
      <c r="L19" s="11">
        <v>256</v>
      </c>
      <c r="M19" s="11">
        <v>110</v>
      </c>
      <c r="N19" s="14">
        <v>706</v>
      </c>
      <c r="O19" s="15">
        <v>1520</v>
      </c>
      <c r="P19" s="13">
        <f>Q19+R19</f>
        <v>3916</v>
      </c>
      <c r="Q19" s="11">
        <v>2193</v>
      </c>
      <c r="R19" s="11">
        <v>1723</v>
      </c>
      <c r="S19" s="11">
        <v>848</v>
      </c>
      <c r="T19" s="11">
        <v>1770</v>
      </c>
      <c r="U19" s="11">
        <v>1298</v>
      </c>
      <c r="V19" s="9">
        <f t="shared" si="0"/>
        <v>2483.4320096269553</v>
      </c>
      <c r="W19" s="51">
        <f t="shared" si="1"/>
        <v>63.41756919374247</v>
      </c>
      <c r="X19" s="51">
        <f t="shared" si="2"/>
        <v>94.24789410348977</v>
      </c>
      <c r="Y19" s="52">
        <f t="shared" si="3"/>
        <v>63.41756919374247</v>
      </c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s="6" customFormat="1" ht="24.75" customHeight="1">
      <c r="A20" s="16" t="s">
        <v>27</v>
      </c>
      <c r="B20" s="17">
        <f aca="true" t="shared" si="4" ref="B20:U20">SUM(B11:B19)</f>
        <v>33395</v>
      </c>
      <c r="C20" s="17">
        <f t="shared" si="4"/>
        <v>30324</v>
      </c>
      <c r="D20" s="17">
        <f t="shared" si="4"/>
        <v>1</v>
      </c>
      <c r="E20" s="17">
        <f t="shared" si="4"/>
        <v>41</v>
      </c>
      <c r="F20" s="17">
        <f t="shared" si="4"/>
        <v>2828</v>
      </c>
      <c r="G20" s="17">
        <f t="shared" si="4"/>
        <v>1504</v>
      </c>
      <c r="H20" s="17">
        <f t="shared" si="4"/>
        <v>508</v>
      </c>
      <c r="I20" s="17">
        <f t="shared" si="4"/>
        <v>1321</v>
      </c>
      <c r="J20" s="17">
        <f t="shared" si="4"/>
        <v>1039</v>
      </c>
      <c r="K20" s="17">
        <f t="shared" si="4"/>
        <v>583</v>
      </c>
      <c r="L20" s="17">
        <f t="shared" si="4"/>
        <v>2115</v>
      </c>
      <c r="M20" s="17">
        <f t="shared" si="4"/>
        <v>4361</v>
      </c>
      <c r="N20" s="18">
        <f t="shared" si="4"/>
        <v>3784</v>
      </c>
      <c r="O20" s="19">
        <f t="shared" si="4"/>
        <v>12236</v>
      </c>
      <c r="P20" s="17">
        <f t="shared" si="4"/>
        <v>28534</v>
      </c>
      <c r="Q20" s="17">
        <f t="shared" si="4"/>
        <v>15135</v>
      </c>
      <c r="R20" s="17">
        <f t="shared" si="4"/>
        <v>13399</v>
      </c>
      <c r="S20" s="17">
        <f t="shared" si="4"/>
        <v>14829</v>
      </c>
      <c r="T20" s="17">
        <f t="shared" si="4"/>
        <v>7309</v>
      </c>
      <c r="U20" s="17">
        <f t="shared" si="4"/>
        <v>6396</v>
      </c>
      <c r="V20" s="9">
        <f t="shared" si="0"/>
        <v>17020.280701754386</v>
      </c>
      <c r="W20" s="51">
        <f>(C20-O20)/C20*100</f>
        <v>59.64912280701754</v>
      </c>
      <c r="X20" s="51">
        <f t="shared" si="2"/>
        <v>94.09708481730642</v>
      </c>
      <c r="Y20" s="52">
        <f t="shared" si="3"/>
        <v>59.64912280701754</v>
      </c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s="6" customFormat="1" ht="14.2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9"/>
      <c r="O21" s="40"/>
      <c r="P21" s="38"/>
      <c r="Q21" s="41"/>
      <c r="R21" s="41"/>
      <c r="S21" s="41"/>
      <c r="T21" s="41"/>
      <c r="U21" s="41"/>
      <c r="V21" s="42"/>
      <c r="W21" s="34"/>
      <c r="X21" s="34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6:24" ht="16.5">
      <c r="P22" s="44" t="s">
        <v>48</v>
      </c>
      <c r="Q22" s="44"/>
      <c r="R22" s="44"/>
      <c r="S22" s="44"/>
      <c r="T22" s="44"/>
      <c r="U22" s="44"/>
      <c r="V22" s="44"/>
      <c r="W22" s="36"/>
      <c r="X22" s="36"/>
    </row>
    <row r="23" spans="2:54" ht="16.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7" t="s">
        <v>45</v>
      </c>
      <c r="R23" s="47"/>
      <c r="S23" s="47"/>
      <c r="T23" s="47"/>
      <c r="U23" s="47"/>
      <c r="V23" s="4"/>
      <c r="W23" s="35"/>
      <c r="X23" s="35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2:54" ht="16.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3"/>
      <c r="R24" s="47" t="s">
        <v>46</v>
      </c>
      <c r="S24" s="48"/>
      <c r="T24" s="48"/>
      <c r="U24" s="43"/>
      <c r="V24" s="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2:54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2:54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2:54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2:54" ht="12.7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2:54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2:54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2:54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2:54" ht="16.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7" t="s">
        <v>47</v>
      </c>
      <c r="S32" s="48"/>
      <c r="T32" s="48"/>
      <c r="U32" s="4"/>
      <c r="V32" s="4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2:54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2:54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2:54" ht="12.7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2:54" ht="12.7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2:54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</sheetData>
  <sheetProtection/>
  <mergeCells count="34">
    <mergeCell ref="Q23:U23"/>
    <mergeCell ref="R24:T24"/>
    <mergeCell ref="R32:T32"/>
    <mergeCell ref="A3:U3"/>
    <mergeCell ref="D1:U1"/>
    <mergeCell ref="D2:U2"/>
    <mergeCell ref="A1:C1"/>
    <mergeCell ref="A2:C2"/>
    <mergeCell ref="R8:R10"/>
    <mergeCell ref="I8:I10"/>
    <mergeCell ref="J8:J10"/>
    <mergeCell ref="E8:E10"/>
    <mergeCell ref="F8:F10"/>
    <mergeCell ref="G8:G10"/>
    <mergeCell ref="H8:H10"/>
    <mergeCell ref="L8:L10"/>
    <mergeCell ref="U8:U10"/>
    <mergeCell ref="P8:P10"/>
    <mergeCell ref="M8:M10"/>
    <mergeCell ref="N8:N10"/>
    <mergeCell ref="O8:O10"/>
    <mergeCell ref="Q8:Q10"/>
    <mergeCell ref="S8:S10"/>
    <mergeCell ref="T8:T10"/>
    <mergeCell ref="P22:V22"/>
    <mergeCell ref="A8:A10"/>
    <mergeCell ref="B8:B10"/>
    <mergeCell ref="C8:C10"/>
    <mergeCell ref="D8:D10"/>
    <mergeCell ref="C5:O6"/>
    <mergeCell ref="P5:V6"/>
    <mergeCell ref="A5:A7"/>
    <mergeCell ref="B5:B7"/>
    <mergeCell ref="K8:K10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HDTComputerAngel</cp:lastModifiedBy>
  <cp:lastPrinted>2019-06-05T03:51:07Z</cp:lastPrinted>
  <dcterms:created xsi:type="dcterms:W3CDTF">2019-01-11T02:19:44Z</dcterms:created>
  <dcterms:modified xsi:type="dcterms:W3CDTF">2019-07-02T09:06:26Z</dcterms:modified>
  <cp:category/>
  <cp:version/>
  <cp:contentType/>
  <cp:contentStatus/>
</cp:coreProperties>
</file>