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tabRatio="966" activeTab="0"/>
  </bookViews>
  <sheets>
    <sheet name="quy 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<sst xmlns="http://schemas.openxmlformats.org/spreadsheetml/2006/main" count="38" uniqueCount="30">
  <si>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Thị Trấn </t>
  </si>
  <si>
    <t>Cam An</t>
  </si>
  <si>
    <t xml:space="preserve">Cam Thanh </t>
  </si>
  <si>
    <t>Cam Thuỷ</t>
  </si>
  <si>
    <t xml:space="preserve">Cam Hiếu </t>
  </si>
  <si>
    <t xml:space="preserve">Cam Tuyền </t>
  </si>
  <si>
    <t xml:space="preserve">Cam Chính </t>
  </si>
  <si>
    <t xml:space="preserve">Cam Nghĩa </t>
  </si>
  <si>
    <t>Cam Thành</t>
  </si>
  <si>
    <t>Đầu kỳ</t>
  </si>
  <si>
    <t>Tăng</t>
  </si>
  <si>
    <t>Giảm</t>
  </si>
  <si>
    <t>T1</t>
  </si>
  <si>
    <t>CK</t>
  </si>
  <si>
    <t>T2</t>
  </si>
  <si>
    <t>T3</t>
  </si>
  <si>
    <t>Thành tiền</t>
  </si>
  <si>
    <t>Tiền</t>
  </si>
  <si>
    <t>TT</t>
  </si>
  <si>
    <t>Đơn vị</t>
  </si>
  <si>
    <t>Ghi chú</t>
  </si>
  <si>
    <t>Cộng</t>
  </si>
  <si>
    <t>PHÒNG LAO ĐỘNG-TB&amp;XH HUYỆN CAM LỘ</t>
  </si>
  <si>
    <t>Nguyễn Thị Thúy Hà</t>
  </si>
  <si>
    <t>QUÝ 1 NĂM 2017</t>
  </si>
  <si>
    <t>Người lập</t>
  </si>
  <si>
    <t>THỦ TRƯỞNG</t>
  </si>
  <si>
    <t xml:space="preserve">                   BIỂU TỔNG HỢP ĐỐI TƯỢNG BTXH THAM GIA BHYT NĂM 2017 </t>
  </si>
  <si>
    <t>Cam Lộ, ngày 20 tháng 3 năm 2017</t>
  </si>
  <si>
    <t>Lê Văn Vĩnh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</si>
</sst>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#.##0"/>
    <numFmt numFmtId="182" formatCode="#.##"/>
    <numFmt numFmtId="183" formatCode="#.##00"/>
    <numFmt numFmtId="184" formatCode="#.##000"/>
    <numFmt numFmtId="185" formatCode="#.#"/>
    <numFmt numFmtId="186" formatCode="#"/>
    <numFmt numFmtId="187" formatCode="0.0"/>
    <numFmt numFmtId="188" formatCode="0.000"/>
    <numFmt numFmtId="189" formatCode="0.0000"/>
  </numFmts>
  <fonts count="3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1" xfId="0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 topLeftCell="B3">
      <selection activeCell="D26" sqref="D26"/>
    </sheetView>
  </sheetViews>
  <sheetFormatPr defaultColWidth="9.140625" defaultRowHeight="12.75"/>
  <cols>
    <col min="1" max="1" width="4.00390625" style="0" customWidth="1"/>
    <col min="2" max="2" width="12.7109375" style="0" customWidth="1"/>
    <col min="3" max="3" width="8.421875" style="1" customWidth="1"/>
    <col min="4" max="4" width="8.28125" style="1" customWidth="1"/>
    <col min="5" max="5" width="6.140625" style="1" customWidth="1"/>
    <col min="6" max="6" width="6.8515625" style="1" customWidth="1"/>
    <col min="7" max="7" width="11.140625" style="1" customWidth="1"/>
    <col min="8" max="9" width="6.28125" style="1" customWidth="1"/>
    <col min="10" max="10" width="6.57421875" style="1" customWidth="1"/>
    <col min="11" max="11" width="11.421875" style="1" customWidth="1"/>
    <col min="12" max="12" width="6.140625" style="1" customWidth="1"/>
    <col min="13" max="13" width="6.28125" style="1" customWidth="1"/>
    <col min="14" max="14" width="7.421875" style="1" customWidth="1"/>
    <col min="15" max="15" width="10.28125" style="1" customWidth="1"/>
    <col min="16" max="16" width="12.7109375" style="0" customWidth="1"/>
  </cols>
  <sheetData>
    <row r="1" spans="1:15" s="5" customFormat="1" ht="31.5" customHeight="1">
      <c r="A1" s="17" t="s">
        <v>22</v>
      </c>
      <c r="B1" s="17"/>
      <c r="C1" s="17"/>
      <c r="D1" s="17"/>
      <c r="E1" s="18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5" customFormat="1" ht="16.5" customHeight="1">
      <c r="A2" s="17"/>
      <c r="B2" s="17"/>
      <c r="C2" s="17"/>
      <c r="D2" s="17"/>
      <c r="E2" s="18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s="2" customFormat="1" ht="1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" customFormat="1" ht="15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5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5" customFormat="1" ht="15">
      <c r="A6" s="24" t="s">
        <v>18</v>
      </c>
      <c r="B6" s="24" t="s">
        <v>19</v>
      </c>
      <c r="C6" s="26" t="s">
        <v>12</v>
      </c>
      <c r="D6" s="26"/>
      <c r="E6" s="26"/>
      <c r="F6" s="26"/>
      <c r="G6" s="24" t="s">
        <v>17</v>
      </c>
      <c r="H6" s="26" t="s">
        <v>14</v>
      </c>
      <c r="I6" s="26"/>
      <c r="J6" s="26"/>
      <c r="K6" s="24" t="s">
        <v>17</v>
      </c>
      <c r="L6" s="26" t="s">
        <v>15</v>
      </c>
      <c r="M6" s="26"/>
      <c r="N6" s="26"/>
      <c r="O6" s="24" t="s">
        <v>17</v>
      </c>
      <c r="P6" s="22" t="s">
        <v>16</v>
      </c>
      <c r="Q6" s="22" t="s">
        <v>20</v>
      </c>
    </row>
    <row r="7" spans="1:17" s="5" customFormat="1" ht="21.75" customHeight="1">
      <c r="A7" s="25"/>
      <c r="B7" s="25"/>
      <c r="C7" s="15" t="s">
        <v>9</v>
      </c>
      <c r="D7" s="15" t="s">
        <v>10</v>
      </c>
      <c r="E7" s="15" t="s">
        <v>11</v>
      </c>
      <c r="F7" s="15" t="s">
        <v>13</v>
      </c>
      <c r="G7" s="25"/>
      <c r="H7" s="15" t="s">
        <v>10</v>
      </c>
      <c r="I7" s="15" t="s">
        <v>11</v>
      </c>
      <c r="J7" s="15" t="s">
        <v>13</v>
      </c>
      <c r="K7" s="25"/>
      <c r="L7" s="15" t="s">
        <v>10</v>
      </c>
      <c r="M7" s="15" t="s">
        <v>11</v>
      </c>
      <c r="N7" s="15" t="s">
        <v>13</v>
      </c>
      <c r="O7" s="25"/>
      <c r="P7" s="23"/>
      <c r="Q7" s="23"/>
    </row>
    <row r="8" spans="1:17" s="5" customFormat="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"/>
      <c r="Q8" s="11"/>
    </row>
    <row r="9" spans="1:39" s="5" customFormat="1" ht="15.75">
      <c r="A9" s="9">
        <v>1</v>
      </c>
      <c r="B9" s="9" t="s">
        <v>1</v>
      </c>
      <c r="C9" s="13">
        <v>0</v>
      </c>
      <c r="D9" s="13">
        <v>195</v>
      </c>
      <c r="E9" s="9"/>
      <c r="F9" s="9">
        <f aca="true" t="shared" si="0" ref="F9:F17">C9+D9-E9</f>
        <v>195</v>
      </c>
      <c r="G9" s="20">
        <f>(F9*1210000*4.5%)</f>
        <v>10617750</v>
      </c>
      <c r="H9" s="9"/>
      <c r="I9" s="9">
        <v>5</v>
      </c>
      <c r="J9" s="9">
        <f aca="true" t="shared" si="1" ref="J9:J17">F9+H9-I9</f>
        <v>190</v>
      </c>
      <c r="K9" s="20">
        <f>(J9*1210000*4.5%)</f>
        <v>10345500</v>
      </c>
      <c r="L9" s="9">
        <v>3</v>
      </c>
      <c r="M9" s="9"/>
      <c r="N9" s="9">
        <f aca="true" t="shared" si="2" ref="N9:N17">J9+L9-M9</f>
        <v>193</v>
      </c>
      <c r="O9" s="9">
        <f>(N9*1210000*4.5%)</f>
        <v>10508850</v>
      </c>
      <c r="P9" s="30">
        <f>G9+K9+O9</f>
        <v>31472100</v>
      </c>
      <c r="Q9" s="1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5" customFormat="1" ht="15.75">
      <c r="A10" s="9">
        <v>2</v>
      </c>
      <c r="B10" s="9" t="s">
        <v>2</v>
      </c>
      <c r="C10" s="13">
        <v>0</v>
      </c>
      <c r="D10" s="13">
        <v>89</v>
      </c>
      <c r="E10" s="9"/>
      <c r="F10" s="9">
        <f t="shared" si="0"/>
        <v>89</v>
      </c>
      <c r="G10" s="20">
        <f aca="true" t="shared" si="3" ref="G10:G17">(F10*1210000*4.5%)</f>
        <v>4846050</v>
      </c>
      <c r="H10" s="9">
        <v>2</v>
      </c>
      <c r="I10" s="9"/>
      <c r="J10" s="9">
        <f t="shared" si="1"/>
        <v>91</v>
      </c>
      <c r="K10" s="20">
        <f aca="true" t="shared" si="4" ref="K10:K17">(J10*1210000*4.5%)</f>
        <v>4954950</v>
      </c>
      <c r="L10" s="9"/>
      <c r="M10" s="9"/>
      <c r="N10" s="9">
        <f t="shared" si="2"/>
        <v>91</v>
      </c>
      <c r="O10" s="9">
        <f aca="true" t="shared" si="5" ref="O10:O17">(N10*1210000*4.5%)</f>
        <v>4954950</v>
      </c>
      <c r="P10" s="30">
        <f aca="true" t="shared" si="6" ref="P10:P17">G10+K10+O10</f>
        <v>14755950</v>
      </c>
      <c r="Q10" s="12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5" customFormat="1" ht="15.75">
      <c r="A11" s="9">
        <v>3</v>
      </c>
      <c r="B11" s="9" t="s">
        <v>3</v>
      </c>
      <c r="C11" s="13">
        <v>0</v>
      </c>
      <c r="D11" s="13">
        <v>185</v>
      </c>
      <c r="E11" s="9"/>
      <c r="F11" s="9">
        <f t="shared" si="0"/>
        <v>185</v>
      </c>
      <c r="G11" s="20">
        <f t="shared" si="3"/>
        <v>10073250</v>
      </c>
      <c r="H11" s="9">
        <v>2</v>
      </c>
      <c r="I11" s="9"/>
      <c r="J11" s="9">
        <f t="shared" si="1"/>
        <v>187</v>
      </c>
      <c r="K11" s="20">
        <f t="shared" si="4"/>
        <v>10182150</v>
      </c>
      <c r="L11" s="9">
        <v>2</v>
      </c>
      <c r="M11" s="9">
        <v>3</v>
      </c>
      <c r="N11" s="9">
        <f t="shared" si="2"/>
        <v>186</v>
      </c>
      <c r="O11" s="9">
        <f t="shared" si="5"/>
        <v>10127700</v>
      </c>
      <c r="P11" s="30">
        <f t="shared" si="6"/>
        <v>30383100</v>
      </c>
      <c r="Q11" s="1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5" customFormat="1" ht="15.75">
      <c r="A12" s="9">
        <v>4</v>
      </c>
      <c r="B12" s="9" t="s">
        <v>4</v>
      </c>
      <c r="C12" s="13">
        <v>0</v>
      </c>
      <c r="D12" s="13">
        <v>212</v>
      </c>
      <c r="E12" s="9"/>
      <c r="F12" s="9">
        <f t="shared" si="0"/>
        <v>212</v>
      </c>
      <c r="G12" s="20">
        <f t="shared" si="3"/>
        <v>11543400</v>
      </c>
      <c r="H12" s="9">
        <v>3</v>
      </c>
      <c r="I12" s="9"/>
      <c r="J12" s="9">
        <f t="shared" si="1"/>
        <v>215</v>
      </c>
      <c r="K12" s="20">
        <f t="shared" si="4"/>
        <v>11706750</v>
      </c>
      <c r="L12" s="9"/>
      <c r="M12" s="9"/>
      <c r="N12" s="9">
        <f t="shared" si="2"/>
        <v>215</v>
      </c>
      <c r="O12" s="9">
        <f t="shared" si="5"/>
        <v>11706750</v>
      </c>
      <c r="P12" s="30">
        <f t="shared" si="6"/>
        <v>34956900</v>
      </c>
      <c r="Q12" s="1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5" customFormat="1" ht="15.75">
      <c r="A13" s="9">
        <v>7</v>
      </c>
      <c r="B13" s="9" t="s">
        <v>0</v>
      </c>
      <c r="C13" s="13">
        <v>0</v>
      </c>
      <c r="D13" s="13">
        <v>172</v>
      </c>
      <c r="E13" s="9"/>
      <c r="F13" s="9">
        <f>C13+D13-E13</f>
        <v>172</v>
      </c>
      <c r="G13" s="20">
        <f t="shared" si="3"/>
        <v>9365400</v>
      </c>
      <c r="H13" s="9"/>
      <c r="I13" s="9"/>
      <c r="J13" s="9">
        <f>F13+H13-I13</f>
        <v>172</v>
      </c>
      <c r="K13" s="20">
        <f t="shared" si="4"/>
        <v>9365400</v>
      </c>
      <c r="L13" s="9"/>
      <c r="M13" s="9"/>
      <c r="N13" s="9">
        <f>J13+L13-M13</f>
        <v>172</v>
      </c>
      <c r="O13" s="9">
        <f t="shared" si="5"/>
        <v>9365400</v>
      </c>
      <c r="P13" s="30">
        <f>G13+K13+O13</f>
        <v>28096200</v>
      </c>
      <c r="Q13" s="12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5" customFormat="1" ht="15.75">
      <c r="A14" s="9">
        <v>5</v>
      </c>
      <c r="B14" s="9" t="s">
        <v>5</v>
      </c>
      <c r="C14" s="13">
        <v>0</v>
      </c>
      <c r="D14" s="13">
        <v>223</v>
      </c>
      <c r="E14" s="9"/>
      <c r="F14" s="9">
        <f>C14+D14-E14</f>
        <v>223</v>
      </c>
      <c r="G14" s="20">
        <f t="shared" si="3"/>
        <v>12142350</v>
      </c>
      <c r="H14" s="9"/>
      <c r="I14" s="9"/>
      <c r="J14" s="9">
        <f>F14+H14-I14</f>
        <v>223</v>
      </c>
      <c r="K14" s="20">
        <f t="shared" si="4"/>
        <v>12142350</v>
      </c>
      <c r="L14" s="9">
        <v>2</v>
      </c>
      <c r="M14" s="9">
        <v>10</v>
      </c>
      <c r="N14" s="9">
        <f>J14+L14-M14</f>
        <v>215</v>
      </c>
      <c r="O14" s="9">
        <f t="shared" si="5"/>
        <v>11706750</v>
      </c>
      <c r="P14" s="30">
        <f>G14+K14+O14</f>
        <v>35991450</v>
      </c>
      <c r="Q14" s="1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5" customFormat="1" ht="15.75">
      <c r="A15" s="9">
        <v>6</v>
      </c>
      <c r="B15" s="9" t="s">
        <v>8</v>
      </c>
      <c r="C15" s="13">
        <v>0</v>
      </c>
      <c r="D15" s="13">
        <v>200</v>
      </c>
      <c r="E15" s="9"/>
      <c r="F15" s="9">
        <f>C15+D15-E15</f>
        <v>200</v>
      </c>
      <c r="G15" s="20">
        <f t="shared" si="3"/>
        <v>10890000</v>
      </c>
      <c r="H15" s="9">
        <v>2</v>
      </c>
      <c r="I15" s="9"/>
      <c r="J15" s="9">
        <f>F15+H15-I15</f>
        <v>202</v>
      </c>
      <c r="K15" s="20">
        <f t="shared" si="4"/>
        <v>10998900</v>
      </c>
      <c r="L15" s="9"/>
      <c r="M15" s="9"/>
      <c r="N15" s="9">
        <f>J15+L15-M15</f>
        <v>202</v>
      </c>
      <c r="O15" s="9">
        <f t="shared" si="5"/>
        <v>10998900</v>
      </c>
      <c r="P15" s="30">
        <f>G15+K15+O15</f>
        <v>32887800</v>
      </c>
      <c r="Q15" s="12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5" customFormat="1" ht="15.75">
      <c r="A16" s="9">
        <v>8</v>
      </c>
      <c r="B16" s="9" t="s">
        <v>7</v>
      </c>
      <c r="C16" s="13">
        <v>0</v>
      </c>
      <c r="D16" s="13">
        <v>249</v>
      </c>
      <c r="E16" s="9"/>
      <c r="F16" s="9">
        <f>C16+D16-E16</f>
        <v>249</v>
      </c>
      <c r="G16" s="20">
        <f t="shared" si="3"/>
        <v>13558050</v>
      </c>
      <c r="H16" s="9"/>
      <c r="I16" s="9">
        <v>1</v>
      </c>
      <c r="J16" s="9">
        <f>F16+H16-I16</f>
        <v>248</v>
      </c>
      <c r="K16" s="20">
        <f t="shared" si="4"/>
        <v>13503600</v>
      </c>
      <c r="L16" s="9">
        <v>1</v>
      </c>
      <c r="M16" s="9">
        <v>1</v>
      </c>
      <c r="N16" s="9">
        <f>J16+L16-M16</f>
        <v>248</v>
      </c>
      <c r="O16" s="9">
        <f t="shared" si="5"/>
        <v>13503600</v>
      </c>
      <c r="P16" s="30">
        <f>G16+K16+O16</f>
        <v>40565250</v>
      </c>
      <c r="Q16" s="12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10" customFormat="1" ht="15.75">
      <c r="A17" s="9">
        <v>9</v>
      </c>
      <c r="B17" s="9" t="s">
        <v>6</v>
      </c>
      <c r="C17" s="13">
        <v>0</v>
      </c>
      <c r="D17" s="13">
        <v>113</v>
      </c>
      <c r="E17" s="9"/>
      <c r="F17" s="9">
        <f t="shared" si="0"/>
        <v>113</v>
      </c>
      <c r="G17" s="20">
        <f t="shared" si="3"/>
        <v>6152850</v>
      </c>
      <c r="H17" s="9"/>
      <c r="I17" s="9">
        <v>1</v>
      </c>
      <c r="J17" s="9">
        <f t="shared" si="1"/>
        <v>112</v>
      </c>
      <c r="K17" s="20">
        <f t="shared" si="4"/>
        <v>6098400</v>
      </c>
      <c r="L17" s="9">
        <v>1</v>
      </c>
      <c r="M17" s="9">
        <v>2</v>
      </c>
      <c r="N17" s="9">
        <f t="shared" si="2"/>
        <v>111</v>
      </c>
      <c r="O17" s="9">
        <f t="shared" si="5"/>
        <v>6043950</v>
      </c>
      <c r="P17" s="30">
        <f t="shared" si="6"/>
        <v>18295200</v>
      </c>
      <c r="Q17" s="12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5" customFormat="1" ht="15.75">
      <c r="A18" s="9"/>
      <c r="B18" s="9"/>
      <c r="C18" s="9"/>
      <c r="D18" s="14"/>
      <c r="E18" s="9"/>
      <c r="F18" s="9"/>
      <c r="G18" s="20"/>
      <c r="H18" s="9"/>
      <c r="I18" s="9"/>
      <c r="J18" s="9"/>
      <c r="K18" s="20"/>
      <c r="L18" s="9"/>
      <c r="M18" s="9"/>
      <c r="N18" s="9"/>
      <c r="O18" s="9"/>
      <c r="P18" s="31"/>
      <c r="Q18" s="12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17" s="5" customFormat="1" ht="15">
      <c r="A19" s="3"/>
      <c r="B19" s="16" t="s">
        <v>21</v>
      </c>
      <c r="C19" s="4">
        <f>SUM(C9:C18)</f>
        <v>0</v>
      </c>
      <c r="D19" s="21">
        <f>SUM(D8:D18)</f>
        <v>1638</v>
      </c>
      <c r="E19" s="4">
        <f>SUM(E9:E18)</f>
        <v>0</v>
      </c>
      <c r="F19" s="21">
        <f>SUM(F9:F18)</f>
        <v>1638</v>
      </c>
      <c r="G19" s="21">
        <f>SUM(G8:G18)</f>
        <v>89189100</v>
      </c>
      <c r="H19" s="4">
        <f>SUM(H9:H18)</f>
        <v>9</v>
      </c>
      <c r="I19" s="4">
        <f>SUM(I9:I18)</f>
        <v>7</v>
      </c>
      <c r="J19" s="21">
        <f>SUM(J9:J18)</f>
        <v>1640</v>
      </c>
      <c r="K19" s="21">
        <f>SUM(K8:K18)</f>
        <v>89298000</v>
      </c>
      <c r="L19" s="4">
        <f>SUM(L9:L18)</f>
        <v>9</v>
      </c>
      <c r="M19" s="4">
        <f>SUM(M9:M18)</f>
        <v>16</v>
      </c>
      <c r="N19" s="21">
        <f>SUM(N9:N18)</f>
        <v>1633</v>
      </c>
      <c r="O19" s="4">
        <f>SUM(O8:O18)</f>
        <v>88916850</v>
      </c>
      <c r="P19" s="21">
        <f>SUM(P8:P18)</f>
        <v>267403950</v>
      </c>
      <c r="Q19" s="11"/>
    </row>
    <row r="20" spans="1:17" s="5" customFormat="1" ht="15">
      <c r="A20" s="6"/>
      <c r="B20" s="32"/>
      <c r="C20" s="7"/>
      <c r="D20" s="33"/>
      <c r="E20" s="7"/>
      <c r="F20" s="33"/>
      <c r="G20" s="33"/>
      <c r="H20" s="7"/>
      <c r="I20" s="7"/>
      <c r="J20" s="33"/>
      <c r="K20" s="33"/>
      <c r="L20" s="7"/>
      <c r="M20" s="7"/>
      <c r="N20" s="33"/>
      <c r="O20" s="7"/>
      <c r="P20" s="33"/>
      <c r="Q20" s="34"/>
    </row>
    <row r="21" spans="1:17" s="5" customFormat="1" ht="1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35" t="s">
        <v>28</v>
      </c>
      <c r="M21" s="35"/>
      <c r="N21" s="35"/>
      <c r="O21" s="35"/>
      <c r="P21" s="35"/>
      <c r="Q21" s="35"/>
    </row>
    <row r="22" spans="3:17" ht="12.75">
      <c r="C22" s="27" t="s">
        <v>25</v>
      </c>
      <c r="D22" s="27"/>
      <c r="E22" s="27"/>
      <c r="F22" s="27"/>
      <c r="L22" s="27" t="s">
        <v>26</v>
      </c>
      <c r="M22" s="27"/>
      <c r="N22" s="27"/>
      <c r="O22" s="27"/>
      <c r="P22" s="27"/>
      <c r="Q22" s="27"/>
    </row>
    <row r="29" spans="3:17" s="36" customFormat="1" ht="12.75">
      <c r="C29" s="37" t="s">
        <v>23</v>
      </c>
      <c r="D29" s="37"/>
      <c r="E29" s="37"/>
      <c r="F29" s="37"/>
      <c r="G29" s="38"/>
      <c r="H29" s="38"/>
      <c r="I29" s="38"/>
      <c r="J29" s="38"/>
      <c r="K29" s="38"/>
      <c r="L29" s="37" t="s">
        <v>29</v>
      </c>
      <c r="M29" s="37"/>
      <c r="N29" s="37"/>
      <c r="O29" s="37"/>
      <c r="P29" s="37"/>
      <c r="Q29" s="37"/>
    </row>
  </sheetData>
  <sheetProtection/>
  <mergeCells count="17">
    <mergeCell ref="C29:F29"/>
    <mergeCell ref="L29:Q29"/>
    <mergeCell ref="K6:K7"/>
    <mergeCell ref="O6:O7"/>
    <mergeCell ref="C22:F22"/>
    <mergeCell ref="L21:Q21"/>
    <mergeCell ref="L22:Q22"/>
    <mergeCell ref="A3:Q3"/>
    <mergeCell ref="Q6:Q7"/>
    <mergeCell ref="A6:A7"/>
    <mergeCell ref="B6:B7"/>
    <mergeCell ref="A4:Q4"/>
    <mergeCell ref="C6:F6"/>
    <mergeCell ref="H6:J6"/>
    <mergeCell ref="L6:N6"/>
    <mergeCell ref="P6:P7"/>
    <mergeCell ref="G6:G7"/>
  </mergeCells>
  <printOptions/>
  <pageMargins left="0.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2017-03-20T02:59:28Z</cp:lastPrinted>
  <dcterms:created xsi:type="dcterms:W3CDTF">2011-04-09T12:39:45Z</dcterms:created>
  <dcterms:modified xsi:type="dcterms:W3CDTF">2017-03-20T03:00:02Z</dcterms:modified>
  <cp:category/>
  <cp:version/>
  <cp:contentType/>
  <cp:contentStatus/>
</cp:coreProperties>
</file>