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5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<sst xmlns="http://schemas.openxmlformats.org/spreadsheetml/2006/main" count="6159" uniqueCount="2841">
  <si>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</si>
  <si>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</si>
  <si>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</si>
  <si>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</si>
  <si>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</si>
  <si>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 xml:space="preserve">Đinh Văn Tính </t>
  </si>
  <si>
    <t>H. Cát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</si>
  <si>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</si>
  <si>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</si>
  <si>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</si>
  <si>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</si>
  <si>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</si>
  <si>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</si>
  <si>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</si>
  <si>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</si>
  <si>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</si>
  <si>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</si>
  <si>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</si>
  <si>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</si>
  <si>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Nguyễn Thị Dĩnh </t>
  </si>
  <si>
    <t xml:space="preserve">Trần Văn Sửu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</si>
  <si>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</si>
  <si>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</si>
  <si>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</si>
  <si>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</si>
  <si>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</si>
  <si>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</si>
  <si>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</si>
  <si>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</si>
  <si>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</si>
  <si>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</si>
  <si>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</si>
  <si>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</si>
  <si>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>Trương Thị Sử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</si>
  <si>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</si>
  <si>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</si>
  <si>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</si>
  <si>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</si>
  <si>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</si>
  <si>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</si>
  <si>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</si>
  <si>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</si>
  <si>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</si>
  <si>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</si>
  <si>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</si>
  <si>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</si>
  <si>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</si>
  <si>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</si>
  <si>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</si>
  <si>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</si>
  <si>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</si>
  <si>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</si>
  <si>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</si>
  <si>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</si>
  <si>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</si>
  <si>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</si>
  <si>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</si>
  <si>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</si>
  <si>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</si>
  <si>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</si>
  <si>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</si>
  <si>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</si>
  <si>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</si>
  <si>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</si>
  <si>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</si>
  <si>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</si>
  <si>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</si>
  <si>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</si>
  <si>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</si>
  <si>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</si>
  <si>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</si>
  <si>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</si>
  <si>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</si>
  <si>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</si>
  <si>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</si>
  <si>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</si>
  <si>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</si>
  <si>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</si>
  <si>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</si>
  <si>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>Trương NgThu Sương</t>
  </si>
  <si>
    <t xml:space="preserve">Lê Thị Phải </t>
  </si>
  <si>
    <t xml:space="preserve">Đào Thị Tám </t>
  </si>
  <si>
    <t>Ng Thị Hồng Hoa</t>
  </si>
  <si>
    <t xml:space="preserve">Lê Xuân Bảo 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</si>
  <si>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</si>
  <si>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</si>
  <si>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</si>
  <si>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</si>
  <si>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</si>
  <si>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</si>
  <si>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</si>
  <si>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</si>
  <si>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</si>
  <si>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</si>
  <si>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</si>
  <si>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</si>
  <si>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</si>
  <si>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</si>
  <si>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</si>
  <si>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</si>
  <si>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Cộng:MTP</t>
  </si>
  <si>
    <t>Nguyễn.T.Tích Nhược</t>
  </si>
  <si>
    <t>Trần Kim Tuệ</t>
  </si>
  <si>
    <t xml:space="preserve">                           Cam Lộ, ngày  08  tháng  11   năm  2016</t>
  </si>
  <si>
    <t xml:space="preserve">  Trẻ em &lt;16 tuổi mồ côi cả cha lẫn mẹ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</si>
  <si>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</si>
  <si>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</si>
  <si>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</si>
  <si>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</si>
  <si>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</si>
  <si>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</si>
  <si>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</si>
  <si>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</si>
  <si>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</si>
  <si>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</si>
  <si>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</si>
  <si>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</si>
  <si>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</si>
  <si>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</si>
  <si>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</si>
  <si>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</si>
  <si>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</si>
  <si>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</si>
  <si>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</si>
  <si>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</si>
  <si>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</si>
  <si>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</si>
  <si>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</si>
  <si>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</si>
  <si>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</si>
  <si>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 xml:space="preserve">Trần Đức Linh </t>
  </si>
  <si>
    <t>Hộ nuôi dưỡng  NKT đặc biệt nặng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</si>
  <si>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</si>
  <si>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</si>
  <si>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</si>
  <si>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</si>
  <si>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</si>
  <si>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Ng Thị Thu Hòe</t>
  </si>
  <si>
    <t>Hoàng Cường</t>
  </si>
  <si>
    <t>Hồ Thị Lê</t>
  </si>
  <si>
    <t>Hồ Thị Mót</t>
  </si>
  <si>
    <t>Lê Xuân Tri</t>
  </si>
  <si>
    <t>Võ Kế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</si>
  <si>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</si>
  <si>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</si>
  <si>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</si>
  <si>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</si>
  <si>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</si>
  <si>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</si>
  <si>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</si>
  <si>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Nguyễn Tính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</si>
  <si>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</si>
  <si>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</si>
  <si>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</si>
  <si>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</si>
  <si>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</si>
  <si>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</si>
  <si>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</si>
  <si>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</si>
  <si>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</si>
  <si>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</si>
  <si>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</si>
  <si>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</si>
  <si>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</si>
  <si>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</si>
  <si>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</si>
  <si>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</si>
  <si>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</si>
  <si>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</si>
  <si>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</si>
  <si>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</si>
  <si>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</si>
  <si>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</si>
  <si>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</si>
  <si>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</si>
  <si>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</si>
  <si>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</si>
  <si>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</si>
  <si>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</si>
  <si>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</si>
  <si>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</si>
  <si>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</si>
  <si>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</si>
  <si>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</si>
  <si>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</si>
  <si>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</si>
  <si>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</si>
  <si>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</si>
  <si>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</si>
  <si>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</si>
  <si>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</si>
  <si>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</si>
  <si>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</si>
  <si>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</si>
  <si>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</si>
  <si>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</si>
  <si>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</si>
  <si>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</si>
  <si>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</si>
  <si>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</si>
  <si>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</si>
  <si>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</si>
  <si>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</si>
  <si>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</si>
  <si>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</si>
  <si>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</si>
  <si>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</si>
  <si>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</si>
  <si>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</si>
  <si>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</si>
  <si>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</si>
  <si>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</si>
  <si>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</si>
  <si>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</si>
  <si>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</si>
  <si>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</si>
  <si>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</si>
  <si>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</si>
  <si>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</si>
  <si>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</si>
  <si>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</si>
  <si>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</si>
  <si>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</si>
  <si>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</si>
  <si>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</si>
  <si>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</si>
  <si>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</si>
  <si>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</si>
  <si>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</si>
  <si>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</si>
  <si>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Phan Thị Não</t>
  </si>
  <si>
    <t>Trần Đình Trọng</t>
  </si>
  <si>
    <t>Nguyễn Thị Nương</t>
  </si>
  <si>
    <t>Nguyễn Thị Nguyệt</t>
  </si>
  <si>
    <t>Lê Thị Thõn</t>
  </si>
  <si>
    <t>Nguyễn Thị Sõ</t>
  </si>
  <si>
    <t>Nguyễn Thị Trát</t>
  </si>
  <si>
    <t>Nguyễn Thị Phiếu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</si>
  <si>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</si>
  <si>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</si>
  <si>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</si>
  <si>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</si>
  <si>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</si>
  <si>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</si>
  <si>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</si>
  <si>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</si>
  <si>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</si>
  <si>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</si>
  <si>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</si>
  <si>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</si>
  <si>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</si>
  <si>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</si>
  <si>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</si>
  <si>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</si>
  <si>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</si>
  <si>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</si>
  <si>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</si>
  <si>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</si>
  <si>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</si>
  <si>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</si>
  <si>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</si>
  <si>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</si>
  <si>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</si>
  <si>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</si>
  <si>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</si>
  <si>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</si>
  <si>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</si>
  <si>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</si>
  <si>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</si>
  <si>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Người khuyết tật Nặng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</si>
  <si>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</si>
  <si>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</si>
  <si>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</si>
  <si>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</si>
  <si>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</si>
  <si>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</si>
  <si>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</si>
  <si>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</si>
  <si>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</si>
  <si>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</si>
  <si>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</si>
  <si>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</si>
  <si>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</si>
  <si>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</si>
  <si>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</si>
  <si>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</si>
  <si>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</si>
  <si>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</si>
  <si>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</si>
  <si>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</si>
  <si>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</si>
  <si>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</si>
  <si>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</si>
  <si>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</si>
  <si>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</si>
  <si>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</si>
  <si>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</si>
  <si>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</si>
  <si>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</si>
  <si>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</si>
  <si>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</si>
  <si>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</si>
  <si>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</si>
  <si>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</si>
  <si>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</si>
  <si>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</si>
  <si>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</si>
  <si>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chết</t>
  </si>
  <si>
    <t>Trần Lê Hữu</t>
  </si>
  <si>
    <t>Lê Hữu Hằng (hương)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</si>
  <si>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</si>
  <si>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</si>
  <si>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</si>
  <si>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</si>
  <si>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</si>
  <si>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</si>
  <si>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</si>
  <si>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</si>
  <si>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</si>
  <si>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</si>
  <si>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</si>
  <si>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</si>
  <si>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</si>
  <si>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</si>
  <si>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</si>
  <si>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</si>
  <si>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</si>
  <si>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</si>
  <si>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</si>
  <si>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 xml:space="preserve">Người KT ĐBN 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</si>
  <si>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</si>
  <si>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</si>
  <si>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</si>
  <si>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</si>
  <si>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</si>
  <si>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</si>
  <si>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</si>
  <si>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</si>
  <si>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</si>
  <si>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</si>
  <si>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</si>
  <si>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</si>
  <si>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</si>
  <si>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</si>
  <si>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</si>
  <si>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</si>
  <si>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</si>
  <si>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 xml:space="preserve">Người KTĐBN là trẻ em </t>
  </si>
  <si>
    <t xml:space="preserve">Người KTĐBN là cao tuổi </t>
  </si>
  <si>
    <t>Trần Thị Tâm</t>
  </si>
  <si>
    <t>Người cao tuổi từ đủ 80 tuổi trở lên</t>
  </si>
  <si>
    <t>Nguyễn Đình Long</t>
  </si>
  <si>
    <t>Nguyễn Quang Khiêu</t>
  </si>
  <si>
    <t>Người KTN là cao tuổi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</si>
  <si>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</si>
  <si>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</si>
  <si>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</si>
  <si>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</si>
  <si>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</si>
  <si>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</si>
  <si>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</si>
  <si>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</si>
  <si>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</si>
  <si>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</si>
  <si>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</si>
  <si>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</si>
  <si>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</si>
  <si>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</si>
  <si>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</si>
  <si>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</si>
  <si>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</si>
  <si>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</si>
  <si>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</si>
  <si>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Bắc.Bình</t>
  </si>
  <si>
    <t>Nguyễn Văn Thường</t>
  </si>
  <si>
    <t>Trương Văn Nhất</t>
  </si>
  <si>
    <t>Lê Văn Tám</t>
  </si>
  <si>
    <t>Lê Văn Chung</t>
  </si>
  <si>
    <t>Người KTĐBN là NCT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</si>
  <si>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</si>
  <si>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</si>
  <si>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</si>
  <si>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</si>
  <si>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</si>
  <si>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</si>
  <si>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</si>
  <si>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</si>
  <si>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</si>
  <si>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Hồ Thị Loan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</si>
  <si>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</si>
  <si>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</si>
  <si>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</si>
  <si>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</si>
  <si>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</si>
  <si>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</si>
  <si>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</si>
  <si>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</si>
  <si>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</si>
  <si>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</si>
  <si>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</si>
  <si>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</si>
  <si>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</si>
  <si>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</si>
  <si>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</si>
  <si>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</si>
  <si>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</si>
  <si>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</si>
  <si>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</si>
  <si>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</si>
  <si>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</si>
  <si>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</si>
  <si>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</si>
  <si>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</si>
  <si>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</si>
  <si>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</si>
  <si>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</si>
  <si>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</si>
  <si>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</si>
  <si>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</si>
  <si>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</si>
  <si>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</si>
  <si>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</si>
  <si>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</si>
  <si>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</si>
  <si>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</si>
  <si>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</si>
  <si>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</si>
  <si>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</si>
  <si>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</si>
  <si>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</si>
  <si>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</si>
  <si>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Ng Văn Phương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</si>
  <si>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</si>
  <si>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</si>
  <si>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</si>
  <si>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</si>
  <si>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</si>
  <si>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</si>
  <si>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</si>
  <si>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</si>
  <si>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</si>
  <si>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Nguyễn Thị Khai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</si>
  <si>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</si>
  <si>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</si>
  <si>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</si>
  <si>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</si>
  <si>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</si>
  <si>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</si>
  <si>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</si>
  <si>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</si>
  <si>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</si>
  <si>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</si>
  <si>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</si>
  <si>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</si>
  <si>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</si>
  <si>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</si>
  <si>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</si>
  <si>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</si>
  <si>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</si>
  <si>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</si>
  <si>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</si>
  <si>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</si>
  <si>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</si>
  <si>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</si>
  <si>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</si>
  <si>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</si>
  <si>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</si>
  <si>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</si>
  <si>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</si>
  <si>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</si>
  <si>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</si>
  <si>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</si>
  <si>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</si>
  <si>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</si>
  <si>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</si>
  <si>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</si>
  <si>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</si>
  <si>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</si>
  <si>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</si>
  <si>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</si>
  <si>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Mai Văn Cẩn</t>
  </si>
  <si>
    <t>Nguyễn Thị Ngọ</t>
  </si>
  <si>
    <t>Nguyễn Thị Thí</t>
  </si>
  <si>
    <t>Nguyễn văn Cỏn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</si>
  <si>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</si>
  <si>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</si>
  <si>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</si>
  <si>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</si>
  <si>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</si>
  <si>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</si>
  <si>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</si>
  <si>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</si>
  <si>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</si>
  <si>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</si>
  <si>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</si>
  <si>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h.tuất</t>
  </si>
  <si>
    <t>cắt</t>
  </si>
  <si>
    <r>
      <t xml:space="preserve">(Bằng chữ: </t>
    </r>
    <r>
      <rPr>
        <b/>
        <i/>
        <sz val="12"/>
        <color indexed="10"/>
        <rFont val="Times New Roman"/>
        <family val="1"/>
      </rPr>
      <t>Một trăm ba mươi ba triệu, hai trăm bốn mươi lăm ngàn đồng</t>
    </r>
    <r>
      <rPr>
        <i/>
        <sz val="12"/>
        <color indexed="10"/>
        <rFont val="Times New Roman"/>
        <family val="1"/>
      </rPr>
      <t>)</t>
    </r>
  </si>
  <si>
    <t>Trần Thị Tại</t>
  </si>
  <si>
    <t>Trần Thị Quyên</t>
  </si>
  <si>
    <t>Trần Thị Siêu</t>
  </si>
  <si>
    <t>Nguyễn Bạo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</si>
  <si>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</si>
  <si>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</si>
  <si>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</si>
  <si>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</si>
  <si>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</si>
  <si>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</si>
  <si>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</si>
  <si>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</si>
  <si>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</si>
  <si>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</si>
  <si>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</si>
  <si>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</si>
  <si>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</si>
  <si>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Hồ Thị Điểu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</si>
  <si>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</si>
  <si>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</si>
  <si>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</si>
  <si>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</si>
  <si>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</si>
  <si>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</si>
  <si>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</si>
  <si>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</si>
  <si>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</si>
  <si>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</si>
  <si>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</si>
  <si>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</si>
  <si>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</si>
  <si>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</si>
  <si>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</si>
  <si>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</si>
  <si>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</si>
  <si>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Trần Dương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</si>
  <si>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</si>
  <si>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</si>
  <si>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</si>
  <si>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</si>
  <si>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</si>
  <si>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</si>
  <si>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</si>
  <si>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</si>
  <si>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</si>
  <si>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</si>
  <si>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</si>
  <si>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</si>
  <si>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</si>
  <si>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</si>
  <si>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TháI Thị ất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</si>
  <si>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</si>
  <si>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</si>
  <si>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</si>
  <si>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</si>
  <si>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</si>
  <si>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</si>
  <si>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</si>
  <si>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</si>
  <si>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Trần Đệ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</si>
  <si>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</si>
  <si>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</si>
  <si>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</si>
  <si>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</si>
  <si>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</si>
  <si>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</si>
  <si>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</si>
  <si>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</si>
  <si>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</si>
  <si>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</si>
  <si>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 xml:space="preserve">Người KTĐBN cao tuổi </t>
  </si>
  <si>
    <t>Người KTĐBN trẻ em</t>
  </si>
  <si>
    <t>Người KT ĐBN</t>
  </si>
  <si>
    <t xml:space="preserve">       Người KTN cao tuổi</t>
  </si>
  <si>
    <t xml:space="preserve">     Người KTN trẻ em</t>
  </si>
  <si>
    <t xml:space="preserve">          Người khuyết tật nặng</t>
  </si>
  <si>
    <t>Trần Thị ốm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</si>
  <si>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</si>
  <si>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</si>
  <si>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</si>
  <si>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</si>
  <si>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</si>
  <si>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</si>
  <si>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</si>
  <si>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</si>
  <si>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</si>
  <si>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</si>
  <si>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</si>
  <si>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</si>
  <si>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</si>
  <si>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</si>
  <si>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</si>
  <si>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</si>
  <si>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</si>
  <si>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</si>
  <si>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</si>
  <si>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</si>
  <si>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</si>
  <si>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</si>
  <si>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</si>
  <si>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Thị trấn Cam Lộ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</si>
  <si>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</si>
  <si>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</si>
  <si>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</si>
  <si>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</si>
  <si>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</si>
  <si>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</si>
  <si>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</si>
  <si>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</si>
  <si>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</si>
  <si>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</si>
  <si>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</si>
  <si>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</si>
  <si>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</si>
  <si>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</si>
  <si>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</si>
  <si>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</si>
  <si>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</si>
  <si>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</si>
  <si>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Nguyễn Thị Tuỳ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</si>
  <si>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</si>
  <si>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</si>
  <si>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</si>
  <si>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</si>
  <si>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</si>
  <si>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</si>
  <si>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</si>
  <si>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</si>
  <si>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</si>
  <si>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</si>
  <si>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</si>
  <si>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</si>
  <si>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</si>
  <si>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</si>
  <si>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</si>
  <si>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</si>
  <si>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</si>
  <si>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</si>
  <si>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</si>
  <si>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</si>
  <si>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</si>
  <si>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</si>
  <si>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</si>
  <si>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</si>
  <si>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</si>
  <si>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</si>
  <si>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</si>
  <si>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</si>
  <si>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</si>
  <si>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</si>
  <si>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</si>
  <si>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</si>
  <si>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</si>
  <si>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</si>
  <si>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</si>
  <si>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</si>
  <si>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</si>
  <si>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</si>
  <si>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</si>
  <si>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</si>
  <si>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</si>
  <si>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</si>
  <si>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</si>
  <si>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</si>
  <si>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</si>
  <si>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</si>
  <si>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</si>
  <si>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</si>
  <si>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</si>
  <si>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</si>
  <si>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</si>
  <si>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</si>
  <si>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Đoàn Thị Lưu</t>
  </si>
  <si>
    <t>Phổ Lại</t>
  </si>
  <si>
    <t xml:space="preserve">Bùi Minh Dũng </t>
  </si>
  <si>
    <t>C.Thạch</t>
  </si>
  <si>
    <t xml:space="preserve">Lê Thị Bông </t>
  </si>
  <si>
    <t xml:space="preserve">Trần Thị Mùi </t>
  </si>
  <si>
    <t>Ng.Văn Đình Phú</t>
  </si>
  <si>
    <t>Nguyễn Thị Hiệp</t>
  </si>
  <si>
    <t>Dương.T. Diệu Ái</t>
  </si>
  <si>
    <t>K Đâu 1</t>
  </si>
  <si>
    <t xml:space="preserve">        Cao tuổi cô đơn từ đủ 80 trở lên</t>
  </si>
  <si>
    <t xml:space="preserve">         Cao tuổi từ đủ 80 tuổi trở lên </t>
  </si>
  <si>
    <t xml:space="preserve">Người đủ 80 tuổi trở lên </t>
  </si>
  <si>
    <t>Nguyễn Thị Sau</t>
  </si>
  <si>
    <t>Đ Lai</t>
  </si>
  <si>
    <t>Nguyễn Thị Yến</t>
  </si>
  <si>
    <t>Hồ Thị Bịp</t>
  </si>
  <si>
    <t>Đỗ Thị Liên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</si>
  <si>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</si>
  <si>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</si>
  <si>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</si>
  <si>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</si>
  <si>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</si>
  <si>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</si>
  <si>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</si>
  <si>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</si>
  <si>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</si>
  <si>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</si>
  <si>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</si>
  <si>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</si>
  <si>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</si>
  <si>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</si>
  <si>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</si>
  <si>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</si>
  <si>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</si>
  <si>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</si>
  <si>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</si>
  <si>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</si>
  <si>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</si>
  <si>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</si>
  <si>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</si>
  <si>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</si>
  <si>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</si>
  <si>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</si>
  <si>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</si>
  <si>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</si>
  <si>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</si>
  <si>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</si>
  <si>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</si>
  <si>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</si>
  <si>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</si>
  <si>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</si>
  <si>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</si>
  <si>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Bùi Thị Chắt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</si>
  <si>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</si>
  <si>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</si>
  <si>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</si>
  <si>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</si>
  <si>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</si>
  <si>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</si>
  <si>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</si>
  <si>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</si>
  <si>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</si>
  <si>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</si>
  <si>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</si>
  <si>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</si>
  <si>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</si>
  <si>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</si>
  <si>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</si>
  <si>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</si>
  <si>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</si>
  <si>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</si>
  <si>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</si>
  <si>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</si>
  <si>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</si>
  <si>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</si>
  <si>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</si>
  <si>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 xml:space="preserve">      Đơn thân nghèo nuôi 1 con nhỏ</t>
  </si>
  <si>
    <t xml:space="preserve">     Gia đình cá nhân nhận nuôi dưỡng TMC</t>
  </si>
  <si>
    <t xml:space="preserve">     Đơn thân nghèo nuôi 2 con nhỏ</t>
  </si>
  <si>
    <t>9*19</t>
  </si>
  <si>
    <t>10*19</t>
  </si>
  <si>
    <t>Bùi Liêm</t>
  </si>
  <si>
    <t>Hoàng Thị Tu</t>
  </si>
  <si>
    <t>Lê Thị Điển</t>
  </si>
  <si>
    <t>Hoàng Xuân Lệ</t>
  </si>
  <si>
    <t>Nguyễn Đình Hải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</si>
  <si>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</si>
  <si>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</si>
  <si>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</si>
  <si>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</si>
  <si>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</si>
  <si>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</si>
  <si>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</si>
  <si>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</si>
  <si>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</si>
  <si>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</si>
  <si>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</si>
  <si>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</si>
  <si>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</si>
  <si>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</si>
  <si>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</si>
  <si>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</si>
  <si>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</si>
  <si>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</si>
  <si>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</si>
  <si>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</si>
  <si>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</si>
  <si>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</si>
  <si>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</si>
  <si>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</si>
  <si>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</si>
  <si>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</si>
  <si>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</si>
  <si>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</si>
  <si>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</si>
  <si>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</si>
  <si>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</si>
  <si>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</si>
  <si>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</si>
  <si>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</si>
  <si>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</si>
  <si>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Đặng Thị Con</t>
  </si>
  <si>
    <t>Ngô Thị Biên</t>
  </si>
  <si>
    <t>Hoàng Nghệ</t>
  </si>
  <si>
    <t>P.An2</t>
  </si>
  <si>
    <t>Võ Thị Thủy Trúc</t>
  </si>
  <si>
    <t>Đ. Sơn</t>
  </si>
  <si>
    <t>P An 2</t>
  </si>
  <si>
    <t>P An 1</t>
  </si>
  <si>
    <t>Ng .Thị Lệ Thu</t>
  </si>
  <si>
    <t>Đặng Thị Gái</t>
  </si>
  <si>
    <t>Nguyễn Thị Thoa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</si>
  <si>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</si>
  <si>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</si>
  <si>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</si>
  <si>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</si>
  <si>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</si>
  <si>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</si>
  <si>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</si>
  <si>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</si>
  <si>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</si>
  <si>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</si>
  <si>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</si>
  <si>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</si>
  <si>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</si>
  <si>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</si>
  <si>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</si>
  <si>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</si>
  <si>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</si>
  <si>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</si>
  <si>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</si>
  <si>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</si>
  <si>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</si>
  <si>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</si>
  <si>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</si>
  <si>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Lê Thị Ly</t>
  </si>
  <si>
    <t>Hoàng Thị Chút</t>
  </si>
  <si>
    <t xml:space="preserve">      Người Khuyết tật nặng :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</si>
  <si>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</si>
  <si>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</si>
  <si>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</si>
  <si>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</si>
  <si>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</si>
  <si>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</si>
  <si>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</si>
  <si>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</si>
  <si>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</si>
  <si>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</si>
  <si>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</si>
  <si>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</si>
  <si>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</si>
  <si>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</si>
  <si>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</si>
  <si>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</si>
  <si>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</si>
  <si>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Hoàng Thị Duyên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</si>
  <si>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</si>
  <si>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</si>
  <si>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</si>
  <si>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</si>
  <si>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</si>
  <si>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</si>
  <si>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</si>
  <si>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</si>
  <si>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</si>
  <si>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</si>
  <si>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</si>
  <si>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</si>
  <si>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</si>
  <si>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</si>
  <si>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Bùi Văn Thành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</si>
  <si>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</si>
  <si>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</si>
  <si>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</si>
  <si>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</si>
  <si>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</si>
  <si>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</si>
  <si>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</si>
  <si>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</si>
  <si>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</si>
  <si>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</si>
  <si>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</si>
  <si>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</si>
  <si>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</si>
  <si>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</si>
  <si>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</si>
  <si>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</si>
  <si>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</si>
  <si>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</si>
  <si>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</si>
  <si>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</si>
  <si>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</si>
  <si>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</si>
  <si>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</si>
  <si>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</si>
  <si>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</si>
  <si>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</si>
  <si>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</si>
  <si>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</si>
  <si>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</si>
  <si>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</si>
  <si>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</si>
  <si>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</si>
  <si>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</si>
  <si>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</si>
  <si>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</si>
  <si>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</si>
  <si>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</si>
  <si>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</si>
  <si>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</si>
  <si>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</si>
  <si>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</si>
  <si>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</si>
  <si>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</si>
  <si>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</si>
  <si>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</si>
  <si>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</si>
  <si>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 xml:space="preserve">        Người cao tuổi 60-80 Nghèo</t>
  </si>
  <si>
    <t xml:space="preserve">        Người cao tuổi cô đơn  từ đủ 80 trở lên</t>
  </si>
  <si>
    <t xml:space="preserve">          Người từ đủ 80 tuổi trở lên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</si>
  <si>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</si>
  <si>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</si>
  <si>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</si>
  <si>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</si>
  <si>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</si>
  <si>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</si>
  <si>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</si>
  <si>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</si>
  <si>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</si>
  <si>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</si>
  <si>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</si>
  <si>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</si>
  <si>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</si>
  <si>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</si>
  <si>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</si>
  <si>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</si>
  <si>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</si>
  <si>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</si>
  <si>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</si>
  <si>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</si>
  <si>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</si>
  <si>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</si>
  <si>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</si>
  <si>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</si>
  <si>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</si>
  <si>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</si>
  <si>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Nguyễn Hán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</si>
  <si>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</si>
  <si>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</si>
  <si>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</si>
  <si>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</si>
  <si>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</si>
  <si>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</si>
  <si>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</si>
  <si>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</si>
  <si>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</si>
  <si>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</si>
  <si>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</si>
  <si>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</si>
  <si>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Đào Thị Thuý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</si>
  <si>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</si>
  <si>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</si>
  <si>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</si>
  <si>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</si>
  <si>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</si>
  <si>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</si>
  <si>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</si>
  <si>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</si>
  <si>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</si>
  <si>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</si>
  <si>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</si>
  <si>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</si>
  <si>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</si>
  <si>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</si>
  <si>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</si>
  <si>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</si>
  <si>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Quyền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</si>
  <si>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</si>
  <si>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</si>
  <si>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</si>
  <si>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</si>
  <si>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</si>
  <si>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</si>
  <si>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</si>
  <si>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</si>
  <si>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</si>
  <si>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</si>
  <si>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</si>
  <si>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</si>
  <si>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</si>
  <si>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</si>
  <si>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</si>
  <si>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</si>
  <si>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</si>
  <si>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</si>
  <si>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</si>
  <si>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</si>
  <si>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</si>
  <si>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</si>
  <si>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</si>
  <si>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C/Phú 2</t>
  </si>
  <si>
    <t>Phan  Thị  Hiên</t>
  </si>
  <si>
    <t>Quật Xá</t>
  </si>
  <si>
    <t>Lê  Thị  Khánh</t>
  </si>
  <si>
    <t>Trần Thị Chí Hiệp</t>
  </si>
  <si>
    <t>Hoàng Thị  Liên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</si>
  <si>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</si>
  <si>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</si>
  <si>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</si>
  <si>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</si>
  <si>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</si>
  <si>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</si>
  <si>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</si>
  <si>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</si>
  <si>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</si>
  <si>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</si>
  <si>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</si>
  <si>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</si>
  <si>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Hoàng  Thị   Thảo</t>
  </si>
  <si>
    <t>Hoàng  Minh  Tín</t>
  </si>
  <si>
    <t>Nguyễn Thị Mạnh</t>
  </si>
  <si>
    <t>Nguyễn Thị Lớn</t>
  </si>
  <si>
    <t>Lê  Thị  Toàn</t>
  </si>
  <si>
    <t>C/Phú 1</t>
  </si>
  <si>
    <t>Nguyễn Thị  Thí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</si>
  <si>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</si>
  <si>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</si>
  <si>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</si>
  <si>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</si>
  <si>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</si>
  <si>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</si>
  <si>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Nguyễn   Thị   Nậy</t>
  </si>
  <si>
    <t>Lê  Thị  Thỏn</t>
  </si>
  <si>
    <t>Hoàng  Thị  Táo</t>
  </si>
  <si>
    <t xml:space="preserve"> Khuyết tât ĐB Nặng là người Cao tuổi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</si>
  <si>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</si>
  <si>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</si>
  <si>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</si>
  <si>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</si>
  <si>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</si>
  <si>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</si>
  <si>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</si>
  <si>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</si>
  <si>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</si>
  <si>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</si>
  <si>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</si>
  <si>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</si>
  <si>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Văn  Tự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</si>
  <si>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</si>
  <si>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</si>
  <si>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</si>
  <si>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</si>
  <si>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</si>
  <si>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</si>
  <si>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</si>
  <si>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</si>
  <si>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</si>
  <si>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</si>
  <si>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</si>
  <si>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</si>
  <si>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</si>
  <si>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</si>
  <si>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</si>
  <si>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</si>
  <si>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</si>
  <si>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</si>
  <si>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</si>
  <si>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</si>
  <si>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</si>
  <si>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</si>
  <si>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</si>
  <si>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</si>
  <si>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</si>
  <si>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</si>
  <si>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</si>
  <si>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</si>
  <si>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</si>
  <si>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</si>
  <si>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</si>
  <si>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</si>
  <si>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</si>
  <si>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</si>
  <si>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</si>
  <si>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</si>
  <si>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</si>
  <si>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</si>
  <si>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</si>
  <si>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</si>
  <si>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Lâm Thị xuy</t>
  </si>
  <si>
    <t>Trần Thị  Hiền</t>
  </si>
  <si>
    <t>Trần Thị  Sâm</t>
  </si>
  <si>
    <t>Trần Văn Tình</t>
  </si>
  <si>
    <t>Thái Thị Thạnh</t>
  </si>
  <si>
    <t>Lê Việt Hoàng</t>
  </si>
  <si>
    <t>Đổ Thị Xuân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</si>
  <si>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</si>
  <si>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</si>
  <si>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</si>
  <si>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</si>
  <si>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</si>
  <si>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</si>
  <si>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</si>
  <si>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</si>
  <si>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</si>
  <si>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</si>
  <si>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</si>
  <si>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</si>
  <si>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</si>
  <si>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</si>
  <si>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</si>
  <si>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</si>
  <si>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</si>
  <si>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</si>
  <si>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Nguyễn Thị Lệ</t>
  </si>
  <si>
    <t>M. Lộc2</t>
  </si>
  <si>
    <t>Hoàng Thị Lý</t>
  </si>
  <si>
    <t>Th. Nghĩa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</si>
  <si>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</si>
  <si>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</si>
  <si>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</si>
  <si>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</si>
  <si>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</si>
  <si>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</si>
  <si>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Đặng Thị Kim Ly</t>
  </si>
  <si>
    <t>Lê Thị Giai Tiết</t>
  </si>
  <si>
    <t>Thái Thị Kim Anh</t>
  </si>
  <si>
    <t>Nguyễn Đắc Trực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</si>
  <si>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</si>
  <si>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</si>
  <si>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</si>
  <si>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</si>
  <si>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</si>
  <si>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</si>
  <si>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</si>
  <si>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Đào Tâm Tư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</si>
  <si>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</si>
  <si>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</si>
  <si>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</si>
  <si>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</si>
  <si>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</si>
  <si>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</si>
  <si>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Lê Khiểm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</si>
  <si>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</si>
  <si>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</si>
  <si>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</si>
  <si>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</si>
  <si>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</si>
  <si>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</si>
  <si>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</si>
  <si>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</si>
  <si>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</si>
  <si>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</si>
  <si>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</si>
  <si>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</si>
  <si>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</si>
  <si>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</si>
  <si>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</si>
  <si>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</si>
  <si>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</si>
  <si>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Nguyễn Văn Hiền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</si>
  <si>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</si>
  <si>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</si>
  <si>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</si>
  <si>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</si>
  <si>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</si>
  <si>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</si>
  <si>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</si>
  <si>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</si>
  <si>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</si>
  <si>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</si>
  <si>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</si>
  <si>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</si>
  <si>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</si>
  <si>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</si>
  <si>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</si>
  <si>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</si>
  <si>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</si>
  <si>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</si>
  <si>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</si>
  <si>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</si>
  <si>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</si>
  <si>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</si>
  <si>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</si>
  <si>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</si>
  <si>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</si>
  <si>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</si>
  <si>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</si>
  <si>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</si>
  <si>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</si>
  <si>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</si>
  <si>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</si>
  <si>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</si>
  <si>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</si>
  <si>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</si>
  <si>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</si>
  <si>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</si>
  <si>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</si>
  <si>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</si>
  <si>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</si>
  <si>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</si>
  <si>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</si>
  <si>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</si>
  <si>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</si>
  <si>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</si>
  <si>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</si>
  <si>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Nguyễn Đình Phú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</si>
  <si>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</si>
  <si>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</si>
  <si>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</si>
  <si>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</si>
  <si>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</si>
  <si>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</si>
  <si>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</si>
  <si>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</si>
  <si>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</si>
  <si>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</si>
  <si>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</si>
  <si>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</si>
  <si>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</si>
  <si>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</si>
  <si>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</si>
  <si>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</si>
  <si>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</si>
  <si>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</si>
  <si>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</si>
  <si>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Nguyễn Thị  Xanh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</si>
  <si>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</si>
  <si>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</si>
  <si>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</si>
  <si>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</si>
  <si>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</si>
  <si>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</si>
  <si>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</si>
  <si>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Người cao tuổi 60-79 tuổi</t>
  </si>
  <si>
    <t>B/Sơn 2</t>
  </si>
  <si>
    <t>Định Sơn</t>
  </si>
  <si>
    <t>N.Phong</t>
  </si>
  <si>
    <t>Đinh Thị Bào</t>
  </si>
  <si>
    <t>Hoàn Cát</t>
  </si>
  <si>
    <t>Người cao tuổi cô đơn 80t trở lên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</si>
  <si>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</si>
  <si>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</si>
  <si>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</si>
  <si>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</si>
  <si>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</si>
  <si>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</si>
  <si>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</si>
  <si>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</si>
  <si>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</si>
  <si>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</si>
  <si>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</si>
  <si>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</si>
  <si>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</si>
  <si>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</si>
  <si>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</si>
  <si>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</si>
  <si>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L. Lang1</t>
  </si>
  <si>
    <t>Trương Quang Điểu</t>
  </si>
  <si>
    <t>Trương Thị  Xoong</t>
  </si>
  <si>
    <t>Nguyễn Thị Chua</t>
  </si>
  <si>
    <t>Nguyễn Thị Chuột</t>
  </si>
  <si>
    <t>Nguyễn Thị Thẻn</t>
  </si>
  <si>
    <t>CLP</t>
  </si>
  <si>
    <t>Hoàng Thị Chắt</t>
  </si>
  <si>
    <t>Th Nghĩa</t>
  </si>
  <si>
    <t>Người KTĐBN là TE</t>
  </si>
  <si>
    <t>Hoàng Thị Xanh</t>
  </si>
  <si>
    <t>Phạm Thị Mít</t>
  </si>
  <si>
    <t>Trần Trí</t>
  </si>
  <si>
    <t>Hồ T Thùy Dương</t>
  </si>
  <si>
    <t>Phạm Thị Lượng</t>
  </si>
  <si>
    <t>Tạ Thị Thả</t>
  </si>
  <si>
    <t>Mai Luôm (Nam)</t>
  </si>
  <si>
    <t>C/m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</si>
  <si>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</si>
  <si>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</si>
  <si>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</si>
  <si>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</si>
  <si>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</si>
  <si>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</si>
  <si>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</si>
  <si>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c/m</t>
  </si>
  <si>
    <t>Nguyễn Thị Thẻo</t>
  </si>
  <si>
    <t>Thái Thị Thia</t>
  </si>
  <si>
    <t>Trần Thị Lưu</t>
  </si>
  <si>
    <t>Trẻ mồ côi 4 tuổi trở lên 22 tuổi</t>
  </si>
  <si>
    <t>B/Sơn 3</t>
  </si>
  <si>
    <t>Phan Văn Cổn</t>
  </si>
  <si>
    <t>Đông Lai</t>
  </si>
  <si>
    <t>Trần Ngọc Vỵ</t>
  </si>
  <si>
    <t>Hoàng Thị Hớn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</si>
  <si>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</si>
  <si>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</si>
  <si>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</si>
  <si>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</si>
  <si>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</si>
  <si>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</si>
  <si>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</si>
  <si>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</si>
  <si>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</si>
  <si>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</si>
  <si>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</si>
  <si>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</si>
  <si>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</si>
  <si>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</si>
  <si>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</si>
  <si>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</si>
  <si>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</si>
  <si>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</si>
  <si>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</si>
  <si>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</si>
  <si>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</si>
  <si>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</si>
  <si>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</si>
  <si>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</si>
  <si>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</si>
  <si>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</si>
  <si>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</si>
  <si>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</si>
  <si>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</si>
  <si>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</si>
  <si>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</si>
  <si>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</si>
  <si>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</si>
  <si>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</si>
  <si>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</si>
  <si>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</si>
  <si>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</si>
  <si>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</si>
  <si>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</si>
  <si>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</si>
  <si>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</si>
  <si>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</si>
  <si>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</si>
  <si>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</si>
  <si>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</si>
  <si>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</si>
  <si>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</si>
  <si>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</si>
  <si>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</si>
  <si>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</si>
  <si>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</si>
  <si>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</si>
  <si>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</si>
  <si>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</si>
  <si>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</si>
  <si>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</si>
  <si>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</si>
  <si>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</si>
  <si>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</si>
  <si>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Gia đình nuôi dưỡng trẻ mồ côi</t>
  </si>
  <si>
    <t>Đơn thân nuôi 01 con nhỏ</t>
  </si>
  <si>
    <t>Trần Thị Nghiễm</t>
  </si>
  <si>
    <t>Đơn thân nuôi 02 con nhỏ</t>
  </si>
  <si>
    <t>Nguyễn Thi Quýt</t>
  </si>
  <si>
    <t>Nguyễn Văn Ngôn</t>
  </si>
  <si>
    <t>Nguyễn Văn Lộc</t>
  </si>
  <si>
    <t>Võ Văn Hoài</t>
  </si>
  <si>
    <t>Bùi Văn Tân</t>
  </si>
  <si>
    <t>T. Quang</t>
  </si>
  <si>
    <t>Trần Công</t>
  </si>
  <si>
    <t>3,2004</t>
  </si>
  <si>
    <t>3,2003</t>
  </si>
  <si>
    <t>8,2006</t>
  </si>
  <si>
    <t xml:space="preserve">Người KTĐBN 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</si>
  <si>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</si>
  <si>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</si>
  <si>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</si>
  <si>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</si>
  <si>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</si>
  <si>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</si>
  <si>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</si>
  <si>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</si>
  <si>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</si>
  <si>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Trần Thị Hiên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</si>
  <si>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</si>
  <si>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</si>
  <si>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</si>
  <si>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</si>
  <si>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</si>
  <si>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</si>
  <si>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</si>
  <si>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</si>
  <si>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</si>
  <si>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</si>
  <si>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</si>
  <si>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</si>
  <si>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</si>
  <si>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</si>
  <si>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</si>
  <si>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</si>
  <si>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</si>
  <si>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</si>
  <si>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</si>
  <si>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</si>
  <si>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</si>
  <si>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</si>
  <si>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</si>
  <si>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</si>
  <si>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</si>
  <si>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</si>
  <si>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</si>
  <si>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</si>
  <si>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</si>
  <si>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</si>
  <si>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</si>
  <si>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</si>
  <si>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</si>
  <si>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</si>
  <si>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</si>
  <si>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</si>
  <si>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</si>
  <si>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</si>
  <si>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</si>
  <si>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</si>
  <si>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</si>
  <si>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</si>
  <si>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</si>
  <si>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</si>
  <si>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</si>
  <si>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</si>
  <si>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</si>
  <si>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</si>
  <si>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</si>
  <si>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</si>
  <si>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</si>
  <si>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</si>
  <si>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</si>
  <si>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</si>
  <si>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</si>
  <si>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</si>
  <si>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T.Tràng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</si>
  <si>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</si>
  <si>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</si>
  <si>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</si>
  <si>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</si>
  <si>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</si>
  <si>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</si>
  <si>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Người khuyết tật nặng cao tuổi</t>
  </si>
  <si>
    <t>Hồ Thỏn</t>
  </si>
  <si>
    <t>cm</t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</si>
  <si>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</si>
  <si>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</si>
  <si>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</si>
  <si>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</si>
  <si>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</si>
  <si>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</si>
  <si>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</si>
  <si>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</si>
  <si>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</si>
  <si>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</si>
  <si>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</si>
  <si>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</si>
  <si>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</si>
  <si>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</si>
  <si>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</si>
  <si>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</si>
  <si>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</si>
  <si>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</si>
  <si>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</si>
  <si>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Người khuyết tật  nặng là cao tuổi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</si>
  <si>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</si>
  <si>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</si>
  <si>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</si>
  <si>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</si>
  <si>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</si>
  <si>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</si>
  <si>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</si>
  <si>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</si>
  <si>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</si>
  <si>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</si>
  <si>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</si>
  <si>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</si>
  <si>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</si>
  <si>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</si>
  <si>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Người khuyết tật  nặng là trẻ em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</si>
  <si>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</si>
  <si>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</si>
  <si>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</si>
  <si>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</si>
  <si>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</si>
  <si>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</si>
  <si>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 xml:space="preserve">Người từ đủ 80 tuổi trở lên 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</si>
  <si>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</si>
  <si>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</si>
  <si>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</si>
  <si>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</si>
  <si>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</si>
  <si>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</si>
  <si>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</si>
  <si>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</si>
  <si>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</si>
  <si>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</si>
  <si>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</si>
  <si>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</si>
  <si>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</si>
  <si>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</si>
  <si>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</si>
  <si>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</si>
  <si>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</si>
  <si>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</si>
  <si>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</si>
  <si>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</si>
  <si>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</si>
  <si>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</si>
  <si>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</si>
  <si>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</si>
  <si>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</si>
  <si>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</si>
  <si>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</si>
  <si>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</si>
  <si>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</si>
  <si>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</si>
  <si>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Trần Thị Dỏ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</si>
  <si>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</si>
  <si>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</si>
  <si>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</si>
  <si>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</si>
  <si>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</si>
  <si>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</si>
  <si>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</si>
  <si>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</si>
  <si>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</si>
  <si>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</si>
  <si>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</si>
  <si>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</si>
  <si>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</si>
  <si>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Nguyễn Thị Huyến</t>
  </si>
  <si>
    <t>Phan Thị Hồng</t>
  </si>
  <si>
    <t>Lê Thị Điu</t>
  </si>
  <si>
    <t>Ng Khánh Hưng</t>
  </si>
  <si>
    <t>Trần Văn Quân</t>
  </si>
  <si>
    <t>Võ Như Thành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</si>
  <si>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</si>
  <si>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</si>
  <si>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</si>
  <si>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</si>
  <si>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</si>
  <si>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</si>
  <si>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</si>
  <si>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</si>
  <si>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</si>
  <si>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</si>
  <si>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</si>
  <si>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</si>
  <si>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</si>
  <si>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</si>
  <si>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</si>
  <si>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</si>
  <si>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</si>
  <si>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</si>
  <si>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</si>
  <si>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</si>
  <si>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</si>
  <si>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</si>
  <si>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trừ 2 th</t>
  </si>
  <si>
    <t>810/2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</si>
  <si>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</si>
  <si>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</si>
  <si>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</si>
  <si>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</si>
  <si>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</si>
  <si>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</si>
  <si>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</si>
  <si>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</si>
  <si>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</si>
  <si>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Trần Văn Phúc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</si>
  <si>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</si>
  <si>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</si>
  <si>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</si>
  <si>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</si>
  <si>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</si>
  <si>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</si>
  <si>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</si>
  <si>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</si>
  <si>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</si>
  <si>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</si>
  <si>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Hồng Thắm</t>
  </si>
  <si>
    <t>Lê Văn Thanh</t>
  </si>
  <si>
    <t>Phạm Thị Bông(H)</t>
  </si>
  <si>
    <t>Nguyễn Tấn  Thuận</t>
  </si>
  <si>
    <t>Lê Văn Dỏ</t>
  </si>
  <si>
    <t>Trương Thị Sen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</si>
  <si>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</si>
  <si>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</si>
  <si>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</si>
  <si>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</si>
  <si>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</si>
  <si>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</si>
  <si>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</si>
  <si>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</si>
  <si>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</si>
  <si>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</si>
  <si>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Hộ nuôi dưỡng chăm sóc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</si>
  <si>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</si>
  <si>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</si>
  <si>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</si>
  <si>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</si>
  <si>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</si>
  <si>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</si>
  <si>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</si>
  <si>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</si>
  <si>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</si>
  <si>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</si>
  <si>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</si>
  <si>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</si>
  <si>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</si>
  <si>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</si>
  <si>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</si>
  <si>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Phưương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</si>
  <si>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</si>
  <si>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</si>
  <si>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</si>
  <si>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</si>
  <si>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</si>
  <si>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</si>
  <si>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</si>
  <si>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</si>
  <si>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</si>
  <si>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Phạm  Hạnh</t>
  </si>
  <si>
    <t>Người nhận mai táng phí</t>
  </si>
  <si>
    <t>Người cao tuổi cô đơn trên 80 tuổi HN</t>
  </si>
  <si>
    <t>Người cao tuổi cô đơn từ 60- 79 tuổi Hộ nghèo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</si>
  <si>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</si>
  <si>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</si>
  <si>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</si>
  <si>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</si>
  <si>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</si>
  <si>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</si>
  <si>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</si>
  <si>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</si>
  <si>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</si>
  <si>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</si>
  <si>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</si>
  <si>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</si>
  <si>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</si>
  <si>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</si>
  <si>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</si>
  <si>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</si>
  <si>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</si>
  <si>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r>
      <t>Mai Văn Dung</t>
    </r>
    <r>
      <rPr>
        <sz val="8"/>
        <color indexed="8"/>
        <rFont val="Times New Roman"/>
        <family val="1"/>
      </rPr>
      <t>(Trình)</t>
    </r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</si>
  <si>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</si>
  <si>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</si>
  <si>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</si>
  <si>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</si>
  <si>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</si>
  <si>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</si>
  <si>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</si>
  <si>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</si>
  <si>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</si>
  <si>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</si>
  <si>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</si>
  <si>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</si>
  <si>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</si>
  <si>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>chuyển</t>
  </si>
  <si>
    <t>Đ.Hà</t>
  </si>
  <si>
    <t>(Số tiền bằng chữ: Chín mươi tám triệu, sáu trăm tám mươi lăm ngàn đồng)</t>
  </si>
  <si>
    <t>Trần Thiị Ba</t>
  </si>
  <si>
    <t>Trần Thị Nguyệt</t>
  </si>
  <si>
    <t>Hồ Đốm</t>
  </si>
  <si>
    <t>Ch/m</t>
  </si>
  <si>
    <t>An Myx</t>
  </si>
  <si>
    <t xml:space="preserve"> DANH SÁCH ĐỐI TƯỢNG NHẬN TIỀN TRỢ CẤP BTXH</t>
  </si>
  <si>
    <t xml:space="preserve">Nguyễn Thanh  Bình </t>
  </si>
  <si>
    <t xml:space="preserve">Trần Thị  Mừng </t>
  </si>
  <si>
    <t>Bành Phi  Sơn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</si>
  <si>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</si>
  <si>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</si>
  <si>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</si>
  <si>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</si>
  <si>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</si>
  <si>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</si>
  <si>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</si>
  <si>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</si>
  <si>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</si>
  <si>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Trẻ em mồ côi (khoản 1)</t>
  </si>
  <si>
    <t>Mộc Đức</t>
  </si>
  <si>
    <t>ĐT nghèo nuôi 01 con nhỏ(Khoản 9)</t>
  </si>
  <si>
    <t>Phan Thị Sơn</t>
  </si>
  <si>
    <t>Bích Giang</t>
  </si>
  <si>
    <t>Hoàng Thị Thu Hà</t>
  </si>
  <si>
    <t>Thạch Đâu</t>
  </si>
  <si>
    <t>Phan Thị Mai</t>
  </si>
  <si>
    <t>ĐT nghèo nuôi 02 con nhỏ(Khoản 9)</t>
  </si>
  <si>
    <t>Hoàng Thị Anh Đào</t>
  </si>
  <si>
    <t>Trần Thị Sành</t>
  </si>
  <si>
    <t>Tân Trúc</t>
  </si>
  <si>
    <t>Nguyễn Thị Lê Ngoan</t>
  </si>
  <si>
    <t>Tân Hiếu</t>
  </si>
  <si>
    <t>Hoàng Văn Thi</t>
  </si>
  <si>
    <t>Vĩnh Đại</t>
  </si>
  <si>
    <t>Phan Thị Đức</t>
  </si>
  <si>
    <t>Cao tuổi cô đơn 60-79(K.2a)</t>
  </si>
  <si>
    <t>Nguyễn Thị Ái</t>
  </si>
  <si>
    <t>Nguyễn Thị Cụt</t>
  </si>
  <si>
    <t>Định xá</t>
  </si>
  <si>
    <t>Đỗ Thị Thiết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</si>
  <si>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</si>
  <si>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</si>
  <si>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</si>
  <si>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</si>
  <si>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</si>
  <si>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</si>
  <si>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</si>
  <si>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</si>
  <si>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</si>
  <si>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</si>
  <si>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</si>
  <si>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</si>
  <si>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</si>
  <si>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</si>
  <si>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</si>
  <si>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</si>
  <si>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</si>
  <si>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</si>
  <si>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</si>
  <si>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</si>
  <si>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</si>
  <si>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</si>
  <si>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</si>
  <si>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</si>
  <si>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</si>
  <si>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</si>
  <si>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</si>
  <si>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</si>
  <si>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</si>
  <si>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</si>
  <si>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</si>
  <si>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</si>
  <si>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</si>
  <si>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</si>
  <si>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</si>
  <si>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</si>
  <si>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</si>
  <si>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</si>
  <si>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</si>
  <si>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Nguyễn Sỹ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</si>
  <si>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</si>
  <si>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</si>
  <si>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</si>
  <si>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</si>
  <si>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</si>
  <si>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</si>
  <si>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</si>
  <si>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</si>
  <si>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</si>
  <si>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</si>
  <si>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</si>
  <si>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</si>
  <si>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</si>
  <si>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</si>
  <si>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</si>
  <si>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</si>
  <si>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</si>
  <si>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</si>
  <si>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Nguyễn Thị Soa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</si>
  <si>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</si>
  <si>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</si>
  <si>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</si>
  <si>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</si>
  <si>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</si>
  <si>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</si>
  <si>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</si>
  <si>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</si>
  <si>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 Viên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</si>
  <si>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</si>
  <si>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</si>
  <si>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</si>
  <si>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</si>
  <si>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</si>
  <si>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</si>
  <si>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</si>
  <si>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</si>
  <si>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</si>
  <si>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</si>
  <si>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</si>
  <si>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</si>
  <si>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</si>
  <si>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Thái Tăng Quảng</t>
  </si>
  <si>
    <t>Đoạn Thị Tứ</t>
  </si>
  <si>
    <t>Lê Thị Út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</si>
  <si>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</si>
  <si>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</si>
  <si>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</si>
  <si>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</si>
  <si>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</si>
  <si>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</si>
  <si>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</si>
  <si>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</si>
  <si>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</si>
  <si>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</si>
  <si>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</si>
  <si>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</si>
  <si>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</si>
  <si>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</si>
  <si>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</si>
  <si>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</si>
  <si>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Nguyễn Thị Đà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</si>
  <si>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</si>
  <si>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</si>
  <si>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</si>
  <si>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</si>
  <si>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</si>
  <si>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</si>
  <si>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Mai Thị Phò</t>
  </si>
  <si>
    <t>Trần Thị Mê</t>
  </si>
  <si>
    <t>Trần Thị Doãn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</si>
  <si>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</si>
  <si>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</si>
  <si>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</si>
  <si>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</si>
  <si>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</si>
  <si>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</si>
  <si>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</si>
  <si>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</si>
  <si>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</si>
  <si>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</si>
  <si>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</si>
  <si>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</si>
  <si>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</si>
  <si>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</si>
  <si>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</si>
  <si>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</si>
  <si>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</si>
  <si>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</si>
  <si>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</si>
  <si>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</si>
  <si>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</si>
  <si>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</si>
  <si>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Đặng Lạc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</si>
  <si>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</si>
  <si>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</si>
  <si>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</si>
  <si>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</si>
  <si>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</si>
  <si>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</si>
  <si>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</si>
  <si>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</si>
  <si>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</si>
  <si>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</si>
  <si>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</si>
  <si>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</si>
  <si>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</si>
  <si>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</si>
  <si>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</si>
  <si>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</si>
  <si>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</si>
  <si>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</si>
  <si>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</si>
  <si>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</si>
  <si>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</si>
  <si>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</si>
  <si>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</si>
  <si>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</si>
  <si>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</si>
  <si>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</si>
  <si>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</si>
  <si>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</si>
  <si>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</si>
  <si>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</si>
  <si>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</si>
  <si>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Trần Văn Thiện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</si>
  <si>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</si>
  <si>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</si>
  <si>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</si>
  <si>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</si>
  <si>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</si>
  <si>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</si>
  <si>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</si>
  <si>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</si>
  <si>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</si>
  <si>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</si>
  <si>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</si>
  <si>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</si>
  <si>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</si>
  <si>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</si>
  <si>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</si>
  <si>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</si>
  <si>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</si>
  <si>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</si>
  <si>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</si>
  <si>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Trần Thị Hương</t>
  </si>
  <si>
    <t>Nguyễn Thị Mỹ Lệ</t>
  </si>
  <si>
    <t>Nguyễn Long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</si>
  <si>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</si>
  <si>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</si>
  <si>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</si>
  <si>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</si>
  <si>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</si>
  <si>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</si>
  <si>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</si>
  <si>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</si>
  <si>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</si>
  <si>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</si>
  <si>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</si>
  <si>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</si>
  <si>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</si>
  <si>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</si>
  <si>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</si>
  <si>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</si>
  <si>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</si>
  <si>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</si>
  <si>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</si>
  <si>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</si>
  <si>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</si>
  <si>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</si>
  <si>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Đặng Nam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</si>
  <si>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</si>
  <si>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</si>
  <si>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</si>
  <si>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</si>
  <si>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</si>
  <si>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</si>
  <si>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</si>
  <si>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</si>
  <si>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</si>
  <si>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</si>
  <si>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</si>
  <si>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</si>
  <si>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</si>
  <si>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</si>
  <si>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</si>
  <si>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</si>
  <si>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</si>
  <si>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Nguyễn Văn Dược</t>
  </si>
  <si>
    <t>Lê Thị Vui</t>
  </si>
  <si>
    <t>Nguyễn Thanh Trâm</t>
  </si>
  <si>
    <t>Tạ Thị Thủy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</si>
  <si>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</si>
  <si>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</si>
  <si>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</si>
  <si>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</si>
  <si>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</si>
  <si>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</si>
  <si>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</si>
  <si>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</si>
  <si>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Cao tuổi cô đơn 80 trở lên (K.2b)</t>
  </si>
  <si>
    <t>Phan Thị Kiểu</t>
  </si>
  <si>
    <t>Phạm Thị Me</t>
  </si>
  <si>
    <t>Nguyễn Thị Lữ</t>
  </si>
  <si>
    <t>Hoàng Thị Xoan</t>
  </si>
  <si>
    <t>Cao tuổi 80 trở lên (Khoản 3)</t>
  </si>
  <si>
    <t>Hoàng Thị Đá</t>
  </si>
  <si>
    <t>Hoàng Thị Bướm</t>
  </si>
  <si>
    <t>Nguyễn Văn Đàn</t>
  </si>
  <si>
    <t>Trần - Dụng</t>
  </si>
  <si>
    <t>Nguyễn Thị Minh</t>
  </si>
  <si>
    <t>Hoàng Thị Em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</si>
  <si>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</si>
  <si>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</si>
  <si>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</si>
  <si>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</si>
  <si>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</si>
  <si>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</si>
  <si>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</si>
  <si>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</si>
  <si>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</si>
  <si>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</si>
  <si>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</si>
  <si>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</si>
  <si>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</si>
  <si>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</si>
  <si>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</si>
  <si>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</si>
  <si>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</si>
  <si>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</si>
  <si>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</si>
  <si>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</si>
  <si>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</si>
  <si>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</si>
  <si>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</si>
  <si>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</si>
  <si>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</si>
  <si>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</si>
  <si>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</si>
  <si>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</si>
  <si>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</si>
  <si>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</si>
  <si>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</si>
  <si>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</si>
  <si>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</si>
  <si>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</si>
  <si>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</si>
  <si>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</si>
  <si>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</si>
  <si>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</si>
  <si>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</si>
  <si>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</si>
  <si>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</si>
  <si>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</si>
  <si>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</si>
  <si>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</si>
  <si>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</si>
  <si>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</si>
  <si>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</si>
  <si>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</si>
  <si>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</si>
  <si>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</si>
  <si>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</si>
  <si>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</si>
  <si>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</si>
  <si>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</si>
  <si>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Thái Thị Hằng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</si>
  <si>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</si>
  <si>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</si>
  <si>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</si>
  <si>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</si>
  <si>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</si>
  <si>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</si>
  <si>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</si>
  <si>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 Thị Túy</t>
  </si>
  <si>
    <t>Hoàng Thị Ngùy</t>
  </si>
  <si>
    <t>Trần Thị Luyện</t>
  </si>
  <si>
    <t>Phan Thị Phượng</t>
  </si>
  <si>
    <t>Nguyễn Thị Biện</t>
  </si>
  <si>
    <t>Đỗ Thị Mót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</si>
  <si>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</si>
  <si>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</si>
  <si>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</si>
  <si>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</si>
  <si>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</si>
  <si>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</si>
  <si>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</si>
  <si>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</si>
  <si>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Trần Thị Thu Hiền</t>
  </si>
  <si>
    <t>Nguyễn Văn Ngữ</t>
  </si>
  <si>
    <t>Hoàng Ngọc Hiếu</t>
  </si>
  <si>
    <t>Hoàng Văn Bồng</t>
  </si>
  <si>
    <t>n</t>
  </si>
  <si>
    <t xml:space="preserve">         Người KT nặng Cao tuổi</t>
  </si>
  <si>
    <t xml:space="preserve">        Người KT nặng là TE</t>
  </si>
  <si>
    <t xml:space="preserve">Người KTN  là trẻ em </t>
  </si>
  <si>
    <t xml:space="preserve">Hộ gia đình nuôi dưỡng KTĐBN 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</si>
  <si>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</si>
  <si>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</si>
  <si>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</si>
  <si>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</si>
  <si>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</si>
  <si>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</si>
  <si>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</si>
  <si>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</si>
  <si>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</si>
  <si>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</si>
  <si>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</si>
  <si>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</si>
  <si>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</si>
  <si>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</si>
  <si>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</si>
  <si>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</si>
  <si>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</si>
  <si>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</si>
  <si>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</si>
  <si>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</si>
  <si>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</si>
  <si>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</si>
  <si>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</si>
  <si>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</si>
  <si>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</si>
  <si>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</si>
  <si>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</si>
  <si>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</si>
  <si>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</si>
  <si>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Lê Thị Lài</t>
  </si>
  <si>
    <t>Thái Phong Trường</t>
  </si>
  <si>
    <t>Nguyễn Văn Sỹ</t>
  </si>
  <si>
    <t>Nguyễn Thị Chí Nữ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</si>
  <si>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</si>
  <si>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</si>
  <si>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</si>
  <si>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</si>
  <si>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</si>
  <si>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</si>
  <si>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</si>
  <si>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</si>
  <si>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</si>
  <si>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</si>
  <si>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Nguyễn Quang Vinh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</si>
  <si>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</si>
  <si>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</si>
  <si>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</si>
  <si>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</si>
  <si>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</si>
  <si>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</si>
  <si>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</si>
  <si>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Người đơn thân nuôi 1 con nhỏ - Hộ nghèo</t>
  </si>
  <si>
    <t>Người đơn thân nuôi 2 con nhỏ - Hộ nghèo</t>
  </si>
  <si>
    <t>Mai Thị Thương</t>
  </si>
  <si>
    <t>Nguyễn Thị Hiền</t>
  </si>
  <si>
    <t>Trần Thị Chìa</t>
  </si>
  <si>
    <t>Hoàng Thị Hiền</t>
  </si>
  <si>
    <t xml:space="preserve">      Người từ đủ 80 tuổi trở lên.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</si>
  <si>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</si>
  <si>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</si>
  <si>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</si>
  <si>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</si>
  <si>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</si>
  <si>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</si>
  <si>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Lê Thị Tỵ</t>
  </si>
  <si>
    <t>Dư Thị Di</t>
  </si>
  <si>
    <t>Trần Văn Sẽ</t>
  </si>
  <si>
    <t xml:space="preserve">Người khuyết tật năng - cao tuổi </t>
  </si>
  <si>
    <t>Hoàng.T. Ánh Linh</t>
  </si>
  <si>
    <t xml:space="preserve">       Người cao tuổi cô đơn - hộ nghèo 80 tuổi trở lên </t>
  </si>
  <si>
    <t>Võ Thị Dàn</t>
  </si>
  <si>
    <t>Trần Thị Khoai</t>
  </si>
  <si>
    <t>Mai Thị Dy</t>
  </si>
  <si>
    <t>Trần Thị Ba</t>
  </si>
  <si>
    <t>Lê Thị Xúy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</si>
  <si>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</si>
  <si>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</si>
  <si>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</si>
  <si>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</si>
  <si>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</si>
  <si>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</si>
  <si>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</si>
  <si>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</si>
  <si>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</si>
  <si>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</si>
  <si>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</si>
  <si>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</si>
  <si>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</si>
  <si>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</si>
  <si>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</si>
  <si>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</si>
  <si>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</si>
  <si>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</si>
  <si>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</si>
  <si>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Phan Công Lương</t>
  </si>
  <si>
    <t>Lê Thị Thuận</t>
  </si>
  <si>
    <t>Lê Hữu Tứ</t>
  </si>
  <si>
    <t>Ngô Thị Thiện</t>
  </si>
  <si>
    <t>Bùi Thị Mai</t>
  </si>
  <si>
    <t>Hoàng Minh Dũng</t>
  </si>
  <si>
    <t>K. Đâu 1</t>
  </si>
  <si>
    <t>Lý Thị Dàn</t>
  </si>
  <si>
    <t>Kim Đâu 4</t>
  </si>
  <si>
    <t>Dương Công Đen</t>
  </si>
  <si>
    <t>Lê Hữu Sắt</t>
  </si>
  <si>
    <t>Lê Hữu Thí</t>
  </si>
  <si>
    <t>Đặng Thị Nuôi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</si>
  <si>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</si>
  <si>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</si>
  <si>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</si>
  <si>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</si>
  <si>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</si>
  <si>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</si>
  <si>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</si>
  <si>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</si>
  <si>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</si>
  <si>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</si>
  <si>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</si>
  <si>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</si>
  <si>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</si>
  <si>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</si>
  <si>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</si>
  <si>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</si>
  <si>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 Người KT nặng Trẻ em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</si>
  <si>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</si>
  <si>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</si>
  <si>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</si>
  <si>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</si>
  <si>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</si>
  <si>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</si>
  <si>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</si>
  <si>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</si>
  <si>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</si>
  <si>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</si>
  <si>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</si>
  <si>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</si>
  <si>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</si>
  <si>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</si>
  <si>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</si>
  <si>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</si>
  <si>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</si>
  <si>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</si>
  <si>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</si>
  <si>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</si>
  <si>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</si>
  <si>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</si>
  <si>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</si>
  <si>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</si>
  <si>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</si>
  <si>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</si>
  <si>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</si>
  <si>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</si>
  <si>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</si>
  <si>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</si>
  <si>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</si>
  <si>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</si>
  <si>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</si>
  <si>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</si>
  <si>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</si>
  <si>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</si>
  <si>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</si>
  <si>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</si>
  <si>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</si>
  <si>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</si>
  <si>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</si>
  <si>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</si>
  <si>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</si>
  <si>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</si>
  <si>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</si>
  <si>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</si>
  <si>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</si>
  <si>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</si>
  <si>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Trần Hữu Dũng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</si>
  <si>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</si>
  <si>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</si>
  <si>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</si>
  <si>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</si>
  <si>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</si>
  <si>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</si>
  <si>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</si>
  <si>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</si>
  <si>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</si>
  <si>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</si>
  <si>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</si>
  <si>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</si>
  <si>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</si>
  <si>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</si>
  <si>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Kim Phác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</si>
  <si>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</si>
  <si>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</si>
  <si>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</si>
  <si>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</si>
  <si>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</si>
  <si>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</si>
  <si>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</si>
  <si>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</si>
  <si>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</si>
  <si>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</si>
  <si>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</si>
  <si>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</si>
  <si>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</si>
  <si>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</si>
  <si>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</si>
  <si>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</si>
  <si>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</si>
  <si>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</si>
  <si>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</si>
  <si>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</si>
  <si>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</si>
  <si>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</si>
  <si>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</si>
  <si>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</si>
  <si>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Nguyễn Thị Tự</t>
  </si>
  <si>
    <t>Thái Thị Tâm</t>
  </si>
  <si>
    <t>Hoàng Đức Phán</t>
  </si>
  <si>
    <t>Trần Đức Hồ</t>
  </si>
  <si>
    <t>Hoàng Thị Bỉ</t>
  </si>
  <si>
    <t>Nguyễn Sang(2)</t>
  </si>
  <si>
    <t>Lê t Thúy Thương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</si>
  <si>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</si>
  <si>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</si>
  <si>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</si>
  <si>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</si>
  <si>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</si>
  <si>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</si>
  <si>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</si>
  <si>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</si>
  <si>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</si>
  <si>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</si>
  <si>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</si>
  <si>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</si>
  <si>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</si>
  <si>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</si>
  <si>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</si>
  <si>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</si>
  <si>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>Người KTĐBN nuôi con &lt; 36 th tuổi</t>
  </si>
  <si>
    <r>
      <t xml:space="preserve">    (Số tiền bằng chữ: </t>
    </r>
    <r>
      <rPr>
        <b/>
        <i/>
        <sz val="12"/>
        <color indexed="8"/>
        <rFont val="Times New Roman"/>
        <family val="1"/>
      </rPr>
      <t xml:space="preserve"> Năm mươi bốn triệu đồng</t>
    </r>
    <r>
      <rPr>
        <sz val="12"/>
        <color indexed="8"/>
        <rFont val="Times New Roman"/>
        <family val="1"/>
      </rPr>
      <t>)</t>
    </r>
  </si>
  <si>
    <t xml:space="preserve">                                  Cam Lộ, ngày  09  tháng  8  năm 2017</t>
  </si>
  <si>
    <t>Hồ Khay (MTP: Hồ Văn Dừa)</t>
  </si>
  <si>
    <r>
      <t>Bằng chữ:</t>
    </r>
    <r>
      <rPr>
        <b/>
        <i/>
        <sz val="12"/>
        <color indexed="8"/>
        <rFont val="Times New Roman"/>
        <family val="1"/>
      </rPr>
      <t xml:space="preserve">   Một trăm  hai mươi chín triệu, bảy trăm ba mươi lăm ngàn đồng chẵn.</t>
    </r>
  </si>
  <si>
    <t xml:space="preserve"> Người Khuyết tật đặc biệt nặng nuôi con dưới 36 tuổi</t>
  </si>
  <si>
    <r>
      <t xml:space="preserve">Bằng chữ: </t>
    </r>
    <r>
      <rPr>
        <b/>
        <i/>
        <sz val="12"/>
        <color indexed="8"/>
        <rFont val="Times New Roman"/>
        <family val="1"/>
      </rPr>
      <t xml:space="preserve">Một trăm ba mươi tám triệu, sáu trăm bốn mươi lăm ngàn đồng chẵn </t>
    </r>
  </si>
  <si>
    <t xml:space="preserve">                           Cam Lộ, ngày  9  tháng  8 năm  2017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</si>
  <si>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9  tháng  8 năm  2017</t>
    </r>
  </si>
  <si>
    <t xml:space="preserve">                                            Cam Lộ, ngày 9 tháng  8  năm  2017</t>
  </si>
  <si>
    <t xml:space="preserve">                                                 Cam Lộ, ngày  9 tháng 8 năm  2017</t>
  </si>
  <si>
    <t xml:space="preserve">                                    Cam Lộ, ngày  9  tháng  8  năm  2017</t>
  </si>
  <si>
    <t xml:space="preserve">           Trần Dụng</t>
  </si>
  <si>
    <t xml:space="preserve">                                     Cam Lộ, ngày   9  tháng  8 năm  2017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</si>
  <si>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</si>
  <si>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</si>
  <si>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</si>
  <si>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</si>
  <si>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</si>
  <si>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</si>
  <si>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</si>
  <si>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</si>
  <si>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</si>
  <si>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</si>
  <si>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</si>
  <si>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</si>
  <si>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</si>
  <si>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</si>
  <si>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</si>
  <si>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</si>
  <si>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</si>
  <si>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</si>
  <si>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</si>
  <si>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</si>
  <si>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</si>
  <si>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</si>
  <si>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</si>
  <si>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Người khuyết tật nặng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</si>
  <si>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</si>
  <si>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</si>
  <si>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</si>
  <si>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</si>
  <si>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</si>
  <si>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</si>
  <si>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</si>
  <si>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</si>
  <si>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</si>
  <si>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</si>
  <si>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</si>
  <si>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</si>
  <si>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</si>
  <si>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</si>
  <si>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>Người khuyết tật đặc biệt nặng</t>
  </si>
  <si>
    <t xml:space="preserve">Cộng </t>
  </si>
  <si>
    <t>Cộng</t>
  </si>
  <si>
    <t>Tống  Văn  Cam</t>
  </si>
  <si>
    <t>Nguyễn  Thị  Bướm</t>
  </si>
  <si>
    <t>An Mü</t>
  </si>
  <si>
    <t xml:space="preserve">Người khuyết tật đặc biệt nặng là trẻ em </t>
  </si>
  <si>
    <t xml:space="preserve">                       TRƯỞNG PHÒNG</t>
  </si>
  <si>
    <t xml:space="preserve">        Nguyễn Thị Minh</t>
  </si>
  <si>
    <t>Người khuyết tật đặc biệt nặng là người cao tuổi</t>
  </si>
  <si>
    <t>Trần Thị Dung</t>
  </si>
  <si>
    <t>Lê Thị Sóc</t>
  </si>
  <si>
    <t>Đơn thân nuôi 1 con nhỏ</t>
  </si>
  <si>
    <t>Đơn thân nuôi 2 con nhỏ</t>
  </si>
  <si>
    <t>Người khuyết tật nặng là trẻ em</t>
  </si>
  <si>
    <t>Đơn thân nghèo nuôi 1 con nhỏ</t>
  </si>
  <si>
    <t>Đơn thân nghèo nuôi 2 con nhỏ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</si>
  <si>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</si>
  <si>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</si>
  <si>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</si>
  <si>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</si>
  <si>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</si>
  <si>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</si>
  <si>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</si>
  <si>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</si>
  <si>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</si>
  <si>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</si>
  <si>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</si>
  <si>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</si>
  <si>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</si>
  <si>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</si>
  <si>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</si>
  <si>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</si>
  <si>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Cao tuổi cô đơn 60-80 tuổi</t>
  </si>
  <si>
    <t>Hộ nuôi dưỡng, chăm sóc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</si>
  <si>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</si>
  <si>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</si>
  <si>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</si>
  <si>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</si>
  <si>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</si>
  <si>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</si>
  <si>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</si>
  <si>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</si>
  <si>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</si>
  <si>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 xml:space="preserve">  GĐ nhận nuôi trẻ mồ côi 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</si>
  <si>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</si>
  <si>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</si>
  <si>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</si>
  <si>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</si>
  <si>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</si>
  <si>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</si>
  <si>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</si>
  <si>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</si>
  <si>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</si>
  <si>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 xml:space="preserve"> Đơn thân nuôi con nhỏ 1 con </t>
  </si>
  <si>
    <t>Nguyễn Văn Nam</t>
  </si>
  <si>
    <t>Nhật Lệ</t>
  </si>
  <si>
    <t>Nguyễn Thị Hằng</t>
  </si>
  <si>
    <t xml:space="preserve"> Đơn thân nuôi con nhỏ 2 con </t>
  </si>
  <si>
    <t>Phan Thị Thuý</t>
  </si>
  <si>
    <t>Lâm Lang1</t>
  </si>
  <si>
    <t>Trần Thị Gái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</si>
  <si>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</si>
  <si>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</si>
  <si>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</si>
  <si>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</si>
  <si>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</si>
  <si>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</si>
  <si>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</si>
  <si>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</si>
  <si>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</si>
  <si>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</si>
  <si>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</si>
  <si>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</si>
  <si>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</si>
  <si>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</si>
  <si>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</si>
  <si>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</si>
  <si>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</si>
  <si>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</si>
  <si>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</si>
  <si>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</si>
  <si>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</si>
  <si>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</si>
  <si>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</si>
  <si>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</si>
  <si>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</si>
  <si>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</si>
  <si>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Nguyễn Phùng 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</si>
  <si>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</si>
  <si>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</si>
  <si>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</si>
  <si>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</si>
  <si>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</si>
  <si>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</si>
  <si>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</si>
  <si>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</si>
  <si>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</si>
  <si>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</si>
  <si>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</si>
  <si>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</si>
  <si>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</si>
  <si>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</si>
  <si>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</si>
  <si>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</si>
  <si>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</si>
  <si>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</si>
  <si>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</si>
  <si>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</si>
  <si>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</si>
  <si>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</si>
  <si>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</si>
  <si>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</si>
  <si>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</si>
  <si>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</si>
  <si>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</si>
  <si>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</si>
  <si>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</si>
  <si>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</si>
  <si>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</si>
  <si>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</si>
  <si>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</si>
  <si>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</si>
  <si>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</si>
  <si>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</si>
  <si>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</si>
  <si>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</si>
  <si>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</si>
  <si>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</si>
  <si>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</si>
  <si>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</si>
  <si>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</si>
  <si>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</si>
  <si>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</si>
  <si>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</si>
  <si>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</si>
  <si>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</si>
  <si>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</si>
  <si>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</si>
  <si>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</si>
  <si>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</si>
  <si>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</si>
  <si>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</si>
  <si>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</si>
  <si>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>Nguyễn Xuân Hóa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</si>
  <si>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</si>
  <si>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</si>
  <si>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</si>
  <si>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</si>
  <si>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</si>
  <si>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</si>
  <si>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</si>
  <si>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</si>
  <si>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</si>
  <si>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</si>
  <si>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</si>
  <si>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</si>
  <si>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</si>
  <si>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</si>
  <si>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</si>
  <si>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</si>
  <si>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</si>
  <si>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</si>
  <si>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</si>
  <si>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</si>
  <si>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</si>
  <si>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</si>
  <si>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</si>
  <si>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</si>
  <si>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</si>
  <si>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</si>
  <si>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</si>
  <si>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</si>
  <si>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</si>
  <si>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</si>
  <si>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</si>
  <si>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</si>
  <si>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</si>
  <si>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</si>
  <si>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</si>
  <si>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</si>
  <si>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Thiếp</t>
  </si>
  <si>
    <t>Nguyễn Văn Tân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</si>
  <si>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</si>
  <si>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</si>
  <si>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</si>
  <si>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</si>
  <si>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</si>
  <si>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</si>
  <si>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</si>
  <si>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</si>
  <si>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</si>
  <si>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</si>
  <si>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</si>
  <si>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</si>
  <si>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</si>
  <si>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</si>
  <si>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</si>
  <si>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</si>
  <si>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>Hoàng Thị Trâm</t>
  </si>
  <si>
    <t xml:space="preserve">Nguyễn Thị Diệu </t>
  </si>
  <si>
    <t>Hồ Thị Thí</t>
  </si>
  <si>
    <t>Nguyễn Văn Ẹt</t>
  </si>
  <si>
    <t xml:space="preserve">    Tổng cộng 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</si>
  <si>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</si>
  <si>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</si>
  <si>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</si>
  <si>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</si>
  <si>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</si>
  <si>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</si>
  <si>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</si>
  <si>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</si>
  <si>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</si>
  <si>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</si>
  <si>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</si>
  <si>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</si>
  <si>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</si>
  <si>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</si>
  <si>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</si>
  <si>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</si>
  <si>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</si>
  <si>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</si>
  <si>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</si>
  <si>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</si>
  <si>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</si>
  <si>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</si>
  <si>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</si>
  <si>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</si>
  <si>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</si>
  <si>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</si>
  <si>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</si>
  <si>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</si>
  <si>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</si>
  <si>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</si>
  <si>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</si>
  <si>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</si>
  <si>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</si>
  <si>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</si>
  <si>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</si>
  <si>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</si>
  <si>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</si>
  <si>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</si>
  <si>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</si>
  <si>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</si>
  <si>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</si>
  <si>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</si>
  <si>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</si>
  <si>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</si>
  <si>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</si>
  <si>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</si>
  <si>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</si>
  <si>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</si>
  <si>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</si>
  <si>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Người khuyết tật năng là trẻ em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</si>
  <si>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</si>
  <si>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</si>
  <si>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</si>
  <si>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</si>
  <si>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</si>
  <si>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</si>
  <si>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</si>
  <si>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</si>
  <si>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</si>
  <si>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</si>
  <si>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</si>
  <si>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</si>
  <si>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</si>
  <si>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</si>
  <si>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</si>
  <si>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</si>
  <si>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</si>
  <si>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</si>
  <si>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</si>
  <si>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</si>
  <si>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</si>
  <si>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</si>
  <si>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</si>
  <si>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</si>
  <si>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</si>
  <si>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</si>
  <si>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</si>
  <si>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</si>
  <si>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</si>
  <si>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</si>
  <si>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</si>
  <si>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</si>
  <si>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</si>
  <si>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</si>
  <si>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</si>
  <si>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</si>
  <si>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</si>
  <si>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</si>
  <si>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</si>
  <si>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</si>
  <si>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</si>
  <si>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</si>
  <si>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</si>
  <si>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</si>
  <si>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</si>
  <si>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      Người khuyết tật đặc biệt nặng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</si>
  <si>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</si>
  <si>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</si>
  <si>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</si>
  <si>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</si>
  <si>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</si>
  <si>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</si>
  <si>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</si>
  <si>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</si>
  <si>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</si>
  <si>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</si>
  <si>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</si>
  <si>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</si>
  <si>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</si>
  <si>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</si>
  <si>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</si>
  <si>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</si>
  <si>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</si>
  <si>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</si>
  <si>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</si>
  <si>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</si>
  <si>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 xml:space="preserve">Nguyễn Thị Thuý </t>
  </si>
  <si>
    <t>Nguyễn Thị  Thương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</si>
  <si>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</si>
  <si>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</si>
  <si>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</si>
  <si>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</si>
  <si>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</si>
  <si>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</si>
  <si>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</si>
  <si>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</si>
  <si>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</si>
  <si>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</si>
  <si>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</si>
  <si>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</si>
  <si>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</si>
  <si>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</si>
  <si>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</si>
  <si>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</si>
  <si>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</si>
  <si>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</si>
  <si>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</si>
  <si>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 xml:space="preserve">Người khuyết tật đặc biệt nặng là người cao tuổi </t>
  </si>
  <si>
    <t xml:space="preserve">Nguyễn Văn Thơ </t>
  </si>
  <si>
    <t xml:space="preserve">Cam Vũ 1 </t>
  </si>
  <si>
    <t>Trần Văn Quốc</t>
  </si>
  <si>
    <t>Trần Văn Định</t>
  </si>
  <si>
    <t>M.Hương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</si>
  <si>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</si>
  <si>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</si>
  <si>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</si>
  <si>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</si>
  <si>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</si>
  <si>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</si>
  <si>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</si>
  <si>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</si>
  <si>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</si>
  <si>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</si>
  <si>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</si>
  <si>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</si>
  <si>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</si>
  <si>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</si>
  <si>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</si>
  <si>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</si>
  <si>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</si>
  <si>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</si>
  <si>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</si>
  <si>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</si>
  <si>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</si>
  <si>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</si>
  <si>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</si>
  <si>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</si>
  <si>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</si>
  <si>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</si>
  <si>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</si>
  <si>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</si>
  <si>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</si>
  <si>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</si>
  <si>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</si>
  <si>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</si>
  <si>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</si>
  <si>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</si>
  <si>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</si>
  <si>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</si>
  <si>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</si>
  <si>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</si>
  <si>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</si>
  <si>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</si>
  <si>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</si>
  <si>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</si>
  <si>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Hộ nuôi dưởng chăm sóc 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</si>
  <si>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</si>
  <si>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</si>
  <si>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</si>
  <si>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</si>
  <si>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</si>
  <si>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</si>
  <si>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</si>
  <si>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</si>
  <si>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</si>
  <si>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</si>
  <si>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</si>
  <si>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</si>
  <si>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</si>
  <si>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</si>
  <si>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</si>
  <si>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</si>
  <si>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</si>
  <si>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</si>
  <si>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</si>
  <si>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</si>
  <si>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</si>
  <si>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</si>
  <si>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</si>
  <si>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</si>
  <si>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</si>
  <si>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</si>
  <si>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</si>
  <si>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</si>
  <si>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</si>
  <si>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</si>
  <si>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</si>
  <si>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</si>
  <si>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</si>
  <si>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>Tháng  8  năm  2017</t>
  </si>
  <si>
    <t xml:space="preserve">                                  Tháng  8 năm  2017</t>
  </si>
  <si>
    <t>Tháng 8 năm 2017</t>
  </si>
  <si>
    <t>Cam Lộ, ngày 08 tháng 8 năm 2017</t>
  </si>
  <si>
    <t>Tháng 8 năm  2017</t>
  </si>
  <si>
    <t xml:space="preserve">                    Tháng 8 năm  2017</t>
  </si>
  <si>
    <r>
      <t>Lê Thị H Thắm</t>
    </r>
    <r>
      <rPr>
        <sz val="8"/>
        <color indexed="8"/>
        <rFont val="Times New Roman"/>
        <family val="1"/>
      </rPr>
      <t>(hiếu)</t>
    </r>
  </si>
  <si>
    <t>Tháng  8 năm  2017</t>
  </si>
  <si>
    <t>XÃ CAM AN                          Tháng  8 năm  2017</t>
  </si>
  <si>
    <t>XÃ CAM NGHĨA                           Tháng 8 năm  2017</t>
  </si>
  <si>
    <t>Trần Thị Thảo</t>
  </si>
  <si>
    <t>Hà Thị Xanh</t>
  </si>
  <si>
    <t>Hoàng Phiếu</t>
  </si>
  <si>
    <t xml:space="preserve">                           Cam Lộ, ngày  09  tháng 8 năm  2017</t>
  </si>
  <si>
    <r>
      <t>(Bằng chữ:</t>
    </r>
    <r>
      <rPr>
        <b/>
        <i/>
        <sz val="12"/>
        <color indexed="10"/>
        <rFont val="Times New Roman"/>
        <family val="1"/>
      </rPr>
      <t xml:space="preserve"> Một trăm lẽ năm triệu, chín trăm bảy mươi lăm ngàn đồng chẵn)</t>
    </r>
  </si>
  <si>
    <t>Đặng Thị Xanh</t>
  </si>
  <si>
    <t>Võ Thị Thọ</t>
  </si>
  <si>
    <t xml:space="preserve">Số tiền bằng chữ: Một trăm bốn mươi bốn triệu một trăm tám mươi ngàn đồng chẵn </t>
  </si>
  <si>
    <t>Trần Thị Huế</t>
  </si>
  <si>
    <t>T. Chính</t>
  </si>
  <si>
    <t>H.tuất</t>
  </si>
  <si>
    <t>H. tuất</t>
  </si>
  <si>
    <t>Nguyễn Văn Nậy</t>
  </si>
  <si>
    <r>
      <t xml:space="preserve">(Số tiền bằng chữ: </t>
    </r>
    <r>
      <rPr>
        <b/>
        <i/>
        <sz val="12"/>
        <color indexed="10"/>
        <rFont val="Times New Roman"/>
        <family val="1"/>
      </rPr>
      <t xml:space="preserve"> Tám mươi lăm triệu,  ba trăm hai mươi lăm  ngàn đồng chẵn)</t>
    </r>
  </si>
  <si>
    <t>Nguyễn Trọng</t>
  </si>
  <si>
    <t>T.Xuân 2</t>
  </si>
  <si>
    <t>Hồ Thị Lài</t>
  </si>
  <si>
    <t>Hoàng Thị  Số</t>
  </si>
  <si>
    <t>ch/m</t>
  </si>
  <si>
    <r>
      <t xml:space="preserve">(Số tiền bằng chữ: </t>
    </r>
    <r>
      <rPr>
        <b/>
        <i/>
        <sz val="13"/>
        <color indexed="10"/>
        <rFont val="Times New Roman"/>
        <family val="1"/>
      </rPr>
      <t>Một trăm hai mươi mốt triệu, sáu trăm ba mươi lăm ngàn đồng</t>
    </r>
    <r>
      <rPr>
        <i/>
        <sz val="13"/>
        <color indexed="10"/>
        <rFont val="Times New Roman"/>
        <family val="1"/>
      </rPr>
      <t>)</t>
    </r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</si>
  <si>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</si>
  <si>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</si>
  <si>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</si>
  <si>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</si>
  <si>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</si>
  <si>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Người cao tuổi cô đơn 60-79 tuổi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</si>
  <si>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</si>
  <si>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</si>
  <si>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</si>
  <si>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</si>
  <si>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</si>
  <si>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</si>
  <si>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</si>
  <si>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</si>
  <si>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</si>
  <si>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</si>
  <si>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</si>
  <si>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</si>
  <si>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</si>
  <si>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</si>
  <si>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</si>
  <si>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</si>
  <si>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</si>
  <si>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</si>
  <si>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</si>
  <si>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</si>
  <si>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</si>
  <si>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</si>
  <si>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Lý Thị Nậy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</si>
  <si>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</si>
  <si>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</si>
  <si>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</si>
  <si>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</si>
  <si>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</si>
  <si>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</si>
  <si>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</si>
  <si>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</si>
  <si>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</si>
  <si>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</si>
  <si>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</si>
  <si>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</si>
  <si>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</si>
  <si>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</si>
  <si>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</si>
  <si>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</si>
  <si>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</si>
  <si>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</si>
  <si>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</si>
  <si>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</si>
  <si>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Người cao tuổi 60-79 tuổi cô đơn nghèo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</si>
  <si>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</si>
  <si>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</si>
  <si>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</si>
  <si>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</si>
  <si>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</si>
  <si>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</si>
  <si>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</si>
  <si>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</si>
  <si>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</si>
  <si>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</si>
  <si>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</si>
  <si>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Lê Văn Mão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</si>
  <si>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</si>
  <si>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</si>
  <si>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</si>
  <si>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</si>
  <si>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</si>
  <si>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</si>
  <si>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</si>
  <si>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Nguyễn Thị Dâu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</si>
  <si>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</si>
  <si>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</si>
  <si>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</si>
  <si>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</si>
  <si>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</si>
  <si>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Kế toán</t>
  </si>
  <si>
    <t xml:space="preserve">                                           TRƯỞNG PHÒNG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</si>
</sst>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58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10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i/>
      <sz val="14"/>
      <color indexed="8"/>
      <name val="Times New Roman"/>
      <family val="1"/>
    </font>
    <font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64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9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164" fontId="16" fillId="0" borderId="2" xfId="15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164" fontId="16" fillId="0" borderId="1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164" fontId="6" fillId="0" borderId="2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6" fillId="0" borderId="2" xfId="0" applyNumberFormat="1" applyFont="1" applyBorder="1" applyAlignment="1">
      <alignment/>
    </xf>
    <xf numFmtId="38" fontId="14" fillId="0" borderId="0" xfId="21" applyNumberFormat="1" applyFont="1" applyFill="1" applyAlignment="1">
      <alignment/>
      <protection/>
    </xf>
    <xf numFmtId="0" fontId="9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64" fontId="8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6" fillId="0" borderId="0" xfId="22" applyNumberFormat="1" applyFont="1" applyFill="1" applyAlignment="1">
      <alignment horizontal="left"/>
      <protection/>
    </xf>
    <xf numFmtId="38" fontId="15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>
      <alignment/>
      <protection/>
    </xf>
    <xf numFmtId="38" fontId="17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>
      <alignment/>
      <protection/>
    </xf>
    <xf numFmtId="0" fontId="14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right"/>
      <protection/>
    </xf>
    <xf numFmtId="0" fontId="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/>
    </xf>
    <xf numFmtId="17" fontId="19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164" fontId="8" fillId="0" borderId="2" xfId="15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164" fontId="6" fillId="0" borderId="2" xfId="15" applyNumberFormat="1" applyFont="1" applyBorder="1" applyAlignment="1">
      <alignment wrapText="1"/>
    </xf>
    <xf numFmtId="3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164" fontId="8" fillId="0" borderId="2" xfId="15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3" fontId="8" fillId="0" borderId="2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/>
    </xf>
    <xf numFmtId="0" fontId="2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3" fontId="20" fillId="0" borderId="2" xfId="0" applyNumberFormat="1" applyFont="1" applyFill="1" applyBorder="1" applyAlignment="1">
      <alignment horizontal="right" vertical="center"/>
    </xf>
    <xf numFmtId="17" fontId="22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13" fillId="0" borderId="0" xfId="0" applyFont="1" applyAlignment="1">
      <alignment horizontal="center" vertical="center"/>
    </xf>
    <xf numFmtId="164" fontId="8" fillId="0" borderId="0" xfId="15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8" fillId="0" borderId="0" xfId="1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38" fontId="14" fillId="0" borderId="0" xfId="22" applyNumberFormat="1" applyFont="1" applyFill="1" applyAlignment="1">
      <alignment horizontal="left" vertical="center"/>
      <protection/>
    </xf>
    <xf numFmtId="38" fontId="6" fillId="0" borderId="0" xfId="22" applyNumberFormat="1" applyFont="1" applyFill="1" applyAlignment="1">
      <alignment horizontal="right" vertical="center"/>
      <protection/>
    </xf>
    <xf numFmtId="38" fontId="15" fillId="0" borderId="0" xfId="22" applyNumberFormat="1" applyFont="1" applyFill="1" applyAlignment="1">
      <alignment horizontal="center" vertical="center"/>
      <protection/>
    </xf>
    <xf numFmtId="0" fontId="8" fillId="0" borderId="0" xfId="21" applyFont="1" applyAlignment="1">
      <alignment horizontal="left" vertical="center"/>
      <protection/>
    </xf>
    <xf numFmtId="38" fontId="9" fillId="0" borderId="0" xfId="0" applyNumberFormat="1" applyFont="1" applyFill="1" applyAlignment="1">
      <alignment horizontal="center" vertical="center"/>
    </xf>
    <xf numFmtId="0" fontId="8" fillId="0" borderId="0" xfId="21" applyNumberFormat="1" applyFont="1" applyFill="1" applyAlignment="1">
      <alignment horizontal="center" vertical="center"/>
      <protection/>
    </xf>
    <xf numFmtId="38" fontId="8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38" fontId="8" fillId="0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>
      <alignment horizontal="center" vertical="center"/>
      <protection/>
    </xf>
    <xf numFmtId="3" fontId="5" fillId="0" borderId="7" xfId="21" applyNumberFormat="1" applyFont="1" applyFill="1" applyBorder="1" applyAlignment="1">
      <alignment horizontal="right"/>
      <protection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21" applyNumberFormat="1" applyFont="1" applyFill="1" applyBorder="1" applyAlignment="1">
      <alignment horizontal="center"/>
      <protection/>
    </xf>
    <xf numFmtId="3" fontId="8" fillId="0" borderId="9" xfId="21" applyNumberFormat="1" applyFont="1" applyFill="1" applyBorder="1" applyAlignment="1">
      <alignment horizontal="center"/>
      <protection/>
    </xf>
    <xf numFmtId="0" fontId="9" fillId="0" borderId="8" xfId="21" applyFont="1" applyFill="1" applyBorder="1">
      <alignment/>
      <protection/>
    </xf>
    <xf numFmtId="0" fontId="8" fillId="0" borderId="0" xfId="0" applyFont="1" applyFill="1" applyAlignment="1">
      <alignment/>
    </xf>
    <xf numFmtId="3" fontId="20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8" fontId="23" fillId="0" borderId="0" xfId="21" applyNumberFormat="1" applyFont="1" applyFill="1" applyAlignment="1">
      <alignment horizontal="left"/>
      <protection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38" fontId="6" fillId="0" borderId="0" xfId="22" applyNumberFormat="1" applyFont="1" applyFill="1" applyAlignment="1">
      <alignment/>
      <protection/>
    </xf>
    <xf numFmtId="38" fontId="25" fillId="0" borderId="0" xfId="0" applyNumberFormat="1" applyFont="1" applyFill="1" applyAlignment="1">
      <alignment/>
    </xf>
    <xf numFmtId="38" fontId="25" fillId="0" borderId="0" xfId="0" applyNumberFormat="1" applyFont="1" applyFill="1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15" fillId="2" borderId="2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 wrapText="1"/>
    </xf>
    <xf numFmtId="0" fontId="6" fillId="0" borderId="1" xfId="21" applyFont="1" applyFill="1" applyBorder="1" applyAlignment="1">
      <alignment horizontal="center"/>
      <protection/>
    </xf>
    <xf numFmtId="3" fontId="27" fillId="0" borderId="2" xfId="21" applyNumberFormat="1" applyFont="1" applyFill="1" applyBorder="1" applyAlignment="1">
      <alignment horizontal="center" vertical="center"/>
      <protection/>
    </xf>
    <xf numFmtId="38" fontId="6" fillId="0" borderId="0" xfId="22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right" vertical="center"/>
      <protection/>
    </xf>
    <xf numFmtId="0" fontId="14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3" fontId="8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left" vertical="center" wrapText="1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6" fillId="0" borderId="2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left" vertical="center" wrapText="1"/>
      <protection/>
    </xf>
    <xf numFmtId="3" fontId="8" fillId="0" borderId="5" xfId="21" applyNumberFormat="1" applyFont="1" applyFill="1" applyBorder="1" applyAlignment="1">
      <alignment horizontal="right" vertical="center"/>
      <protection/>
    </xf>
    <xf numFmtId="3" fontId="8" fillId="0" borderId="5" xfId="21" applyNumberFormat="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left" vertical="center" wrapText="1"/>
      <protection/>
    </xf>
    <xf numFmtId="0" fontId="13" fillId="0" borderId="2" xfId="21" applyFont="1" applyFill="1" applyBorder="1" applyAlignment="1">
      <alignment horizontal="center" vertical="center" wrapText="1"/>
      <protection/>
    </xf>
    <xf numFmtId="0" fontId="13" fillId="0" borderId="14" xfId="21" applyFont="1" applyFill="1" applyBorder="1" applyAlignment="1">
      <alignment horizontal="left" vertical="center" wrapText="1"/>
      <protection/>
    </xf>
    <xf numFmtId="3" fontId="6" fillId="2" borderId="2" xfId="21" applyNumberFormat="1" applyFont="1" applyFill="1" applyBorder="1" applyAlignment="1">
      <alignment horizontal="right" vertical="center"/>
      <protection/>
    </xf>
    <xf numFmtId="0" fontId="13" fillId="0" borderId="2" xfId="21" applyFont="1" applyFill="1" applyBorder="1" applyAlignment="1">
      <alignment vertical="center" wrapText="1"/>
      <protection/>
    </xf>
    <xf numFmtId="0" fontId="8" fillId="0" borderId="2" xfId="21" applyFont="1" applyFill="1" applyBorder="1" applyAlignment="1">
      <alignment vertical="center" wrapText="1"/>
      <protection/>
    </xf>
    <xf numFmtId="0" fontId="19" fillId="0" borderId="2" xfId="21" applyFont="1" applyFill="1" applyBorder="1" applyAlignment="1">
      <alignment horizontal="right" vertical="center"/>
      <protection/>
    </xf>
    <xf numFmtId="3" fontId="6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vertical="center"/>
      <protection/>
    </xf>
    <xf numFmtId="0" fontId="26" fillId="0" borderId="2" xfId="21" applyFont="1" applyFill="1" applyBorder="1" applyAlignment="1">
      <alignment horizontal="right" vertical="center"/>
      <protection/>
    </xf>
    <xf numFmtId="3" fontId="8" fillId="0" borderId="3" xfId="21" applyNumberFormat="1" applyFont="1" applyFill="1" applyBorder="1" applyAlignment="1">
      <alignment horizontal="center" vertical="center"/>
      <protection/>
    </xf>
    <xf numFmtId="3" fontId="6" fillId="0" borderId="11" xfId="21" applyNumberFormat="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0" fontId="8" fillId="0" borderId="11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right" vertical="center" wrapText="1"/>
      <protection/>
    </xf>
    <xf numFmtId="3" fontId="16" fillId="0" borderId="2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38" fontId="12" fillId="0" borderId="0" xfId="21" applyNumberFormat="1" applyFont="1" applyFill="1" applyAlignment="1">
      <alignment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38" fontId="14" fillId="0" borderId="0" xfId="22" applyNumberFormat="1" applyFont="1" applyFill="1" applyAlignment="1">
      <alignment/>
      <protection/>
    </xf>
    <xf numFmtId="0" fontId="26" fillId="0" borderId="3" xfId="0" applyFont="1" applyBorder="1" applyAlignment="1">
      <alignment horizontal="right"/>
    </xf>
    <xf numFmtId="3" fontId="16" fillId="2" borderId="2" xfId="15" applyNumberFormat="1" applyFont="1" applyFill="1" applyBorder="1" applyAlignment="1">
      <alignment/>
    </xf>
    <xf numFmtId="164" fontId="6" fillId="2" borderId="2" xfId="15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64" fontId="8" fillId="0" borderId="2" xfId="15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64" fontId="8" fillId="0" borderId="1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2" xfId="21" applyFont="1" applyFill="1" applyBorder="1">
      <alignment/>
      <protection/>
    </xf>
    <xf numFmtId="0" fontId="23" fillId="0" borderId="0" xfId="21" applyFont="1" applyAlignment="1">
      <alignment horizontal="center" vertical="center"/>
      <protection/>
    </xf>
    <xf numFmtId="0" fontId="23" fillId="0" borderId="0" xfId="21" applyNumberFormat="1" applyFont="1" applyFill="1" applyAlignment="1">
      <alignment horizontal="left"/>
      <protection/>
    </xf>
    <xf numFmtId="38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8" fontId="23" fillId="0" borderId="0" xfId="21" applyNumberFormat="1" applyFont="1" applyFill="1">
      <alignment/>
      <protection/>
    </xf>
    <xf numFmtId="0" fontId="23" fillId="0" borderId="0" xfId="21" applyFont="1">
      <alignment/>
      <protection/>
    </xf>
    <xf numFmtId="3" fontId="23" fillId="0" borderId="0" xfId="21" applyNumberFormat="1" applyFont="1">
      <alignment/>
      <protection/>
    </xf>
    <xf numFmtId="0" fontId="31" fillId="0" borderId="0" xfId="21" applyFont="1" applyAlignment="1">
      <alignment horizontal="center" vertical="center"/>
      <protection/>
    </xf>
    <xf numFmtId="38" fontId="30" fillId="0" borderId="0" xfId="21" applyNumberFormat="1" applyFont="1" applyFill="1" applyAlignment="1">
      <alignment horizontal="left"/>
      <protection/>
    </xf>
    <xf numFmtId="0" fontId="31" fillId="0" borderId="0" xfId="21" applyFont="1">
      <alignment/>
      <protection/>
    </xf>
    <xf numFmtId="38" fontId="20" fillId="3" borderId="2" xfId="0" applyNumberFormat="1" applyFont="1" applyFill="1" applyBorder="1" applyAlignment="1">
      <alignment vertical="top" wrapText="1"/>
    </xf>
    <xf numFmtId="0" fontId="19" fillId="3" borderId="2" xfId="0" applyNumberFormat="1" applyFont="1" applyFill="1" applyBorder="1" applyAlignment="1">
      <alignment horizontal="center"/>
    </xf>
    <xf numFmtId="38" fontId="13" fillId="3" borderId="2" xfId="0" applyNumberFormat="1" applyFont="1" applyFill="1" applyBorder="1" applyAlignment="1">
      <alignment horizontal="left"/>
    </xf>
    <xf numFmtId="38" fontId="8" fillId="3" borderId="3" xfId="0" applyNumberFormat="1" applyFont="1" applyFill="1" applyBorder="1" applyAlignment="1">
      <alignment horizontal="right"/>
    </xf>
    <xf numFmtId="38" fontId="13" fillId="3" borderId="2" xfId="21" applyNumberFormat="1" applyFont="1" applyFill="1" applyBorder="1">
      <alignment/>
      <protection/>
    </xf>
    <xf numFmtId="38" fontId="8" fillId="3" borderId="1" xfId="22" applyNumberFormat="1" applyFont="1" applyFill="1" applyBorder="1" applyAlignment="1">
      <alignment horizontal="right"/>
      <protection/>
    </xf>
    <xf numFmtId="38" fontId="13" fillId="3" borderId="2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38" fontId="6" fillId="0" borderId="0" xfId="22" applyNumberFormat="1" applyFont="1" applyFill="1" applyAlignment="1">
      <alignment/>
      <protection/>
    </xf>
    <xf numFmtId="0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3" fillId="0" borderId="0" xfId="0" applyFont="1" applyFill="1" applyAlignment="1">
      <alignment/>
    </xf>
    <xf numFmtId="38" fontId="17" fillId="0" borderId="0" xfId="22" applyNumberFormat="1" applyFont="1" applyFill="1" applyAlignment="1">
      <alignment horizontal="center"/>
      <protection/>
    </xf>
    <xf numFmtId="38" fontId="32" fillId="0" borderId="0" xfId="22" applyNumberFormat="1" applyFont="1" applyFill="1" applyAlignment="1">
      <alignment horizontal="center"/>
      <protection/>
    </xf>
    <xf numFmtId="38" fontId="21" fillId="0" borderId="0" xfId="22" applyNumberFormat="1" applyFont="1" applyFill="1">
      <alignment/>
      <protection/>
    </xf>
    <xf numFmtId="0" fontId="15" fillId="0" borderId="0" xfId="22" applyNumberFormat="1" applyFont="1" applyFill="1" applyAlignment="1">
      <alignment horizontal="center"/>
      <protection/>
    </xf>
    <xf numFmtId="38" fontId="15" fillId="0" borderId="0" xfId="22" applyNumberFormat="1" applyFont="1" applyFill="1" applyAlignment="1">
      <alignment horizontal="left"/>
      <protection/>
    </xf>
    <xf numFmtId="38" fontId="13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right"/>
    </xf>
    <xf numFmtId="38" fontId="6" fillId="0" borderId="11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38" fontId="16" fillId="0" borderId="2" xfId="22" applyNumberFormat="1" applyFont="1" applyFill="1" applyBorder="1" applyAlignment="1">
      <alignment horizontal="center" vertical="center" wrapText="1"/>
      <protection/>
    </xf>
    <xf numFmtId="38" fontId="15" fillId="0" borderId="1" xfId="22" applyNumberFormat="1" applyFont="1" applyFill="1" applyBorder="1" applyAlignment="1">
      <alignment horizontal="center" vertical="center" wrapText="1"/>
      <protection/>
    </xf>
    <xf numFmtId="38" fontId="15" fillId="0" borderId="2" xfId="21" applyNumberFormat="1" applyFont="1" applyFill="1" applyBorder="1" applyAlignment="1">
      <alignment horizontal="lef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 horizontal="left"/>
    </xf>
    <xf numFmtId="38" fontId="22" fillId="0" borderId="2" xfId="21" applyNumberFormat="1" applyFont="1" applyFill="1" applyBorder="1" applyAlignment="1">
      <alignment horizontal="center"/>
      <protection/>
    </xf>
    <xf numFmtId="38" fontId="20" fillId="0" borderId="2" xfId="21" applyNumberFormat="1" applyFont="1" applyFill="1" applyBorder="1">
      <alignment/>
      <protection/>
    </xf>
    <xf numFmtId="0" fontId="13" fillId="0" borderId="2" xfId="21" applyNumberFormat="1" applyFont="1" applyFill="1" applyBorder="1" applyAlignment="1">
      <alignment horizontal="center"/>
      <protection/>
    </xf>
    <xf numFmtId="38" fontId="13" fillId="0" borderId="2" xfId="21" applyNumberFormat="1" applyFont="1" applyFill="1" applyBorder="1" applyAlignment="1">
      <alignment horizontal="left"/>
      <protection/>
    </xf>
    <xf numFmtId="38" fontId="8" fillId="0" borderId="2" xfId="21" applyNumberFormat="1" applyFont="1" applyFill="1" applyBorder="1" applyAlignment="1">
      <alignment horizontal="right"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>
      <alignment/>
      <protection/>
    </xf>
    <xf numFmtId="38" fontId="13" fillId="0" borderId="2" xfId="0" applyNumberFormat="1" applyFont="1" applyFill="1" applyBorder="1" applyAlignment="1">
      <alignment/>
    </xf>
    <xf numFmtId="38" fontId="22" fillId="0" borderId="2" xfId="0" applyNumberFormat="1" applyFont="1" applyFill="1" applyBorder="1" applyAlignment="1">
      <alignment horizontal="center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6" fillId="0" borderId="2" xfId="21" applyNumberFormat="1" applyFont="1" applyFill="1" applyBorder="1" applyAlignment="1">
      <alignment/>
      <protection/>
    </xf>
    <xf numFmtId="38" fontId="16" fillId="0" borderId="2" xfId="21" applyNumberFormat="1" applyFont="1" applyFill="1" applyBorder="1">
      <alignment/>
      <protection/>
    </xf>
    <xf numFmtId="38" fontId="19" fillId="0" borderId="2" xfId="0" applyNumberFormat="1" applyFont="1" applyFill="1" applyBorder="1" applyAlignment="1">
      <alignment/>
    </xf>
    <xf numFmtId="38" fontId="6" fillId="0" borderId="2" xfId="21" applyNumberFormat="1" applyFont="1" applyFill="1" applyBorder="1" applyAlignment="1">
      <alignment horizontal="left"/>
      <protection/>
    </xf>
    <xf numFmtId="38" fontId="8" fillId="0" borderId="2" xfId="0" applyNumberFormat="1" applyFont="1" applyFill="1" applyBorder="1" applyAlignment="1">
      <alignment horizontal="left"/>
    </xf>
    <xf numFmtId="38" fontId="13" fillId="0" borderId="2" xfId="21" applyNumberFormat="1" applyFont="1" applyFill="1" applyBorder="1" applyAlignment="1">
      <alignment horizontal="left" vertical="top"/>
      <protection/>
    </xf>
    <xf numFmtId="38" fontId="20" fillId="0" borderId="2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2" xfId="0" applyNumberFormat="1" applyFont="1" applyFill="1" applyBorder="1" applyAlignment="1">
      <alignment horizontal="right"/>
    </xf>
    <xf numFmtId="38" fontId="20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"/>
    </xf>
    <xf numFmtId="38" fontId="6" fillId="0" borderId="5" xfId="21" applyNumberFormat="1" applyFont="1" applyFill="1" applyBorder="1" applyAlignment="1">
      <alignment horizontal="right"/>
      <protection/>
    </xf>
    <xf numFmtId="38" fontId="33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6" fillId="0" borderId="2" xfId="0" applyNumberFormat="1" applyFont="1" applyFill="1" applyBorder="1" applyAlignment="1">
      <alignment/>
    </xf>
    <xf numFmtId="38" fontId="13" fillId="0" borderId="2" xfId="22" applyNumberFormat="1" applyFont="1" applyFill="1" applyBorder="1" applyAlignment="1">
      <alignment horizontal="left"/>
      <protection/>
    </xf>
    <xf numFmtId="38" fontId="8" fillId="0" borderId="2" xfId="22" applyNumberFormat="1" applyFont="1" applyFill="1" applyBorder="1" applyAlignment="1">
      <alignment horizontal="right"/>
      <protection/>
    </xf>
    <xf numFmtId="38" fontId="20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38" fontId="13" fillId="0" borderId="0" xfId="0" applyNumberFormat="1" applyFont="1" applyFill="1" applyAlignment="1">
      <alignment horizontal="left"/>
    </xf>
    <xf numFmtId="38" fontId="8" fillId="0" borderId="10" xfId="21" applyNumberFormat="1" applyFont="1" applyFill="1" applyBorder="1" applyAlignment="1">
      <alignment horizontal="right"/>
      <protection/>
    </xf>
    <xf numFmtId="38" fontId="13" fillId="0" borderId="10" xfId="22" applyNumberFormat="1" applyFont="1" applyFill="1" applyBorder="1">
      <alignment/>
      <protection/>
    </xf>
    <xf numFmtId="38" fontId="13" fillId="0" borderId="10" xfId="21" applyNumberFormat="1" applyFont="1" applyFill="1" applyBorder="1">
      <alignment/>
      <protection/>
    </xf>
    <xf numFmtId="38" fontId="8" fillId="0" borderId="12" xfId="22" applyNumberFormat="1" applyFont="1" applyFill="1" applyBorder="1" applyAlignment="1">
      <alignment horizontal="right"/>
      <protection/>
    </xf>
    <xf numFmtId="0" fontId="20" fillId="0" borderId="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8" fontId="13" fillId="0" borderId="3" xfId="0" applyNumberFormat="1" applyFont="1" applyFill="1" applyBorder="1" applyAlignment="1">
      <alignment horizontal="left"/>
    </xf>
    <xf numFmtId="38" fontId="8" fillId="0" borderId="10" xfId="21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/>
    </xf>
    <xf numFmtId="38" fontId="8" fillId="0" borderId="12" xfId="22" applyNumberFormat="1" applyFont="1" applyFill="1" applyBorder="1" applyAlignment="1">
      <alignment horizontal="right"/>
      <protection/>
    </xf>
    <xf numFmtId="38" fontId="32" fillId="0" borderId="2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/>
    </xf>
    <xf numFmtId="38" fontId="8" fillId="0" borderId="5" xfId="0" applyNumberFormat="1" applyFont="1" applyFill="1" applyBorder="1" applyAlignment="1">
      <alignment/>
    </xf>
    <xf numFmtId="38" fontId="22" fillId="0" borderId="2" xfId="22" applyNumberFormat="1" applyFont="1" applyFill="1" applyBorder="1" applyAlignment="1">
      <alignment horizontal="center"/>
      <protection/>
    </xf>
    <xf numFmtId="38" fontId="20" fillId="0" borderId="2" xfId="22" applyNumberFormat="1" applyFont="1" applyFill="1" applyBorder="1">
      <alignment/>
      <protection/>
    </xf>
    <xf numFmtId="0" fontId="13" fillId="0" borderId="2" xfId="22" applyNumberFormat="1" applyFont="1" applyFill="1" applyBorder="1" applyAlignment="1">
      <alignment horizontal="center"/>
      <protection/>
    </xf>
    <xf numFmtId="38" fontId="32" fillId="0" borderId="10" xfId="21" applyNumberFormat="1" applyFont="1" applyFill="1" applyBorder="1" applyAlignment="1">
      <alignment horizontal="center"/>
      <protection/>
    </xf>
    <xf numFmtId="38" fontId="6" fillId="0" borderId="10" xfId="21" applyNumberFormat="1" applyFont="1" applyFill="1" applyBorder="1" applyAlignment="1">
      <alignment horizontal="right"/>
      <protection/>
    </xf>
    <xf numFmtId="38" fontId="15" fillId="0" borderId="10" xfId="22" applyNumberFormat="1" applyFont="1" applyFill="1" applyBorder="1">
      <alignment/>
      <protection/>
    </xf>
    <xf numFmtId="38" fontId="15" fillId="0" borderId="10" xfId="21" applyNumberFormat="1" applyFont="1" applyFill="1" applyBorder="1" applyAlignment="1">
      <alignment horizontal="right"/>
      <protection/>
    </xf>
    <xf numFmtId="38" fontId="6" fillId="0" borderId="12" xfId="22" applyNumberFormat="1" applyFont="1" applyFill="1" applyBorder="1" applyAlignment="1">
      <alignment horizontal="right"/>
      <protection/>
    </xf>
    <xf numFmtId="38" fontId="15" fillId="0" borderId="10" xfId="0" applyNumberFormat="1" applyFont="1" applyFill="1" applyBorder="1" applyAlignment="1">
      <alignment/>
    </xf>
    <xf numFmtId="38" fontId="6" fillId="0" borderId="2" xfId="22" applyNumberFormat="1" applyFont="1" applyFill="1" applyBorder="1" applyAlignment="1">
      <alignment/>
      <protection/>
    </xf>
    <xf numFmtId="38" fontId="22" fillId="0" borderId="5" xfId="21" applyNumberFormat="1" applyFont="1" applyFill="1" applyBorder="1" applyAlignment="1">
      <alignment horizontal="center"/>
      <protection/>
    </xf>
    <xf numFmtId="38" fontId="20" fillId="0" borderId="5" xfId="21" applyNumberFormat="1" applyFont="1" applyFill="1" applyBorder="1">
      <alignment/>
      <protection/>
    </xf>
    <xf numFmtId="0" fontId="13" fillId="0" borderId="5" xfId="21" applyNumberFormat="1" applyFont="1" applyFill="1" applyBorder="1" applyAlignment="1">
      <alignment horizontal="center"/>
      <protection/>
    </xf>
    <xf numFmtId="38" fontId="13" fillId="0" borderId="5" xfId="22" applyNumberFormat="1" applyFont="1" applyFill="1" applyBorder="1" applyAlignment="1">
      <alignment horizontal="left"/>
      <protection/>
    </xf>
    <xf numFmtId="38" fontId="8" fillId="0" borderId="5" xfId="21" applyNumberFormat="1" applyFont="1" applyFill="1" applyBorder="1" applyAlignment="1">
      <alignment horizontal="right"/>
      <protection/>
    </xf>
    <xf numFmtId="38" fontId="13" fillId="0" borderId="5" xfId="22" applyNumberFormat="1" applyFont="1" applyFill="1" applyBorder="1">
      <alignment/>
      <protection/>
    </xf>
    <xf numFmtId="38" fontId="13" fillId="0" borderId="5" xfId="21" applyNumberFormat="1" applyFont="1" applyFill="1" applyBorder="1" applyAlignment="1">
      <alignment horizontal="right"/>
      <protection/>
    </xf>
    <xf numFmtId="38" fontId="8" fillId="0" borderId="13" xfId="22" applyNumberFormat="1" applyFont="1" applyFill="1" applyBorder="1" applyAlignment="1">
      <alignment horizontal="right"/>
      <protection/>
    </xf>
    <xf numFmtId="38" fontId="13" fillId="0" borderId="5" xfId="0" applyNumberFormat="1" applyFont="1" applyFill="1" applyBorder="1" applyAlignment="1">
      <alignment/>
    </xf>
    <xf numFmtId="38" fontId="13" fillId="0" borderId="2" xfId="21" applyNumberFormat="1" applyFont="1" applyFill="1" applyBorder="1" applyAlignment="1">
      <alignment horizontal="right"/>
      <protection/>
    </xf>
    <xf numFmtId="0" fontId="19" fillId="0" borderId="5" xfId="21" applyNumberFormat="1" applyFont="1" applyFill="1" applyBorder="1" applyAlignment="1">
      <alignment horizontal="center"/>
      <protection/>
    </xf>
    <xf numFmtId="38" fontId="13" fillId="0" borderId="5" xfId="21" applyNumberFormat="1" applyFont="1" applyFill="1" applyBorder="1" applyAlignment="1">
      <alignment horizontal="left"/>
      <protection/>
    </xf>
    <xf numFmtId="0" fontId="19" fillId="0" borderId="2" xfId="21" applyNumberFormat="1" applyFont="1" applyFill="1" applyBorder="1" applyAlignment="1">
      <alignment horizontal="center"/>
      <protection/>
    </xf>
    <xf numFmtId="0" fontId="19" fillId="0" borderId="2" xfId="21" applyNumberFormat="1" applyFont="1" applyFill="1" applyBorder="1" applyAlignment="1">
      <alignment horizontal="center" vertical="top"/>
      <protection/>
    </xf>
    <xf numFmtId="0" fontId="19" fillId="0" borderId="2" xfId="0" applyNumberFormat="1" applyFont="1" applyFill="1" applyBorder="1" applyAlignment="1">
      <alignment horizontal="center"/>
    </xf>
    <xf numFmtId="38" fontId="13" fillId="0" borderId="13" xfId="22" applyNumberFormat="1" applyFont="1" applyFill="1" applyBorder="1" applyAlignment="1">
      <alignment horizontal="right"/>
      <protection/>
    </xf>
    <xf numFmtId="38" fontId="20" fillId="0" borderId="4" xfId="21" applyNumberFormat="1" applyFont="1" applyFill="1" applyBorder="1">
      <alignment/>
      <protection/>
    </xf>
    <xf numFmtId="0" fontId="19" fillId="0" borderId="4" xfId="21" applyNumberFormat="1" applyFont="1" applyFill="1" applyBorder="1" applyAlignment="1">
      <alignment horizontal="center" vertical="top"/>
      <protection/>
    </xf>
    <xf numFmtId="38" fontId="13" fillId="0" borderId="0" xfId="22" applyNumberFormat="1" applyFont="1" applyFill="1" applyBorder="1">
      <alignment/>
      <protection/>
    </xf>
    <xf numFmtId="38" fontId="13" fillId="0" borderId="10" xfId="21" applyNumberFormat="1" applyFont="1" applyFill="1" applyBorder="1" applyAlignment="1">
      <alignment horizontal="right"/>
      <protection/>
    </xf>
    <xf numFmtId="38" fontId="13" fillId="0" borderId="10" xfId="0" applyNumberFormat="1" applyFont="1" applyFill="1" applyBorder="1" applyAlignment="1">
      <alignment/>
    </xf>
    <xf numFmtId="38" fontId="13" fillId="0" borderId="6" xfId="22" applyNumberFormat="1" applyFont="1" applyFill="1" applyBorder="1">
      <alignment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 applyAlignment="1">
      <alignment horizontal="right"/>
      <protection/>
    </xf>
    <xf numFmtId="38" fontId="20" fillId="0" borderId="4" xfId="21" applyNumberFormat="1" applyFont="1" applyFill="1" applyBorder="1" applyAlignment="1">
      <alignment vertical="top"/>
      <protection/>
    </xf>
    <xf numFmtId="0" fontId="19" fillId="0" borderId="4" xfId="0" applyNumberFormat="1" applyFont="1" applyFill="1" applyBorder="1" applyAlignment="1">
      <alignment horizontal="center"/>
    </xf>
    <xf numFmtId="38" fontId="22" fillId="0" borderId="5" xfId="0" applyNumberFormat="1" applyFont="1" applyFill="1" applyBorder="1" applyAlignment="1">
      <alignment/>
    </xf>
    <xf numFmtId="38" fontId="19" fillId="0" borderId="5" xfId="21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20" fillId="0" borderId="5" xfId="0" applyNumberFormat="1" applyFont="1" applyFill="1" applyBorder="1" applyAlignment="1">
      <alignment/>
    </xf>
    <xf numFmtId="38" fontId="6" fillId="2" borderId="1" xfId="22" applyNumberFormat="1" applyFont="1" applyFill="1" applyBorder="1" applyAlignment="1">
      <alignment horizontal="right"/>
      <protection/>
    </xf>
    <xf numFmtId="38" fontId="20" fillId="0" borderId="5" xfId="21" applyNumberFormat="1" applyFont="1" applyFill="1" applyBorder="1" applyAlignment="1">
      <alignment vertical="top"/>
      <protection/>
    </xf>
    <xf numFmtId="0" fontId="13" fillId="0" borderId="5" xfId="21" applyNumberFormat="1" applyFont="1" applyFill="1" applyBorder="1" applyAlignment="1">
      <alignment horizontal="center" vertical="top"/>
      <protection/>
    </xf>
    <xf numFmtId="38" fontId="13" fillId="0" borderId="5" xfId="21" applyNumberFormat="1" applyFont="1" applyFill="1" applyBorder="1" applyAlignment="1">
      <alignment horizontal="left" vertical="top"/>
      <protection/>
    </xf>
    <xf numFmtId="38" fontId="19" fillId="0" borderId="2" xfId="21" applyNumberFormat="1" applyFont="1" applyFill="1" applyBorder="1" applyAlignment="1">
      <alignment horizontal="right"/>
      <protection/>
    </xf>
    <xf numFmtId="38" fontId="20" fillId="0" borderId="1" xfId="0" applyNumberFormat="1" applyFont="1" applyFill="1" applyBorder="1" applyAlignment="1">
      <alignment/>
    </xf>
    <xf numFmtId="38" fontId="13" fillId="0" borderId="3" xfId="21" applyNumberFormat="1" applyFont="1" applyFill="1" applyBorder="1" applyAlignment="1">
      <alignment horizontal="left"/>
      <protection/>
    </xf>
    <xf numFmtId="38" fontId="26" fillId="0" borderId="2" xfId="21" applyNumberFormat="1" applyFont="1" applyFill="1" applyBorder="1" applyAlignment="1">
      <alignment horizontal="right"/>
      <protection/>
    </xf>
    <xf numFmtId="38" fontId="20" fillId="0" borderId="1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 horizontal="center"/>
    </xf>
    <xf numFmtId="38" fontId="13" fillId="0" borderId="3" xfId="21" applyNumberFormat="1" applyFont="1" applyFill="1" applyBorder="1" applyAlignment="1">
      <alignment horizontal="left"/>
      <protection/>
    </xf>
    <xf numFmtId="38" fontId="8" fillId="0" borderId="1" xfId="21" applyNumberFormat="1" applyFont="1" applyFill="1" applyBorder="1" applyAlignment="1">
      <alignment horizontal="right"/>
      <protection/>
    </xf>
    <xf numFmtId="38" fontId="19" fillId="0" borderId="2" xfId="21" applyNumberFormat="1" applyFont="1" applyFill="1" applyBorder="1" applyAlignment="1">
      <alignment horizontal="righ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/>
    </xf>
    <xf numFmtId="38" fontId="15" fillId="0" borderId="2" xfId="22" applyNumberFormat="1" applyFont="1" applyFill="1" applyBorder="1">
      <alignment/>
      <protection/>
    </xf>
    <xf numFmtId="38" fontId="6" fillId="0" borderId="2" xfId="21" applyNumberFormat="1" applyFont="1" applyFill="1" applyBorder="1" applyAlignment="1">
      <alignment horizontal="right"/>
      <protection/>
    </xf>
    <xf numFmtId="38" fontId="8" fillId="0" borderId="2" xfId="0" applyNumberFormat="1" applyFont="1" applyFill="1" applyBorder="1" applyAlignment="1">
      <alignment/>
    </xf>
    <xf numFmtId="38" fontId="20" fillId="0" borderId="1" xfId="21" applyNumberFormat="1" applyFont="1" applyFill="1" applyBorder="1" applyAlignment="1">
      <alignment vertical="top"/>
      <protection/>
    </xf>
    <xf numFmtId="38" fontId="20" fillId="0" borderId="1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3" xfId="21" applyNumberFormat="1" applyFont="1" applyFill="1" applyBorder="1" applyAlignment="1">
      <alignment horizontal="left" vertical="top"/>
      <protection/>
    </xf>
    <xf numFmtId="38" fontId="8" fillId="0" borderId="1" xfId="22" applyNumberFormat="1" applyFont="1" applyFill="1" applyBorder="1" applyAlignment="1">
      <alignment horizontal="left"/>
      <protection/>
    </xf>
    <xf numFmtId="38" fontId="22" fillId="0" borderId="1" xfId="21" applyNumberFormat="1" applyFont="1" applyFill="1" applyBorder="1" applyAlignment="1">
      <alignment horizontal="center"/>
      <protection/>
    </xf>
    <xf numFmtId="38" fontId="20" fillId="0" borderId="2" xfId="21" applyNumberFormat="1" applyFont="1" applyFill="1" applyBorder="1" applyAlignment="1">
      <alignment horizontal="left"/>
      <protection/>
    </xf>
    <xf numFmtId="38" fontId="8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38" fontId="16" fillId="0" borderId="2" xfId="22" applyNumberFormat="1" applyFont="1" applyFill="1" applyBorder="1">
      <alignment/>
      <protection/>
    </xf>
    <xf numFmtId="38" fontId="16" fillId="0" borderId="2" xfId="0" applyNumberFormat="1" applyFont="1" applyFill="1" applyBorder="1" applyAlignment="1">
      <alignment/>
    </xf>
    <xf numFmtId="38" fontId="22" fillId="0" borderId="10" xfId="21" applyNumberFormat="1" applyFont="1" applyFill="1" applyBorder="1" applyAlignment="1">
      <alignment horizontal="center"/>
      <protection/>
    </xf>
    <xf numFmtId="38" fontId="22" fillId="0" borderId="4" xfId="21" applyNumberFormat="1" applyFont="1" applyFill="1" applyBorder="1" applyAlignment="1">
      <alignment horizontal="center"/>
      <protection/>
    </xf>
    <xf numFmtId="38" fontId="8" fillId="0" borderId="2" xfId="21" applyNumberFormat="1" applyFont="1" applyFill="1" applyBorder="1" applyAlignment="1">
      <alignment horizontal="center"/>
      <protection/>
    </xf>
    <xf numFmtId="38" fontId="20" fillId="0" borderId="2" xfId="0" applyNumberFormat="1" applyFont="1" applyFill="1" applyBorder="1" applyAlignment="1">
      <alignment vertical="top" wrapText="1"/>
    </xf>
    <xf numFmtId="38" fontId="13" fillId="0" borderId="2" xfId="0" applyNumberFormat="1" applyFont="1" applyFill="1" applyBorder="1" applyAlignment="1">
      <alignment horizontal="left" vertical="top" wrapText="1"/>
    </xf>
    <xf numFmtId="38" fontId="20" fillId="0" borderId="10" xfId="21" applyNumberFormat="1" applyFont="1" applyFill="1" applyBorder="1">
      <alignment/>
      <protection/>
    </xf>
    <xf numFmtId="0" fontId="19" fillId="0" borderId="10" xfId="21" applyNumberFormat="1" applyFont="1" applyFill="1" applyBorder="1" applyAlignment="1">
      <alignment horizontal="center"/>
      <protection/>
    </xf>
    <xf numFmtId="38" fontId="20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center"/>
    </xf>
    <xf numFmtId="38" fontId="13" fillId="0" borderId="10" xfId="0" applyNumberFormat="1" applyFont="1" applyFill="1" applyBorder="1" applyAlignment="1">
      <alignment horizontal="left" vertical="top" wrapText="1"/>
    </xf>
    <xf numFmtId="38" fontId="20" fillId="0" borderId="1" xfId="21" applyNumberFormat="1" applyFont="1" applyFill="1" applyBorder="1">
      <alignment/>
      <protection/>
    </xf>
    <xf numFmtId="0" fontId="19" fillId="0" borderId="6" xfId="2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38" fontId="32" fillId="0" borderId="2" xfId="0" applyNumberFormat="1" applyFont="1" applyFill="1" applyBorder="1" applyAlignment="1">
      <alignment horizontal="center"/>
    </xf>
    <xf numFmtId="38" fontId="20" fillId="0" borderId="10" xfId="21" applyNumberFormat="1" applyFont="1" applyFill="1" applyBorder="1" applyAlignment="1">
      <alignment vertical="top"/>
      <protection/>
    </xf>
    <xf numFmtId="0" fontId="13" fillId="0" borderId="10" xfId="21" applyNumberFormat="1" applyFont="1" applyFill="1" applyBorder="1" applyAlignment="1">
      <alignment horizontal="center" vertical="top"/>
      <protection/>
    </xf>
    <xf numFmtId="38" fontId="13" fillId="0" borderId="10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center"/>
      <protection/>
    </xf>
    <xf numFmtId="38" fontId="6" fillId="0" borderId="2" xfId="22" applyNumberFormat="1" applyFont="1" applyFill="1" applyBorder="1">
      <alignment/>
      <protection/>
    </xf>
    <xf numFmtId="38" fontId="6" fillId="0" borderId="2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 horizontal="left"/>
    </xf>
    <xf numFmtId="38" fontId="8" fillId="0" borderId="3" xfId="0" applyNumberFormat="1" applyFont="1" applyFill="1" applyBorder="1" applyAlignment="1">
      <alignment horizontal="right"/>
    </xf>
    <xf numFmtId="0" fontId="19" fillId="0" borderId="3" xfId="21" applyNumberFormat="1" applyFont="1" applyFill="1" applyBorder="1" applyAlignment="1">
      <alignment horizontal="center"/>
      <protection/>
    </xf>
    <xf numFmtId="38" fontId="13" fillId="0" borderId="3" xfId="0" applyNumberFormat="1" applyFont="1" applyFill="1" applyBorder="1" applyAlignment="1">
      <alignment horizontal="right"/>
    </xf>
    <xf numFmtId="38" fontId="20" fillId="3" borderId="5" xfId="0" applyNumberFormat="1" applyFont="1" applyFill="1" applyBorder="1" applyAlignment="1">
      <alignment/>
    </xf>
    <xf numFmtId="0" fontId="19" fillId="3" borderId="2" xfId="21" applyNumberFormat="1" applyFont="1" applyFill="1" applyBorder="1" applyAlignment="1">
      <alignment horizontal="center"/>
      <protection/>
    </xf>
    <xf numFmtId="38" fontId="13" fillId="3" borderId="2" xfId="21" applyNumberFormat="1" applyFont="1" applyFill="1" applyBorder="1" applyAlignment="1">
      <alignment horizontal="left"/>
      <protection/>
    </xf>
    <xf numFmtId="38" fontId="20" fillId="0" borderId="5" xfId="0" applyNumberFormat="1" applyFont="1" applyFill="1" applyBorder="1" applyAlignment="1">
      <alignment vertical="top" wrapText="1"/>
    </xf>
    <xf numFmtId="38" fontId="13" fillId="0" borderId="15" xfId="22" applyNumberFormat="1" applyFont="1" applyFill="1" applyBorder="1" applyAlignment="1">
      <alignment horizontal="left"/>
      <protection/>
    </xf>
    <xf numFmtId="38" fontId="8" fillId="0" borderId="1" xfId="0" applyNumberFormat="1" applyFont="1" applyFill="1" applyBorder="1" applyAlignment="1">
      <alignment vertical="top" wrapText="1"/>
    </xf>
    <xf numFmtId="38" fontId="13" fillId="0" borderId="3" xfId="0" applyNumberFormat="1" applyFont="1" applyFill="1" applyBorder="1" applyAlignment="1">
      <alignment horizontal="left" vertical="top" wrapText="1"/>
    </xf>
    <xf numFmtId="38" fontId="13" fillId="0" borderId="5" xfId="21" applyNumberFormat="1" applyFont="1" applyFill="1" applyBorder="1">
      <alignment/>
      <protection/>
    </xf>
    <xf numFmtId="38" fontId="19" fillId="0" borderId="1" xfId="22" applyNumberFormat="1" applyFont="1" applyFill="1" applyBorder="1" applyAlignment="1">
      <alignment horizontal="right"/>
      <protection/>
    </xf>
    <xf numFmtId="38" fontId="8" fillId="0" borderId="14" xfId="21" applyNumberFormat="1" applyFont="1" applyFill="1" applyBorder="1" applyAlignment="1">
      <alignment horizontal="right"/>
      <protection/>
    </xf>
    <xf numFmtId="38" fontId="13" fillId="0" borderId="1" xfId="0" applyNumberFormat="1" applyFont="1" applyFill="1" applyBorder="1" applyAlignment="1">
      <alignment/>
    </xf>
    <xf numFmtId="3" fontId="34" fillId="0" borderId="2" xfId="21" applyNumberFormat="1" applyFont="1" applyFill="1" applyBorder="1">
      <alignment/>
      <protection/>
    </xf>
    <xf numFmtId="38" fontId="16" fillId="0" borderId="1" xfId="0" applyNumberFormat="1" applyFont="1" applyFill="1" applyBorder="1" applyAlignment="1">
      <alignment/>
    </xf>
    <xf numFmtId="0" fontId="8" fillId="0" borderId="1" xfId="21" applyFont="1" applyFill="1" applyBorder="1" applyAlignment="1">
      <alignment horizontal="center"/>
      <protection/>
    </xf>
    <xf numFmtId="0" fontId="8" fillId="0" borderId="2" xfId="21" applyFont="1" applyBorder="1" applyAlignment="1">
      <alignment vertical="top" wrapText="1"/>
      <protection/>
    </xf>
    <xf numFmtId="38" fontId="21" fillId="0" borderId="1" xfId="0" applyNumberFormat="1" applyFont="1" applyFill="1" applyBorder="1" applyAlignment="1">
      <alignment horizontal="center" vertical="top" wrapText="1"/>
    </xf>
    <xf numFmtId="38" fontId="15" fillId="0" borderId="1" xfId="22" applyNumberFormat="1" applyFont="1" applyFill="1" applyBorder="1" applyAlignment="1">
      <alignment horizontal="left"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6" fillId="0" borderId="1" xfId="22" applyNumberFormat="1" applyFont="1" applyFill="1" applyBorder="1" applyAlignment="1">
      <alignment horizontal="right"/>
      <protection/>
    </xf>
    <xf numFmtId="38" fontId="20" fillId="0" borderId="0" xfId="0" applyNumberFormat="1" applyFont="1" applyFill="1" applyAlignment="1">
      <alignment/>
    </xf>
    <xf numFmtId="0" fontId="8" fillId="0" borderId="0" xfId="21" applyNumberFormat="1" applyFont="1" applyFill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21" fillId="0" borderId="0" xfId="21" applyNumberFormat="1" applyFont="1" applyFill="1" applyAlignment="1">
      <alignment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20" fillId="0" borderId="0" xfId="21" applyNumberFormat="1" applyFont="1" applyFill="1">
      <alignment/>
      <protection/>
    </xf>
    <xf numFmtId="38" fontId="8" fillId="0" borderId="0" xfId="21" applyNumberFormat="1" applyFont="1" applyFill="1">
      <alignment/>
      <protection/>
    </xf>
    <xf numFmtId="0" fontId="2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21" fillId="0" borderId="0" xfId="21" applyFont="1">
      <alignment/>
      <protection/>
    </xf>
    <xf numFmtId="0" fontId="21" fillId="0" borderId="0" xfId="22" applyFont="1" applyBorder="1" applyAlignment="1">
      <alignment vertical="center"/>
      <protection/>
    </xf>
    <xf numFmtId="38" fontId="8" fillId="0" borderId="0" xfId="0" applyNumberFormat="1" applyFont="1" applyFill="1" applyAlignment="1">
      <alignment horizontal="center"/>
    </xf>
    <xf numFmtId="38" fontId="2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2" fillId="0" borderId="2" xfId="0" applyFont="1" applyBorder="1" applyAlignment="1">
      <alignment horizontal="right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21" applyFont="1" applyFill="1" applyBorder="1">
      <alignment/>
      <protection/>
    </xf>
    <xf numFmtId="3" fontId="8" fillId="0" borderId="8" xfId="21" applyNumberFormat="1" applyFont="1" applyFill="1" applyBorder="1" applyAlignment="1">
      <alignment horizontal="right"/>
      <protection/>
    </xf>
    <xf numFmtId="3" fontId="8" fillId="0" borderId="8" xfId="21" applyNumberFormat="1" applyFont="1" applyFill="1" applyBorder="1" applyAlignment="1">
      <alignment horizontal="center"/>
      <protection/>
    </xf>
    <xf numFmtId="0" fontId="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13" fillId="0" borderId="3" xfId="0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0" fontId="9" fillId="0" borderId="1" xfId="23" applyFont="1" applyBorder="1" applyAlignment="1">
      <alignment vertical="top" wrapText="1"/>
      <protection/>
    </xf>
    <xf numFmtId="0" fontId="9" fillId="0" borderId="2" xfId="23" applyFont="1" applyBorder="1" applyAlignment="1">
      <alignment vertical="top" wrapText="1"/>
      <protection/>
    </xf>
    <xf numFmtId="0" fontId="9" fillId="0" borderId="5" xfId="23" applyFont="1" applyBorder="1" applyAlignment="1">
      <alignment vertical="top" wrapText="1"/>
      <protection/>
    </xf>
    <xf numFmtId="0" fontId="8" fillId="0" borderId="10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 wrapText="1"/>
    </xf>
    <xf numFmtId="0" fontId="8" fillId="0" borderId="2" xfId="23" applyFont="1" applyBorder="1" applyAlignment="1">
      <alignment vertical="top" wrapText="1"/>
      <protection/>
    </xf>
    <xf numFmtId="0" fontId="8" fillId="0" borderId="2" xfId="21" applyFont="1" applyBorder="1" applyAlignment="1">
      <alignment vertical="top" wrapText="1"/>
      <protection/>
    </xf>
    <xf numFmtId="3" fontId="8" fillId="0" borderId="2" xfId="21" applyNumberFormat="1" applyFont="1" applyBorder="1">
      <alignment/>
      <protection/>
    </xf>
    <xf numFmtId="0" fontId="8" fillId="0" borderId="10" xfId="21" applyFont="1" applyBorder="1">
      <alignment/>
      <protection/>
    </xf>
    <xf numFmtId="0" fontId="9" fillId="0" borderId="0" xfId="0" applyFont="1" applyAlignment="1">
      <alignment/>
    </xf>
    <xf numFmtId="0" fontId="8" fillId="0" borderId="2" xfId="21" applyFont="1" applyBorder="1" applyAlignment="1">
      <alignment horizontal="left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 vertical="center"/>
      <protection/>
    </xf>
    <xf numFmtId="3" fontId="8" fillId="0" borderId="2" xfId="21" applyNumberFormat="1" applyFont="1" applyBorder="1">
      <alignment/>
      <protection/>
    </xf>
    <xf numFmtId="0" fontId="12" fillId="0" borderId="2" xfId="21" applyFont="1" applyBorder="1">
      <alignment/>
      <protection/>
    </xf>
    <xf numFmtId="0" fontId="8" fillId="0" borderId="2" xfId="21" applyFont="1" applyBorder="1">
      <alignment/>
      <protection/>
    </xf>
    <xf numFmtId="0" fontId="23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35" fillId="0" borderId="2" xfId="21" applyFont="1" applyBorder="1" applyAlignment="1">
      <alignment horizontal="right"/>
      <protection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justify" vertical="top" wrapText="1"/>
    </xf>
    <xf numFmtId="0" fontId="8" fillId="0" borderId="8" xfId="21" applyFont="1" applyFill="1" applyBorder="1">
      <alignment/>
      <protection/>
    </xf>
    <xf numFmtId="0" fontId="8" fillId="0" borderId="4" xfId="21" applyFont="1" applyFill="1" applyBorder="1">
      <alignment/>
      <protection/>
    </xf>
    <xf numFmtId="0" fontId="9" fillId="0" borderId="8" xfId="21" applyFont="1" applyFill="1" applyBorder="1" applyAlignment="1">
      <alignment horizontal="right"/>
      <protection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3" fontId="8" fillId="0" borderId="8" xfId="21" applyNumberFormat="1" applyFont="1" applyFill="1" applyBorder="1" applyAlignment="1">
      <alignment horizontal="right"/>
      <protection/>
    </xf>
    <xf numFmtId="3" fontId="8" fillId="0" borderId="8" xfId="21" applyNumberFormat="1" applyFont="1" applyFill="1" applyBorder="1" applyAlignment="1">
      <alignment horizontal="center"/>
      <protection/>
    </xf>
    <xf numFmtId="3" fontId="5" fillId="0" borderId="2" xfId="0" applyNumberFormat="1" applyFont="1" applyBorder="1" applyAlignment="1">
      <alignment/>
    </xf>
    <xf numFmtId="0" fontId="5" fillId="0" borderId="5" xfId="23" applyFont="1" applyBorder="1" applyAlignment="1">
      <alignment horizontal="center" vertical="center" wrapText="1"/>
      <protection/>
    </xf>
    <xf numFmtId="0" fontId="1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3" fillId="0" borderId="3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5" xfId="23" applyFont="1" applyBorder="1" applyAlignment="1">
      <alignment horizontal="center" vertical="center" wrapText="1"/>
      <protection/>
    </xf>
    <xf numFmtId="3" fontId="8" fillId="0" borderId="2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right" vertical="center"/>
    </xf>
    <xf numFmtId="38" fontId="13" fillId="0" borderId="1" xfId="22" applyNumberFormat="1" applyFont="1" applyFill="1" applyBorder="1">
      <alignment/>
      <protection/>
    </xf>
    <xf numFmtId="38" fontId="13" fillId="0" borderId="1" xfId="21" applyNumberFormat="1" applyFont="1" applyFill="1" applyBorder="1" applyAlignment="1">
      <alignment horizontal="right"/>
      <protection/>
    </xf>
    <xf numFmtId="0" fontId="8" fillId="0" borderId="7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" fontId="6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164" fontId="6" fillId="2" borderId="6" xfId="15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center"/>
    </xf>
    <xf numFmtId="38" fontId="14" fillId="0" borderId="0" xfId="22" applyNumberFormat="1" applyFont="1" applyFill="1" applyAlignment="1">
      <alignment horizontal="right" vertical="center"/>
      <protection/>
    </xf>
    <xf numFmtId="0" fontId="6" fillId="0" borderId="15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right" vertical="center" wrapText="1"/>
      <protection/>
    </xf>
    <xf numFmtId="0" fontId="6" fillId="0" borderId="2" xfId="21" applyFont="1" applyFill="1" applyBorder="1" applyAlignment="1">
      <alignment horizontal="right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15" fillId="0" borderId="0" xfId="22" applyNumberFormat="1" applyFont="1" applyFill="1" applyBorder="1" applyAlignment="1">
      <alignment horizontal="right"/>
      <protection/>
    </xf>
    <xf numFmtId="38" fontId="19" fillId="0" borderId="2" xfId="0" applyNumberFormat="1" applyFont="1" applyFill="1" applyBorder="1" applyAlignment="1">
      <alignment horizontal="right"/>
    </xf>
    <xf numFmtId="38" fontId="8" fillId="0" borderId="2" xfId="0" applyNumberFormat="1" applyFont="1" applyFill="1" applyBorder="1" applyAlignment="1">
      <alignment horizontal="right"/>
    </xf>
    <xf numFmtId="38" fontId="26" fillId="0" borderId="2" xfId="0" applyNumberFormat="1" applyFont="1" applyFill="1" applyBorder="1" applyAlignment="1">
      <alignment horizontal="right"/>
    </xf>
    <xf numFmtId="38" fontId="15" fillId="0" borderId="2" xfId="0" applyNumberFormat="1" applyFont="1" applyFill="1" applyBorder="1" applyAlignment="1">
      <alignment horizontal="right"/>
    </xf>
    <xf numFmtId="38" fontId="8" fillId="0" borderId="14" xfId="0" applyNumberFormat="1" applyFont="1" applyFill="1" applyBorder="1" applyAlignment="1">
      <alignment horizontal="right"/>
    </xf>
    <xf numFmtId="38" fontId="15" fillId="0" borderId="10" xfId="0" applyNumberFormat="1" applyFont="1" applyFill="1" applyBorder="1" applyAlignment="1">
      <alignment horizontal="right"/>
    </xf>
    <xf numFmtId="38" fontId="13" fillId="0" borderId="5" xfId="0" applyNumberFormat="1" applyFont="1" applyFill="1" applyBorder="1" applyAlignment="1">
      <alignment horizontal="right"/>
    </xf>
    <xf numFmtId="38" fontId="6" fillId="0" borderId="2" xfId="22" applyNumberFormat="1" applyFont="1" applyFill="1" applyBorder="1" applyAlignment="1">
      <alignment horizontal="right"/>
      <protection/>
    </xf>
    <xf numFmtId="38" fontId="13" fillId="0" borderId="10" xfId="0" applyNumberFormat="1" applyFont="1" applyFill="1" applyBorder="1" applyAlignment="1">
      <alignment horizontal="right"/>
    </xf>
    <xf numFmtId="38" fontId="16" fillId="0" borderId="2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13" fillId="3" borderId="2" xfId="0" applyNumberFormat="1" applyFont="1" applyFill="1" applyBorder="1" applyAlignment="1">
      <alignment horizontal="right"/>
    </xf>
    <xf numFmtId="38" fontId="8" fillId="0" borderId="0" xfId="21" applyNumberFormat="1" applyFont="1" applyFill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 vertical="center"/>
    </xf>
    <xf numFmtId="38" fontId="18" fillId="0" borderId="0" xfId="22" applyNumberFormat="1" applyFont="1" applyFill="1" applyBorder="1" applyAlignment="1">
      <alignment horizontal="right"/>
      <protection/>
    </xf>
    <xf numFmtId="0" fontId="8" fillId="0" borderId="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19" fillId="0" borderId="2" xfId="21" applyNumberFormat="1" applyFont="1" applyFill="1" applyBorder="1" applyAlignment="1">
      <alignment horizontal="right" vertical="top"/>
      <protection/>
    </xf>
    <xf numFmtId="0" fontId="19" fillId="0" borderId="2" xfId="21" applyNumberFormat="1" applyFont="1" applyFill="1" applyBorder="1" applyAlignment="1">
      <alignment horizontal="right"/>
      <protection/>
    </xf>
    <xf numFmtId="0" fontId="13" fillId="0" borderId="2" xfId="0" applyNumberFormat="1" applyFont="1" applyFill="1" applyBorder="1" applyAlignment="1">
      <alignment horizontal="right"/>
    </xf>
    <xf numFmtId="38" fontId="15" fillId="0" borderId="2" xfId="21" applyNumberFormat="1" applyFont="1" applyFill="1" applyBorder="1" applyAlignment="1">
      <alignment horizontal="right"/>
      <protection/>
    </xf>
    <xf numFmtId="38" fontId="20" fillId="0" borderId="1" xfId="21" applyNumberFormat="1" applyFont="1" applyFill="1" applyBorder="1" applyAlignment="1">
      <alignment horizontal="left"/>
      <protection/>
    </xf>
    <xf numFmtId="0" fontId="13" fillId="0" borderId="6" xfId="21" applyNumberFormat="1" applyFont="1" applyFill="1" applyBorder="1" applyAlignment="1">
      <alignment horizontal="center"/>
      <protection/>
    </xf>
    <xf numFmtId="164" fontId="19" fillId="0" borderId="2" xfId="15" applyNumberFormat="1" applyFont="1" applyBorder="1" applyAlignment="1">
      <alignment/>
    </xf>
    <xf numFmtId="164" fontId="16" fillId="2" borderId="1" xfId="15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2" fillId="0" borderId="3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64" fontId="19" fillId="0" borderId="1" xfId="15" applyNumberFormat="1" applyFont="1" applyBorder="1" applyAlignment="1">
      <alignment/>
    </xf>
    <xf numFmtId="0" fontId="13" fillId="0" borderId="6" xfId="0" applyNumberFormat="1" applyFont="1" applyFill="1" applyBorder="1" applyAlignment="1">
      <alignment horizontal="right"/>
    </xf>
    <xf numFmtId="38" fontId="19" fillId="0" borderId="1" xfId="21" applyNumberFormat="1" applyFont="1" applyFill="1" applyBorder="1" applyAlignment="1">
      <alignment horizontal="right"/>
      <protection/>
    </xf>
    <xf numFmtId="0" fontId="5" fillId="0" borderId="7" xfId="0" applyFont="1" applyFill="1" applyBorder="1" applyAlignment="1">
      <alignment horizontal="justify" vertical="top" wrapText="1"/>
    </xf>
    <xf numFmtId="3" fontId="5" fillId="0" borderId="7" xfId="21" applyNumberFormat="1" applyFont="1" applyFill="1" applyBorder="1" applyAlignment="1">
      <alignment horizontal="center"/>
      <protection/>
    </xf>
    <xf numFmtId="164" fontId="33" fillId="0" borderId="2" xfId="15" applyNumberFormat="1" applyFont="1" applyBorder="1" applyAlignment="1">
      <alignment/>
    </xf>
    <xf numFmtId="38" fontId="20" fillId="0" borderId="2" xfId="0" applyNumberFormat="1" applyFont="1" applyFill="1" applyBorder="1" applyAlignment="1">
      <alignment horizontal="left" vertical="top" wrapText="1"/>
    </xf>
    <xf numFmtId="0" fontId="8" fillId="0" borderId="5" xfId="23" applyFont="1" applyBorder="1" applyAlignment="1">
      <alignment horizontal="center" vertical="center" wrapText="1"/>
      <protection/>
    </xf>
    <xf numFmtId="3" fontId="36" fillId="0" borderId="2" xfId="0" applyNumberFormat="1" applyFont="1" applyFill="1" applyBorder="1" applyAlignment="1">
      <alignment horizontal="center" vertical="center"/>
    </xf>
    <xf numFmtId="0" fontId="13" fillId="0" borderId="4" xfId="21" applyFont="1" applyBorder="1" applyAlignment="1">
      <alignment vertical="center" wrapText="1"/>
      <protection/>
    </xf>
    <xf numFmtId="0" fontId="13" fillId="0" borderId="8" xfId="21" applyFont="1" applyBorder="1" applyAlignment="1">
      <alignment vertical="center" wrapText="1"/>
      <protection/>
    </xf>
    <xf numFmtId="37" fontId="13" fillId="0" borderId="8" xfId="22" applyNumberFormat="1" applyFont="1" applyBorder="1" applyAlignment="1">
      <alignment vertical="center"/>
      <protection/>
    </xf>
    <xf numFmtId="3" fontId="13" fillId="0" borderId="4" xfId="22" applyNumberFormat="1" applyFont="1" applyBorder="1" applyAlignment="1">
      <alignment horizontal="center" vertical="center"/>
      <protection/>
    </xf>
    <xf numFmtId="3" fontId="13" fillId="0" borderId="4" xfId="22" applyNumberFormat="1" applyFont="1" applyBorder="1" applyAlignment="1">
      <alignment vertical="center"/>
      <protection/>
    </xf>
    <xf numFmtId="3" fontId="8" fillId="0" borderId="4" xfId="0" applyNumberFormat="1" applyFont="1" applyFill="1" applyBorder="1" applyAlignment="1">
      <alignment/>
    </xf>
    <xf numFmtId="0" fontId="8" fillId="0" borderId="4" xfId="23" applyFont="1" applyFill="1" applyBorder="1" applyAlignment="1">
      <alignment horizontal="center" vertical="center" wrapText="1"/>
      <protection/>
    </xf>
    <xf numFmtId="3" fontId="13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13" fillId="0" borderId="4" xfId="22" applyFont="1" applyBorder="1" applyAlignment="1">
      <alignment vertical="center" wrapText="1"/>
      <protection/>
    </xf>
    <xf numFmtId="0" fontId="13" fillId="0" borderId="4" xfId="22" applyFont="1" applyBorder="1" applyAlignment="1">
      <alignment vertical="center"/>
      <protection/>
    </xf>
    <xf numFmtId="37" fontId="13" fillId="0" borderId="4" xfId="22" applyNumberFormat="1" applyFont="1" applyBorder="1" applyAlignment="1">
      <alignment vertical="center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3" fontId="8" fillId="0" borderId="17" xfId="21" applyNumberFormat="1" applyFont="1" applyFill="1" applyBorder="1" applyAlignment="1">
      <alignment horizontal="right"/>
      <protection/>
    </xf>
    <xf numFmtId="3" fontId="8" fillId="0" borderId="9" xfId="21" applyNumberFormat="1" applyFont="1" applyFill="1" applyBorder="1" applyAlignment="1">
      <alignment horizontal="right"/>
      <protection/>
    </xf>
    <xf numFmtId="0" fontId="9" fillId="0" borderId="8" xfId="21" applyFont="1" applyFill="1" applyBorder="1" applyAlignment="1">
      <alignment horizontal="left"/>
      <protection/>
    </xf>
    <xf numFmtId="0" fontId="38" fillId="0" borderId="4" xfId="21" applyFont="1" applyFill="1" applyBorder="1" applyAlignment="1">
      <alignment horizontal="right"/>
      <protection/>
    </xf>
    <xf numFmtId="0" fontId="8" fillId="0" borderId="7" xfId="21" applyFont="1" applyFill="1" applyBorder="1">
      <alignment/>
      <protection/>
    </xf>
    <xf numFmtId="3" fontId="8" fillId="0" borderId="7" xfId="21" applyNumberFormat="1" applyFont="1" applyFill="1" applyBorder="1" applyAlignment="1">
      <alignment horizontal="right"/>
      <protection/>
    </xf>
    <xf numFmtId="3" fontId="8" fillId="0" borderId="7" xfId="21" applyNumberFormat="1" applyFont="1" applyFill="1" applyBorder="1" applyAlignment="1">
      <alignment horizontal="center"/>
      <protection/>
    </xf>
    <xf numFmtId="3" fontId="8" fillId="0" borderId="4" xfId="21" applyNumberFormat="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right"/>
      <protection/>
    </xf>
    <xf numFmtId="0" fontId="6" fillId="0" borderId="13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11" xfId="21" applyNumberFormat="1" applyFont="1" applyFill="1" applyBorder="1" applyAlignment="1">
      <alignment vertical="center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8" fillId="0" borderId="6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center" wrapText="1"/>
    </xf>
    <xf numFmtId="0" fontId="12" fillId="0" borderId="1" xfId="0" applyFont="1" applyBorder="1" applyAlignment="1">
      <alignment/>
    </xf>
    <xf numFmtId="3" fontId="19" fillId="0" borderId="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19" fillId="0" borderId="2" xfId="0" applyNumberFormat="1" applyFont="1" applyBorder="1" applyAlignment="1">
      <alignment horizontal="right" vertical="top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" fontId="23" fillId="0" borderId="2" xfId="21" applyNumberFormat="1" applyFont="1" applyFill="1" applyBorder="1">
      <alignment/>
      <protection/>
    </xf>
    <xf numFmtId="3" fontId="40" fillId="0" borderId="2" xfId="21" applyNumberFormat="1" applyFont="1" applyFill="1" applyBorder="1">
      <alignment/>
      <protection/>
    </xf>
    <xf numFmtId="3" fontId="23" fillId="0" borderId="2" xfId="21" applyNumberFormat="1" applyFont="1" applyFill="1" applyBorder="1" applyAlignment="1">
      <alignment horizontal="right"/>
      <protection/>
    </xf>
    <xf numFmtId="3" fontId="14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wrapText="1"/>
    </xf>
    <xf numFmtId="3" fontId="1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0" fontId="8" fillId="0" borderId="0" xfId="21" applyNumberFormat="1" applyFont="1" applyFill="1" applyAlignment="1">
      <alignment horizontal="left"/>
      <protection/>
    </xf>
    <xf numFmtId="38" fontId="23" fillId="0" borderId="0" xfId="0" applyNumberFormat="1" applyFont="1" applyFill="1" applyAlignment="1">
      <alignment horizontal="right"/>
    </xf>
    <xf numFmtId="38" fontId="23" fillId="0" borderId="0" xfId="21" applyNumberFormat="1" applyFont="1" applyFill="1" applyAlignment="1">
      <alignment horizontal="right"/>
      <protection/>
    </xf>
    <xf numFmtId="0" fontId="23" fillId="0" borderId="0" xfId="21" applyFont="1" applyAlignment="1">
      <alignment horizontal="right"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4" fillId="0" borderId="0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vertical="center"/>
      <protection/>
    </xf>
    <xf numFmtId="37" fontId="19" fillId="0" borderId="0" xfId="22" applyNumberFormat="1" applyFont="1" applyBorder="1" applyAlignment="1">
      <alignment vertical="center"/>
      <protection/>
    </xf>
    <xf numFmtId="0" fontId="19" fillId="0" borderId="0" xfId="22" applyFont="1" applyBorder="1" applyAlignment="1">
      <alignment vertical="center"/>
      <protection/>
    </xf>
    <xf numFmtId="0" fontId="19" fillId="0" borderId="0" xfId="22" applyFont="1" applyBorder="1">
      <alignment/>
      <protection/>
    </xf>
    <xf numFmtId="0" fontId="20" fillId="0" borderId="0" xfId="0" applyFont="1" applyBorder="1" applyAlignment="1">
      <alignment/>
    </xf>
    <xf numFmtId="0" fontId="14" fillId="0" borderId="0" xfId="22" applyFont="1" applyBorder="1" applyAlignment="1">
      <alignment vertical="center"/>
      <protection/>
    </xf>
    <xf numFmtId="37" fontId="14" fillId="0" borderId="0" xfId="22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6" fillId="0" borderId="0" xfId="22" applyFont="1" applyBorder="1" applyAlignment="1">
      <alignment/>
      <protection/>
    </xf>
    <xf numFmtId="0" fontId="43" fillId="0" borderId="0" xfId="22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18" fillId="0" borderId="1" xfId="21" applyFont="1" applyBorder="1" applyAlignment="1">
      <alignment/>
      <protection/>
    </xf>
    <xf numFmtId="3" fontId="8" fillId="0" borderId="2" xfId="21" applyNumberFormat="1" applyFont="1" applyBorder="1" applyAlignment="1">
      <alignment vertical="top" wrapText="1"/>
      <protection/>
    </xf>
    <xf numFmtId="0" fontId="8" fillId="0" borderId="0" xfId="21" applyFont="1" applyBorder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 applyAlignment="1">
      <alignment vertical="top" wrapText="1"/>
      <protection/>
    </xf>
    <xf numFmtId="0" fontId="8" fillId="0" borderId="2" xfId="21" applyFont="1" applyBorder="1" applyAlignment="1">
      <alignment horizontal="center"/>
      <protection/>
    </xf>
    <xf numFmtId="0" fontId="6" fillId="0" borderId="1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8" fillId="0" borderId="2" xfId="21" applyFont="1" applyBorder="1" applyAlignment="1">
      <alignment horizontal="left"/>
      <protection/>
    </xf>
    <xf numFmtId="0" fontId="18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 wrapText="1"/>
      <protection/>
    </xf>
    <xf numFmtId="3" fontId="6" fillId="0" borderId="2" xfId="21" applyNumberFormat="1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8" fillId="0" borderId="2" xfId="21" applyFont="1" applyFill="1" applyBorder="1" applyAlignment="1">
      <alignment vertical="top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vertical="top" wrapText="1"/>
      <protection/>
    </xf>
    <xf numFmtId="0" fontId="8" fillId="0" borderId="5" xfId="21" applyFont="1" applyBorder="1">
      <alignment/>
      <protection/>
    </xf>
    <xf numFmtId="0" fontId="6" fillId="0" borderId="2" xfId="21" applyFont="1" applyFill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center"/>
      <protection/>
    </xf>
    <xf numFmtId="0" fontId="41" fillId="0" borderId="2" xfId="21" applyFont="1" applyBorder="1">
      <alignment/>
      <protection/>
    </xf>
    <xf numFmtId="0" fontId="8" fillId="0" borderId="2" xfId="21" applyFont="1" applyBorder="1" applyAlignment="1">
      <alignment horizontal="right"/>
      <protection/>
    </xf>
    <xf numFmtId="3" fontId="19" fillId="0" borderId="2" xfId="21" applyNumberFormat="1" applyFont="1" applyBorder="1">
      <alignment/>
      <protection/>
    </xf>
    <xf numFmtId="3" fontId="8" fillId="0" borderId="2" xfId="21" applyNumberFormat="1" applyFont="1" applyBorder="1" applyAlignment="1">
      <alignment horizontal="center"/>
      <protection/>
    </xf>
    <xf numFmtId="3" fontId="6" fillId="0" borderId="2" xfId="21" applyNumberFormat="1" applyFont="1" applyBorder="1" applyAlignment="1">
      <alignment horizontal="right"/>
      <protection/>
    </xf>
    <xf numFmtId="0" fontId="8" fillId="0" borderId="10" xfId="21" applyFont="1" applyBorder="1">
      <alignment/>
      <protection/>
    </xf>
    <xf numFmtId="0" fontId="8" fillId="0" borderId="10" xfId="21" applyFont="1" applyBorder="1" applyAlignment="1">
      <alignment vertical="top" wrapText="1"/>
      <protection/>
    </xf>
    <xf numFmtId="3" fontId="8" fillId="0" borderId="10" xfId="21" applyNumberFormat="1" applyFont="1" applyBorder="1">
      <alignment/>
      <protection/>
    </xf>
    <xf numFmtId="0" fontId="23" fillId="0" borderId="10" xfId="21" applyFont="1" applyBorder="1">
      <alignment/>
      <protection/>
    </xf>
    <xf numFmtId="3" fontId="8" fillId="0" borderId="10" xfId="21" applyNumberFormat="1" applyFont="1" applyBorder="1">
      <alignment/>
      <protection/>
    </xf>
    <xf numFmtId="3" fontId="6" fillId="2" borderId="2" xfId="21" applyNumberFormat="1" applyFont="1" applyFill="1" applyBorder="1" applyAlignment="1">
      <alignment horizontal="right"/>
      <protection/>
    </xf>
    <xf numFmtId="3" fontId="8" fillId="2" borderId="2" xfId="21" applyNumberFormat="1" applyFont="1" applyFill="1" applyBorder="1">
      <alignment/>
      <protection/>
    </xf>
    <xf numFmtId="3" fontId="6" fillId="2" borderId="2" xfId="21" applyNumberFormat="1" applyFont="1" applyFill="1" applyBorder="1">
      <alignment/>
      <protection/>
    </xf>
    <xf numFmtId="0" fontId="8" fillId="2" borderId="2" xfId="21" applyFont="1" applyFill="1" applyBorder="1">
      <alignment/>
      <protection/>
    </xf>
    <xf numFmtId="0" fontId="18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>
      <alignment/>
      <protection/>
    </xf>
    <xf numFmtId="0" fontId="8" fillId="0" borderId="6" xfId="21" applyFont="1" applyBorder="1" applyAlignment="1">
      <alignment vertical="top" wrapText="1"/>
      <protection/>
    </xf>
    <xf numFmtId="0" fontId="8" fillId="0" borderId="3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34" fillId="0" borderId="2" xfId="21" applyFont="1" applyBorder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6" fillId="0" borderId="2" xfId="21" applyNumberFormat="1" applyFont="1" applyBorder="1" applyAlignment="1">
      <alignment horizontal="center" vertical="center"/>
      <protection/>
    </xf>
    <xf numFmtId="0" fontId="19" fillId="0" borderId="2" xfId="21" applyFont="1" applyBorder="1" applyAlignment="1">
      <alignment vertical="top" wrapText="1"/>
      <protection/>
    </xf>
    <xf numFmtId="3" fontId="16" fillId="0" borderId="2" xfId="21" applyNumberFormat="1" applyFont="1" applyBorder="1" applyAlignment="1">
      <alignment horizontal="right"/>
      <protection/>
    </xf>
    <xf numFmtId="3" fontId="33" fillId="0" borderId="2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/>
      <protection/>
    </xf>
    <xf numFmtId="0" fontId="18" fillId="0" borderId="0" xfId="21" applyFont="1" applyAlignment="1">
      <alignment horizontal="center" vertical="center"/>
      <protection/>
    </xf>
    <xf numFmtId="0" fontId="44" fillId="0" borderId="0" xfId="21" applyFont="1" applyAlignment="1">
      <alignment horizontal="center" vertical="center"/>
      <protection/>
    </xf>
    <xf numFmtId="0" fontId="44" fillId="0" borderId="0" xfId="21" applyFont="1">
      <alignment/>
      <protection/>
    </xf>
    <xf numFmtId="3" fontId="44" fillId="0" borderId="0" xfId="21" applyNumberFormat="1" applyFont="1">
      <alignment/>
      <protection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3" fontId="39" fillId="0" borderId="2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right" vertical="center"/>
    </xf>
    <xf numFmtId="0" fontId="14" fillId="0" borderId="2" xfId="21" applyFont="1" applyBorder="1" applyAlignment="1">
      <alignment vertical="top" wrapText="1"/>
      <protection/>
    </xf>
    <xf numFmtId="3" fontId="13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4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8" fontId="13" fillId="0" borderId="1" xfId="22" applyNumberFormat="1" applyFont="1" applyFill="1" applyBorder="1" applyAlignment="1">
      <alignment horizontal="left"/>
      <protection/>
    </xf>
    <xf numFmtId="38" fontId="6" fillId="0" borderId="14" xfId="21" applyNumberFormat="1" applyFont="1" applyFill="1" applyBorder="1" applyAlignment="1">
      <alignment horizontal="right"/>
      <protection/>
    </xf>
    <xf numFmtId="3" fontId="5" fillId="0" borderId="20" xfId="21" applyNumberFormat="1" applyFont="1" applyFill="1" applyBorder="1" applyAlignment="1">
      <alignment horizontal="right"/>
      <protection/>
    </xf>
    <xf numFmtId="0" fontId="13" fillId="0" borderId="7" xfId="0" applyFont="1" applyBorder="1" applyAlignment="1">
      <alignment vertical="center" wrapText="1"/>
    </xf>
    <xf numFmtId="37" fontId="13" fillId="0" borderId="7" xfId="22" applyNumberFormat="1" applyFont="1" applyBorder="1" applyAlignment="1">
      <alignment vertical="center"/>
      <protection/>
    </xf>
    <xf numFmtId="3" fontId="13" fillId="0" borderId="7" xfId="22" applyNumberFormat="1" applyFont="1" applyBorder="1" applyAlignment="1">
      <alignment horizontal="center" vertical="center"/>
      <protection/>
    </xf>
    <xf numFmtId="0" fontId="13" fillId="0" borderId="8" xfId="0" applyFont="1" applyBorder="1" applyAlignment="1">
      <alignment vertical="center" wrapText="1"/>
    </xf>
    <xf numFmtId="3" fontId="13" fillId="0" borderId="8" xfId="22" applyNumberFormat="1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38" fontId="25" fillId="0" borderId="0" xfId="0" applyNumberFormat="1" applyFont="1" applyFill="1" applyAlignment="1">
      <alignment horizontal="center"/>
    </xf>
    <xf numFmtId="0" fontId="20" fillId="0" borderId="21" xfId="0" applyFont="1" applyBorder="1" applyAlignment="1">
      <alignment/>
    </xf>
    <xf numFmtId="0" fontId="13" fillId="0" borderId="2" xfId="22" applyFont="1" applyBorder="1" applyAlignment="1">
      <alignment horizontal="center" vertical="center"/>
      <protection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4" xfId="22" applyFont="1" applyBorder="1">
      <alignment/>
      <protection/>
    </xf>
    <xf numFmtId="0" fontId="13" fillId="0" borderId="4" xfId="0" applyFont="1" applyBorder="1" applyAlignment="1">
      <alignment/>
    </xf>
    <xf numFmtId="0" fontId="15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37" fontId="15" fillId="0" borderId="2" xfId="22" applyNumberFormat="1" applyFont="1" applyBorder="1" applyAlignment="1">
      <alignment vertical="center"/>
      <protection/>
    </xf>
    <xf numFmtId="3" fontId="15" fillId="0" borderId="2" xfId="22" applyNumberFormat="1" applyFont="1" applyBorder="1" applyAlignment="1">
      <alignment horizontal="center" vertical="center"/>
      <protection/>
    </xf>
    <xf numFmtId="3" fontId="13" fillId="0" borderId="2" xfId="22" applyNumberFormat="1" applyFont="1" applyBorder="1" applyAlignment="1">
      <alignment horizontal="center" vertical="center"/>
      <protection/>
    </xf>
    <xf numFmtId="3" fontId="15" fillId="0" borderId="2" xfId="22" applyNumberFormat="1" applyFont="1" applyBorder="1" applyAlignment="1">
      <alignment vertical="center"/>
      <protection/>
    </xf>
    <xf numFmtId="0" fontId="13" fillId="0" borderId="2" xfId="22" applyFont="1" applyBorder="1">
      <alignment/>
      <protection/>
    </xf>
    <xf numFmtId="0" fontId="13" fillId="0" borderId="7" xfId="0" applyFont="1" applyBorder="1" applyAlignment="1">
      <alignment horizontal="center" vertical="center"/>
    </xf>
    <xf numFmtId="0" fontId="13" fillId="0" borderId="7" xfId="22" applyFont="1" applyBorder="1" applyAlignment="1">
      <alignment vertical="center" wrapText="1"/>
      <protection/>
    </xf>
    <xf numFmtId="0" fontId="13" fillId="0" borderId="7" xfId="22" applyFont="1" applyBorder="1" applyAlignment="1">
      <alignment vertical="center"/>
      <protection/>
    </xf>
    <xf numFmtId="37" fontId="13" fillId="0" borderId="7" xfId="22" applyNumberFormat="1" applyFont="1" applyBorder="1" applyAlignment="1">
      <alignment horizontal="center" vertical="center"/>
      <protection/>
    </xf>
    <xf numFmtId="3" fontId="13" fillId="0" borderId="7" xfId="22" applyNumberFormat="1" applyFont="1" applyBorder="1" applyAlignment="1">
      <alignment vertical="center"/>
      <protection/>
    </xf>
    <xf numFmtId="0" fontId="13" fillId="0" borderId="7" xfId="22" applyFont="1" applyBorder="1">
      <alignment/>
      <protection/>
    </xf>
    <xf numFmtId="0" fontId="13" fillId="0" borderId="7" xfId="0" applyFont="1" applyBorder="1" applyAlignment="1">
      <alignment/>
    </xf>
    <xf numFmtId="0" fontId="13" fillId="0" borderId="9" xfId="22" applyFont="1" applyBorder="1" applyAlignment="1">
      <alignment vertical="center" wrapText="1"/>
      <protection/>
    </xf>
    <xf numFmtId="0" fontId="13" fillId="0" borderId="9" xfId="22" applyFont="1" applyBorder="1" applyAlignment="1">
      <alignment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22" applyFont="1" applyBorder="1" applyAlignment="1">
      <alignment vertical="center" wrapText="1"/>
      <protection/>
    </xf>
    <xf numFmtId="0" fontId="13" fillId="0" borderId="8" xfId="22" applyFont="1" applyBorder="1" applyAlignment="1">
      <alignment vertical="center"/>
      <protection/>
    </xf>
    <xf numFmtId="37" fontId="13" fillId="0" borderId="8" xfId="22" applyNumberFormat="1" applyFont="1" applyBorder="1" applyAlignment="1">
      <alignment horizontal="center" vertical="center"/>
      <protection/>
    </xf>
    <xf numFmtId="3" fontId="13" fillId="0" borderId="8" xfId="22" applyNumberFormat="1" applyFont="1" applyBorder="1" applyAlignment="1">
      <alignment vertical="center"/>
      <protection/>
    </xf>
    <xf numFmtId="0" fontId="13" fillId="0" borderId="8" xfId="22" applyFont="1" applyBorder="1">
      <alignment/>
      <protection/>
    </xf>
    <xf numFmtId="0" fontId="13" fillId="0" borderId="8" xfId="0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21" applyFont="1" applyBorder="1" applyAlignment="1">
      <alignment vertical="center" wrapText="1"/>
      <protection/>
    </xf>
    <xf numFmtId="0" fontId="15" fillId="0" borderId="2" xfId="0" applyFont="1" applyBorder="1" applyAlignment="1">
      <alignment vertical="center" wrapText="1"/>
    </xf>
    <xf numFmtId="37" fontId="15" fillId="0" borderId="2" xfId="22" applyNumberFormat="1" applyFont="1" applyBorder="1" applyAlignment="1">
      <alignment horizontal="center" vertical="center"/>
      <protection/>
    </xf>
    <xf numFmtId="0" fontId="13" fillId="0" borderId="9" xfId="22" applyFont="1" applyBorder="1" applyAlignment="1">
      <alignment horizontal="center" vertical="center"/>
      <protection/>
    </xf>
    <xf numFmtId="37" fontId="13" fillId="0" borderId="9" xfId="22" applyNumberFormat="1" applyFont="1" applyBorder="1" applyAlignment="1">
      <alignment vertical="center"/>
      <protection/>
    </xf>
    <xf numFmtId="3" fontId="13" fillId="0" borderId="9" xfId="22" applyNumberFormat="1" applyFont="1" applyBorder="1" applyAlignment="1">
      <alignment horizontal="center" vertical="center"/>
      <protection/>
    </xf>
    <xf numFmtId="37" fontId="13" fillId="0" borderId="9" xfId="22" applyNumberFormat="1" applyFont="1" applyBorder="1" applyAlignment="1">
      <alignment horizontal="center" vertical="center"/>
      <protection/>
    </xf>
    <xf numFmtId="3" fontId="13" fillId="0" borderId="9" xfId="22" applyNumberFormat="1" applyFont="1" applyBorder="1" applyAlignment="1">
      <alignment vertical="center"/>
      <protection/>
    </xf>
    <xf numFmtId="0" fontId="13" fillId="0" borderId="9" xfId="22" applyFont="1" applyBorder="1">
      <alignment/>
      <protection/>
    </xf>
    <xf numFmtId="0" fontId="13" fillId="0" borderId="9" xfId="0" applyFont="1" applyBorder="1" applyAlignment="1">
      <alignment/>
    </xf>
    <xf numFmtId="0" fontId="13" fillId="0" borderId="7" xfId="22" applyFont="1" applyBorder="1" applyAlignment="1">
      <alignment horizontal="center" vertical="center"/>
      <protection/>
    </xf>
    <xf numFmtId="0" fontId="13" fillId="0" borderId="7" xfId="21" applyFont="1" applyBorder="1" applyAlignment="1">
      <alignment vertical="center" wrapText="1"/>
      <protection/>
    </xf>
    <xf numFmtId="0" fontId="13" fillId="0" borderId="8" xfId="22" applyFont="1" applyBorder="1" applyAlignment="1">
      <alignment horizontal="center" vertical="center"/>
      <protection/>
    </xf>
    <xf numFmtId="0" fontId="19" fillId="0" borderId="2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vertical="center"/>
      <protection/>
    </xf>
    <xf numFmtId="0" fontId="19" fillId="0" borderId="2" xfId="22" applyFont="1" applyBorder="1" applyAlignment="1">
      <alignment vertical="center"/>
      <protection/>
    </xf>
    <xf numFmtId="0" fontId="26" fillId="0" borderId="2" xfId="22" applyFont="1" applyBorder="1" applyAlignment="1">
      <alignment vertical="center"/>
      <protection/>
    </xf>
    <xf numFmtId="37" fontId="16" fillId="0" borderId="2" xfId="22" applyNumberFormat="1" applyFont="1" applyBorder="1" applyAlignment="1">
      <alignment vertical="center"/>
      <protection/>
    </xf>
    <xf numFmtId="3" fontId="19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vertical="center"/>
      <protection/>
    </xf>
    <xf numFmtId="0" fontId="19" fillId="0" borderId="2" xfId="22" applyFont="1" applyBorder="1">
      <alignment/>
      <protection/>
    </xf>
    <xf numFmtId="0" fontId="20" fillId="0" borderId="2" xfId="0" applyFont="1" applyBorder="1" applyAlignment="1">
      <alignment/>
    </xf>
    <xf numFmtId="3" fontId="13" fillId="0" borderId="2" xfId="22" applyNumberFormat="1" applyFont="1" applyBorder="1" applyAlignment="1">
      <alignment vertical="center"/>
      <protection/>
    </xf>
    <xf numFmtId="0" fontId="13" fillId="0" borderId="9" xfId="21" applyFont="1" applyBorder="1" applyAlignment="1">
      <alignment vertical="center" wrapText="1"/>
      <protection/>
    </xf>
    <xf numFmtId="0" fontId="13" fillId="3" borderId="7" xfId="21" applyFont="1" applyFill="1" applyBorder="1" applyAlignment="1">
      <alignment vertical="center" wrapText="1"/>
      <protection/>
    </xf>
    <xf numFmtId="0" fontId="13" fillId="0" borderId="9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horizontal="right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37" fontId="15" fillId="0" borderId="8" xfId="22" applyNumberFormat="1" applyFont="1" applyBorder="1" applyAlignment="1">
      <alignment vertical="center"/>
      <protection/>
    </xf>
    <xf numFmtId="3" fontId="15" fillId="0" borderId="8" xfId="22" applyNumberFormat="1" applyFont="1" applyBorder="1" applyAlignment="1">
      <alignment horizontal="center" vertical="center"/>
      <protection/>
    </xf>
    <xf numFmtId="3" fontId="15" fillId="0" borderId="8" xfId="22" applyNumberFormat="1" applyFont="1" applyBorder="1" applyAlignment="1">
      <alignment vertical="center"/>
      <protection/>
    </xf>
    <xf numFmtId="37" fontId="13" fillId="0" borderId="9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21" applyFont="1" applyBorder="1" applyAlignment="1">
      <alignment vertical="center" wrapText="1"/>
      <protection/>
    </xf>
    <xf numFmtId="0" fontId="13" fillId="0" borderId="9" xfId="0" applyFont="1" applyBorder="1" applyAlignment="1">
      <alignment horizontal="center" vertical="center"/>
    </xf>
    <xf numFmtId="0" fontId="13" fillId="3" borderId="9" xfId="22" applyFont="1" applyFill="1" applyBorder="1" applyAlignment="1">
      <alignment vertical="center"/>
      <protection/>
    </xf>
    <xf numFmtId="0" fontId="13" fillId="3" borderId="7" xfId="22" applyFont="1" applyFill="1" applyBorder="1" applyAlignment="1">
      <alignment vertical="center"/>
      <protection/>
    </xf>
    <xf numFmtId="0" fontId="13" fillId="3" borderId="7" xfId="22" applyFont="1" applyFill="1" applyBorder="1" applyAlignment="1">
      <alignment vertical="center"/>
      <protection/>
    </xf>
    <xf numFmtId="0" fontId="13" fillId="3" borderId="8" xfId="22" applyFont="1" applyFill="1" applyBorder="1" applyAlignment="1">
      <alignment vertical="center"/>
      <protection/>
    </xf>
    <xf numFmtId="37" fontId="15" fillId="2" borderId="2" xfId="22" applyNumberFormat="1" applyFont="1" applyFill="1" applyBorder="1" applyAlignment="1">
      <alignment vertical="center"/>
      <protection/>
    </xf>
    <xf numFmtId="3" fontId="15" fillId="2" borderId="2" xfId="22" applyNumberFormat="1" applyFont="1" applyFill="1" applyBorder="1" applyAlignment="1">
      <alignment horizontal="center" vertical="center"/>
      <protection/>
    </xf>
    <xf numFmtId="3" fontId="15" fillId="2" borderId="2" xfId="22" applyNumberFormat="1" applyFont="1" applyFill="1" applyBorder="1" applyAlignment="1">
      <alignment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2" xfId="22" applyFont="1" applyBorder="1" applyAlignment="1">
      <alignment vertical="center"/>
      <protection/>
    </xf>
    <xf numFmtId="0" fontId="9" fillId="0" borderId="2" xfId="0" applyFont="1" applyBorder="1" applyAlignment="1">
      <alignment horizontal="center" vertical="center"/>
    </xf>
    <xf numFmtId="0" fontId="8" fillId="0" borderId="2" xfId="22" applyFont="1" applyBorder="1" applyAlignment="1">
      <alignment vertical="center"/>
      <protection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5" fillId="0" borderId="4" xfId="22" applyNumberFormat="1" applyFont="1" applyBorder="1" applyAlignment="1">
      <alignment vertical="center"/>
      <protection/>
    </xf>
    <xf numFmtId="0" fontId="16" fillId="0" borderId="2" xfId="22" applyFont="1" applyBorder="1">
      <alignment/>
      <protection/>
    </xf>
    <xf numFmtId="0" fontId="20" fillId="0" borderId="2" xfId="0" applyFont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37" fontId="16" fillId="0" borderId="2" xfId="22" applyNumberFormat="1" applyFont="1" applyBorder="1" applyAlignment="1">
      <alignment horizontal="right" vertical="center"/>
      <protection/>
    </xf>
    <xf numFmtId="0" fontId="1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3" fontId="46" fillId="0" borderId="2" xfId="0" applyNumberFormat="1" applyFont="1" applyFill="1" applyBorder="1" applyAlignment="1">
      <alignment horizontal="center" vertical="center"/>
    </xf>
    <xf numFmtId="3" fontId="46" fillId="0" borderId="2" xfId="0" applyNumberFormat="1" applyFont="1" applyFill="1" applyBorder="1" applyAlignment="1">
      <alignment horizontal="right" vertical="center"/>
    </xf>
    <xf numFmtId="0" fontId="5" fillId="0" borderId="2" xfId="21" applyFont="1" applyBorder="1" applyAlignment="1">
      <alignment vertical="top" wrapText="1"/>
      <protection/>
    </xf>
    <xf numFmtId="3" fontId="5" fillId="0" borderId="2" xfId="21" applyNumberFormat="1" applyFont="1" applyBorder="1">
      <alignment/>
      <protection/>
    </xf>
    <xf numFmtId="3" fontId="5" fillId="0" borderId="2" xfId="21" applyNumberFormat="1" applyFont="1" applyBorder="1" applyAlignment="1">
      <alignment horizontal="center"/>
      <protection/>
    </xf>
    <xf numFmtId="3" fontId="16" fillId="0" borderId="2" xfId="21" applyNumberFormat="1" applyFont="1" applyBorder="1">
      <alignment/>
      <protection/>
    </xf>
    <xf numFmtId="3" fontId="15" fillId="0" borderId="2" xfId="21" applyNumberFormat="1" applyFont="1" applyBorder="1" applyAlignment="1">
      <alignment horizontal="right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right"/>
    </xf>
    <xf numFmtId="164" fontId="5" fillId="0" borderId="2" xfId="15" applyNumberFormat="1" applyFont="1" applyBorder="1" applyAlignment="1">
      <alignment/>
    </xf>
    <xf numFmtId="0" fontId="11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164" fontId="15" fillId="2" borderId="2" xfId="15" applyNumberFormat="1" applyFont="1" applyFill="1" applyBorder="1" applyAlignment="1">
      <alignment/>
    </xf>
    <xf numFmtId="1" fontId="15" fillId="2" borderId="2" xfId="0" applyNumberFormat="1" applyFont="1" applyFill="1" applyBorder="1" applyAlignment="1">
      <alignment/>
    </xf>
    <xf numFmtId="3" fontId="6" fillId="2" borderId="2" xfId="15" applyNumberFormat="1" applyFont="1" applyFill="1" applyBorder="1" applyAlignment="1">
      <alignment/>
    </xf>
    <xf numFmtId="0" fontId="6" fillId="0" borderId="5" xfId="21" applyFont="1" applyFill="1" applyBorder="1" applyAlignment="1">
      <alignment horizontal="center" vertical="center"/>
      <protection/>
    </xf>
    <xf numFmtId="3" fontId="5" fillId="0" borderId="1" xfId="0" applyNumberFormat="1" applyFont="1" applyBorder="1" applyAlignment="1">
      <alignment/>
    </xf>
    <xf numFmtId="0" fontId="5" fillId="0" borderId="8" xfId="0" applyFont="1" applyFill="1" applyBorder="1" applyAlignment="1">
      <alignment horizontal="center" vertical="top" wrapText="1"/>
    </xf>
    <xf numFmtId="3" fontId="8" fillId="0" borderId="20" xfId="21" applyNumberFormat="1" applyFont="1" applyFill="1" applyBorder="1" applyAlignment="1">
      <alignment horizontal="right"/>
      <protection/>
    </xf>
    <xf numFmtId="3" fontId="8" fillId="0" borderId="7" xfId="21" applyNumberFormat="1" applyFont="1" applyFill="1" applyBorder="1" applyAlignment="1">
      <alignment horizontal="right" vertical="center"/>
      <protection/>
    </xf>
    <xf numFmtId="3" fontId="8" fillId="0" borderId="4" xfId="21" applyNumberFormat="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center" vertical="center"/>
      <protection/>
    </xf>
    <xf numFmtId="3" fontId="5" fillId="0" borderId="4" xfId="21" applyNumberFormat="1" applyFont="1" applyFill="1" applyBorder="1" applyAlignment="1">
      <alignment horizontal="center"/>
      <protection/>
    </xf>
    <xf numFmtId="0" fontId="13" fillId="3" borderId="4" xfId="22" applyFont="1" applyFill="1" applyBorder="1" applyAlignment="1">
      <alignment vertical="center"/>
      <protection/>
    </xf>
    <xf numFmtId="0" fontId="5" fillId="0" borderId="7" xfId="21" applyFont="1" applyFill="1" applyBorder="1">
      <alignment/>
      <protection/>
    </xf>
    <xf numFmtId="0" fontId="6" fillId="0" borderId="13" xfId="21" applyFont="1" applyFill="1" applyBorder="1" applyAlignment="1">
      <alignment horizontal="center" vertical="center"/>
      <protection/>
    </xf>
    <xf numFmtId="3" fontId="15" fillId="0" borderId="14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left" vertical="center" wrapText="1"/>
      <protection/>
    </xf>
    <xf numFmtId="0" fontId="8" fillId="0" borderId="2" xfId="0" applyFont="1" applyFill="1" applyBorder="1" applyAlignment="1">
      <alignment horizontal="left" vertical="center"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8" fillId="0" borderId="10" xfId="21" applyNumberFormat="1" applyFont="1" applyFill="1" applyBorder="1" applyAlignment="1">
      <alignment horizontal="right" vertical="center"/>
      <protection/>
    </xf>
    <xf numFmtId="0" fontId="6" fillId="0" borderId="2" xfId="21" applyFont="1" applyFill="1" applyBorder="1" applyAlignment="1">
      <alignment horizontal="left" vertical="center"/>
      <protection/>
    </xf>
    <xf numFmtId="38" fontId="15" fillId="0" borderId="2" xfId="21" applyNumberFormat="1" applyFont="1" applyFill="1" applyBorder="1">
      <alignment/>
      <protection/>
    </xf>
    <xf numFmtId="38" fontId="5" fillId="0" borderId="2" xfId="21" applyNumberFormat="1" applyFont="1" applyFill="1" applyBorder="1" applyAlignment="1">
      <alignment horizontal="right"/>
      <protection/>
    </xf>
    <xf numFmtId="38" fontId="11" fillId="0" borderId="2" xfId="22" applyNumberFormat="1" applyFont="1" applyFill="1" applyBorder="1">
      <alignment/>
      <protection/>
    </xf>
    <xf numFmtId="38" fontId="5" fillId="0" borderId="1" xfId="22" applyNumberFormat="1" applyFont="1" applyFill="1" applyBorder="1" applyAlignment="1">
      <alignment horizontal="right"/>
      <protection/>
    </xf>
    <xf numFmtId="0" fontId="49" fillId="0" borderId="2" xfId="21" applyNumberFormat="1" applyFont="1" applyFill="1" applyBorder="1" applyAlignment="1">
      <alignment horizontal="center" vertical="top"/>
      <protection/>
    </xf>
    <xf numFmtId="38" fontId="11" fillId="0" borderId="3" xfId="21" applyNumberFormat="1" applyFont="1" applyFill="1" applyBorder="1" applyAlignment="1">
      <alignment horizontal="left"/>
      <protection/>
    </xf>
    <xf numFmtId="38" fontId="49" fillId="0" borderId="2" xfId="21" applyNumberFormat="1" applyFont="1" applyFill="1" applyBorder="1" applyAlignment="1">
      <alignment horizontal="right"/>
      <protection/>
    </xf>
    <xf numFmtId="38" fontId="11" fillId="0" borderId="2" xfId="21" applyNumberFormat="1" applyFont="1" applyFill="1" applyBorder="1" applyAlignment="1">
      <alignment horizontal="left"/>
      <protection/>
    </xf>
    <xf numFmtId="38" fontId="46" fillId="0" borderId="1" xfId="0" applyNumberFormat="1" applyFont="1" applyFill="1" applyBorder="1" applyAlignment="1">
      <alignment/>
    </xf>
    <xf numFmtId="38" fontId="46" fillId="0" borderId="1" xfId="0" applyNumberFormat="1" applyFont="1" applyFill="1" applyBorder="1" applyAlignment="1">
      <alignment/>
    </xf>
    <xf numFmtId="38" fontId="11" fillId="0" borderId="2" xfId="22" applyNumberFormat="1" applyFont="1" applyFill="1" applyBorder="1">
      <alignment/>
      <protection/>
    </xf>
    <xf numFmtId="38" fontId="16" fillId="0" borderId="2" xfId="21" applyNumberFormat="1" applyFont="1" applyFill="1" applyBorder="1" applyAlignment="1">
      <alignment horizontal="right"/>
      <protection/>
    </xf>
    <xf numFmtId="38" fontId="14" fillId="0" borderId="2" xfId="0" applyNumberFormat="1" applyFont="1" applyFill="1" applyBorder="1" applyAlignment="1">
      <alignment vertical="top" wrapText="1"/>
    </xf>
    <xf numFmtId="38" fontId="15" fillId="0" borderId="3" xfId="21" applyNumberFormat="1" applyFont="1" applyFill="1" applyBorder="1" applyAlignment="1">
      <alignment horizontal="right"/>
      <protection/>
    </xf>
    <xf numFmtId="38" fontId="11" fillId="0" borderId="2" xfId="21" applyNumberFormat="1" applyFont="1" applyFill="1" applyBorder="1" applyAlignment="1">
      <alignment horizontal="right"/>
      <protection/>
    </xf>
    <xf numFmtId="38" fontId="11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46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3" fontId="15" fillId="0" borderId="5" xfId="0" applyNumberFormat="1" applyFont="1" applyBorder="1" applyAlignment="1">
      <alignment/>
    </xf>
    <xf numFmtId="0" fontId="5" fillId="0" borderId="2" xfId="21" applyFont="1" applyBorder="1" applyAlignment="1">
      <alignment horizontal="center" vertical="top" wrapText="1"/>
      <protection/>
    </xf>
    <xf numFmtId="3" fontId="11" fillId="0" borderId="2" xfId="21" applyNumberFormat="1" applyFont="1" applyBorder="1">
      <alignment/>
      <protection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2" xfId="23" applyFont="1" applyBorder="1" applyAlignment="1">
      <alignment horizontal="center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50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18" fillId="0" borderId="1" xfId="21" applyFont="1" applyFill="1" applyBorder="1">
      <alignment/>
      <protection/>
    </xf>
    <xf numFmtId="0" fontId="6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8" fillId="0" borderId="2" xfId="21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0" fontId="9" fillId="0" borderId="3" xfId="21" applyFont="1" applyFill="1" applyBorder="1">
      <alignment/>
      <protection/>
    </xf>
    <xf numFmtId="0" fontId="9" fillId="0" borderId="2" xfId="21" applyFont="1" applyFill="1" applyBorder="1">
      <alignment/>
      <protection/>
    </xf>
    <xf numFmtId="0" fontId="6" fillId="0" borderId="13" xfId="21" applyFont="1" applyFill="1" applyBorder="1" applyAlignment="1">
      <alignment horizontal="center"/>
      <protection/>
    </xf>
    <xf numFmtId="3" fontId="8" fillId="0" borderId="19" xfId="21" applyNumberFormat="1" applyFont="1" applyFill="1" applyBorder="1" applyAlignment="1">
      <alignment horizontal="right"/>
      <protection/>
    </xf>
    <xf numFmtId="3" fontId="8" fillId="0" borderId="19" xfId="21" applyNumberFormat="1" applyFont="1" applyFill="1" applyBorder="1" applyAlignment="1">
      <alignment horizontal="center"/>
      <protection/>
    </xf>
    <xf numFmtId="0" fontId="9" fillId="0" borderId="14" xfId="21" applyFont="1" applyFill="1" applyBorder="1">
      <alignment/>
      <protection/>
    </xf>
    <xf numFmtId="0" fontId="9" fillId="0" borderId="5" xfId="21" applyFont="1" applyFill="1" applyBorder="1">
      <alignment/>
      <protection/>
    </xf>
    <xf numFmtId="0" fontId="8" fillId="0" borderId="7" xfId="21" applyFont="1" applyFill="1" applyBorder="1" applyAlignment="1">
      <alignment horizontal="center"/>
      <protection/>
    </xf>
    <xf numFmtId="3" fontId="8" fillId="0" borderId="0" xfId="0" applyNumberFormat="1" applyFont="1" applyFill="1" applyAlignment="1">
      <alignment/>
    </xf>
    <xf numFmtId="0" fontId="9" fillId="0" borderId="7" xfId="21" applyFont="1" applyFill="1" applyBorder="1">
      <alignment/>
      <protection/>
    </xf>
    <xf numFmtId="3" fontId="6" fillId="0" borderId="2" xfId="21" applyNumberFormat="1" applyFont="1" applyFill="1" applyBorder="1">
      <alignment/>
      <protection/>
    </xf>
    <xf numFmtId="3" fontId="8" fillId="0" borderId="6" xfId="21" applyNumberFormat="1" applyFont="1" applyFill="1" applyBorder="1" applyAlignment="1">
      <alignment horizontal="right"/>
      <protection/>
    </xf>
    <xf numFmtId="3" fontId="8" fillId="0" borderId="6" xfId="21" applyNumberFormat="1" applyFont="1" applyFill="1" applyBorder="1" applyAlignment="1">
      <alignment horizontal="center"/>
      <protection/>
    </xf>
    <xf numFmtId="0" fontId="8" fillId="0" borderId="9" xfId="21" applyFont="1" applyFill="1" applyBorder="1">
      <alignment/>
      <protection/>
    </xf>
    <xf numFmtId="0" fontId="9" fillId="0" borderId="22" xfId="21" applyFont="1" applyFill="1" applyBorder="1">
      <alignment/>
      <protection/>
    </xf>
    <xf numFmtId="0" fontId="9" fillId="0" borderId="4" xfId="21" applyFont="1" applyFill="1" applyBorder="1">
      <alignment/>
      <protection/>
    </xf>
    <xf numFmtId="0" fontId="12" fillId="0" borderId="7" xfId="21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51" fillId="0" borderId="14" xfId="21" applyFont="1" applyFill="1" applyBorder="1">
      <alignment/>
      <protection/>
    </xf>
    <xf numFmtId="0" fontId="51" fillId="0" borderId="4" xfId="21" applyFont="1" applyFill="1" applyBorder="1">
      <alignment/>
      <protection/>
    </xf>
    <xf numFmtId="0" fontId="6" fillId="0" borderId="2" xfId="21" applyFont="1" applyFill="1" applyBorder="1" applyAlignment="1">
      <alignment horizontal="center"/>
      <protection/>
    </xf>
    <xf numFmtId="0" fontId="18" fillId="0" borderId="2" xfId="21" applyFont="1" applyFill="1" applyBorder="1">
      <alignment/>
      <protection/>
    </xf>
    <xf numFmtId="0" fontId="8" fillId="0" borderId="23" xfId="21" applyFont="1" applyFill="1" applyBorder="1">
      <alignment/>
      <protection/>
    </xf>
    <xf numFmtId="0" fontId="8" fillId="0" borderId="6" xfId="21" applyFont="1" applyFill="1" applyBorder="1">
      <alignment/>
      <protection/>
    </xf>
    <xf numFmtId="3" fontId="8" fillId="0" borderId="24" xfId="21" applyNumberFormat="1" applyFont="1" applyFill="1" applyBorder="1" applyAlignment="1">
      <alignment horizontal="right"/>
      <protection/>
    </xf>
    <xf numFmtId="3" fontId="8" fillId="0" borderId="24" xfId="21" applyNumberFormat="1" applyFont="1" applyFill="1" applyBorder="1" applyAlignment="1">
      <alignment horizontal="center"/>
      <protection/>
    </xf>
    <xf numFmtId="0" fontId="9" fillId="0" borderId="25" xfId="21" applyFont="1" applyFill="1" applyBorder="1">
      <alignment/>
      <protection/>
    </xf>
    <xf numFmtId="0" fontId="8" fillId="0" borderId="9" xfId="21" applyFont="1" applyFill="1" applyBorder="1" applyAlignment="1">
      <alignment horizontal="center"/>
      <protection/>
    </xf>
    <xf numFmtId="0" fontId="9" fillId="0" borderId="9" xfId="21" applyFont="1" applyFill="1" applyBorder="1">
      <alignment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Fill="1" applyBorder="1">
      <alignment/>
      <protection/>
    </xf>
    <xf numFmtId="3" fontId="8" fillId="0" borderId="26" xfId="21" applyNumberFormat="1" applyFont="1" applyFill="1" applyBorder="1" applyAlignment="1">
      <alignment horizontal="right"/>
      <protection/>
    </xf>
    <xf numFmtId="0" fontId="8" fillId="0" borderId="27" xfId="21" applyFont="1" applyFill="1" applyBorder="1">
      <alignment/>
      <protection/>
    </xf>
    <xf numFmtId="0" fontId="8" fillId="0" borderId="28" xfId="21" applyFont="1" applyFill="1" applyBorder="1">
      <alignment/>
      <protection/>
    </xf>
    <xf numFmtId="0" fontId="8" fillId="0" borderId="22" xfId="21" applyFont="1" applyFill="1" applyBorder="1">
      <alignment/>
      <protection/>
    </xf>
    <xf numFmtId="0" fontId="12" fillId="0" borderId="29" xfId="21" applyFont="1" applyFill="1" applyBorder="1" applyAlignment="1">
      <alignment horizontal="center"/>
      <protection/>
    </xf>
    <xf numFmtId="0" fontId="51" fillId="0" borderId="18" xfId="21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19" xfId="21" applyFont="1" applyFill="1" applyBorder="1" applyAlignment="1">
      <alignment horizontal="center"/>
      <protection/>
    </xf>
    <xf numFmtId="0" fontId="8" fillId="0" borderId="1" xfId="21" applyFont="1" applyFill="1" applyBorder="1">
      <alignment/>
      <protection/>
    </xf>
    <xf numFmtId="3" fontId="8" fillId="0" borderId="26" xfId="21" applyNumberFormat="1" applyFont="1" applyFill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51" fillId="0" borderId="7" xfId="21" applyFont="1" applyFill="1" applyBorder="1">
      <alignment/>
      <protection/>
    </xf>
    <xf numFmtId="0" fontId="51" fillId="0" borderId="7" xfId="21" applyFont="1" applyFill="1" applyBorder="1" applyAlignment="1">
      <alignment horizontal="right"/>
      <protection/>
    </xf>
    <xf numFmtId="0" fontId="14" fillId="0" borderId="7" xfId="21" applyFont="1" applyFill="1" applyBorder="1">
      <alignment/>
      <protection/>
    </xf>
    <xf numFmtId="0" fontId="8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3" fontId="6" fillId="0" borderId="2" xfId="21" applyNumberFormat="1" applyFont="1" applyFill="1" applyBorder="1" applyAlignment="1">
      <alignment horizontal="center"/>
      <protection/>
    </xf>
    <xf numFmtId="0" fontId="14" fillId="0" borderId="2" xfId="21" applyFont="1" applyFill="1" applyBorder="1">
      <alignment/>
      <protection/>
    </xf>
    <xf numFmtId="0" fontId="6" fillId="0" borderId="5" xfId="21" applyFont="1" applyFill="1" applyBorder="1" applyAlignment="1">
      <alignment horizontal="center"/>
      <protection/>
    </xf>
    <xf numFmtId="0" fontId="18" fillId="0" borderId="30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0" fontId="8" fillId="0" borderId="31" xfId="21" applyFont="1" applyFill="1" applyBorder="1">
      <alignment/>
      <protection/>
    </xf>
    <xf numFmtId="3" fontId="8" fillId="0" borderId="31" xfId="21" applyNumberFormat="1" applyFont="1" applyFill="1" applyBorder="1" applyAlignment="1">
      <alignment horizontal="right"/>
      <protection/>
    </xf>
    <xf numFmtId="3" fontId="8" fillId="0" borderId="31" xfId="21" applyNumberFormat="1" applyFont="1" applyFill="1" applyBorder="1" applyAlignment="1">
      <alignment horizontal="center"/>
      <protection/>
    </xf>
    <xf numFmtId="0" fontId="9" fillId="0" borderId="32" xfId="21" applyFont="1" applyFill="1" applyBorder="1">
      <alignment/>
      <protection/>
    </xf>
    <xf numFmtId="0" fontId="8" fillId="0" borderId="17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1" fillId="0" borderId="8" xfId="2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justify" vertical="top" wrapText="1"/>
    </xf>
    <xf numFmtId="0" fontId="8" fillId="0" borderId="9" xfId="0" applyFont="1" applyFill="1" applyBorder="1" applyAlignment="1">
      <alignment horizontal="center" vertical="top" wrapText="1"/>
    </xf>
    <xf numFmtId="0" fontId="13" fillId="0" borderId="9" xfId="21" applyFont="1" applyFill="1" applyBorder="1" applyAlignment="1">
      <alignment horizontal="right"/>
      <protection/>
    </xf>
    <xf numFmtId="0" fontId="13" fillId="0" borderId="7" xfId="21" applyFont="1" applyFill="1" applyBorder="1" applyAlignment="1">
      <alignment horizontal="right"/>
      <protection/>
    </xf>
    <xf numFmtId="0" fontId="13" fillId="0" borderId="8" xfId="21" applyFont="1" applyFill="1" applyBorder="1" applyAlignment="1">
      <alignment horizontal="right"/>
      <protection/>
    </xf>
    <xf numFmtId="0" fontId="8" fillId="0" borderId="7" xfId="0" applyFont="1" applyFill="1" applyBorder="1" applyAlignment="1">
      <alignment horizontal="left" vertical="top" wrapText="1"/>
    </xf>
    <xf numFmtId="3" fontId="8" fillId="0" borderId="20" xfId="21" applyNumberFormat="1" applyFont="1" applyFill="1" applyBorder="1" applyAlignment="1">
      <alignment horizontal="right" vertical="center"/>
      <protection/>
    </xf>
    <xf numFmtId="0" fontId="9" fillId="0" borderId="8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center"/>
      <protection/>
    </xf>
    <xf numFmtId="0" fontId="8" fillId="0" borderId="8" xfId="21" applyFont="1" applyFill="1" applyBorder="1" applyAlignment="1">
      <alignment horizontal="center"/>
      <protection/>
    </xf>
    <xf numFmtId="0" fontId="8" fillId="0" borderId="33" xfId="0" applyFont="1" applyFill="1" applyBorder="1" applyAlignment="1">
      <alignment horizontal="left" vertical="top" wrapText="1"/>
    </xf>
    <xf numFmtId="3" fontId="8" fillId="0" borderId="34" xfId="21" applyNumberFormat="1" applyFont="1" applyFill="1" applyBorder="1" applyAlignment="1">
      <alignment horizontal="center"/>
      <protection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15" fillId="0" borderId="4" xfId="21" applyFont="1" applyFill="1" applyBorder="1">
      <alignment/>
      <protection/>
    </xf>
    <xf numFmtId="0" fontId="8" fillId="0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justify" vertical="top" wrapText="1"/>
    </xf>
    <xf numFmtId="0" fontId="14" fillId="0" borderId="22" xfId="21" applyFont="1" applyFill="1" applyBorder="1">
      <alignment/>
      <protection/>
    </xf>
    <xf numFmtId="0" fontId="8" fillId="0" borderId="8" xfId="0" applyFont="1" applyFill="1" applyBorder="1" applyAlignment="1">
      <alignment horizontal="left" vertical="center" wrapText="1"/>
    </xf>
    <xf numFmtId="0" fontId="9" fillId="0" borderId="4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/>
      <protection/>
    </xf>
    <xf numFmtId="0" fontId="8" fillId="0" borderId="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4" xfId="21" applyFont="1" applyFill="1" applyBorder="1" applyAlignment="1">
      <alignment horizontal="center"/>
      <protection/>
    </xf>
    <xf numFmtId="0" fontId="9" fillId="0" borderId="26" xfId="21" applyFont="1" applyFill="1" applyBorder="1">
      <alignment/>
      <protection/>
    </xf>
    <xf numFmtId="3" fontId="8" fillId="0" borderId="9" xfId="21" applyNumberFormat="1" applyFont="1" applyFill="1" applyBorder="1" applyAlignment="1">
      <alignment horizontal="left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 wrapText="1"/>
    </xf>
    <xf numFmtId="0" fontId="9" fillId="0" borderId="0" xfId="21" applyFont="1" applyFill="1" applyBorder="1" applyAlignment="1">
      <alignment horizontal="center" vertical="center"/>
      <protection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9" fillId="0" borderId="0" xfId="21" applyFont="1" applyFill="1" applyBorder="1">
      <alignment/>
      <protection/>
    </xf>
    <xf numFmtId="0" fontId="13" fillId="0" borderId="18" xfId="21" applyFont="1" applyFill="1" applyBorder="1" applyAlignment="1">
      <alignment horizontal="right"/>
      <protection/>
    </xf>
    <xf numFmtId="0" fontId="9" fillId="0" borderId="6" xfId="21" applyFont="1" applyFill="1" applyBorder="1">
      <alignment/>
      <protection/>
    </xf>
    <xf numFmtId="0" fontId="18" fillId="0" borderId="5" xfId="21" applyFont="1" applyFill="1" applyBorder="1">
      <alignment/>
      <protection/>
    </xf>
    <xf numFmtId="0" fontId="8" fillId="0" borderId="13" xfId="21" applyFont="1" applyFill="1" applyBorder="1">
      <alignment/>
      <protection/>
    </xf>
    <xf numFmtId="3" fontId="6" fillId="0" borderId="31" xfId="21" applyNumberFormat="1" applyFont="1" applyFill="1" applyBorder="1" applyAlignment="1">
      <alignment horizontal="right"/>
      <protection/>
    </xf>
    <xf numFmtId="3" fontId="6" fillId="0" borderId="26" xfId="21" applyNumberFormat="1" applyFont="1" applyFill="1" applyBorder="1" applyAlignment="1">
      <alignment horizontal="right"/>
      <protection/>
    </xf>
    <xf numFmtId="3" fontId="6" fillId="0" borderId="19" xfId="21" applyNumberFormat="1" applyFont="1" applyFill="1" applyBorder="1" applyAlignment="1">
      <alignment horizontal="right"/>
      <protection/>
    </xf>
    <xf numFmtId="0" fontId="9" fillId="0" borderId="31" xfId="21" applyFont="1" applyFill="1" applyBorder="1">
      <alignment/>
      <protection/>
    </xf>
    <xf numFmtId="0" fontId="8" fillId="0" borderId="7" xfId="0" applyFont="1" applyFill="1" applyBorder="1" applyAlignment="1">
      <alignment horizontal="right" vertical="top" wrapText="1"/>
    </xf>
    <xf numFmtId="3" fontId="8" fillId="0" borderId="17" xfId="21" applyNumberFormat="1" applyFont="1" applyFill="1" applyBorder="1" applyAlignment="1">
      <alignment horizontal="center"/>
      <protection/>
    </xf>
    <xf numFmtId="0" fontId="15" fillId="0" borderId="7" xfId="2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center"/>
      <protection/>
    </xf>
    <xf numFmtId="17" fontId="15" fillId="0" borderId="7" xfId="21" applyNumberFormat="1" applyFont="1" applyFill="1" applyBorder="1" applyAlignment="1">
      <alignment horizontal="right"/>
      <protection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wrapText="1"/>
    </xf>
    <xf numFmtId="17" fontId="15" fillId="0" borderId="2" xfId="21" applyNumberFormat="1" applyFont="1" applyFill="1" applyBorder="1" applyAlignment="1">
      <alignment horizontal="center"/>
      <protection/>
    </xf>
    <xf numFmtId="17" fontId="15" fillId="0" borderId="2" xfId="21" applyNumberFormat="1" applyFont="1" applyFill="1" applyBorder="1" applyAlignment="1">
      <alignment horizontal="right"/>
      <protection/>
    </xf>
    <xf numFmtId="0" fontId="15" fillId="0" borderId="4" xfId="21" applyFont="1" applyFill="1" applyBorder="1" applyAlignment="1">
      <alignment horizontal="center"/>
      <protection/>
    </xf>
    <xf numFmtId="3" fontId="8" fillId="0" borderId="5" xfId="21" applyNumberFormat="1" applyFont="1" applyFill="1" applyBorder="1" applyAlignment="1">
      <alignment horizontal="right"/>
      <protection/>
    </xf>
    <xf numFmtId="0" fontId="8" fillId="0" borderId="34" xfId="21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0" fontId="9" fillId="0" borderId="34" xfId="21" applyFont="1" applyFill="1" applyBorder="1">
      <alignment/>
      <protection/>
    </xf>
    <xf numFmtId="0" fontId="8" fillId="0" borderId="17" xfId="0" applyFont="1" applyFill="1" applyBorder="1" applyAlignment="1">
      <alignment horizontal="left" vertical="center" wrapText="1"/>
    </xf>
    <xf numFmtId="3" fontId="8" fillId="0" borderId="17" xfId="21" applyNumberFormat="1" applyFont="1" applyFill="1" applyBorder="1" applyAlignment="1">
      <alignment horizontal="right" vertical="center"/>
      <protection/>
    </xf>
    <xf numFmtId="0" fontId="8" fillId="0" borderId="16" xfId="0" applyFont="1" applyFill="1" applyBorder="1" applyAlignment="1">
      <alignment horizontal="left" vertical="center" wrapText="1"/>
    </xf>
    <xf numFmtId="0" fontId="9" fillId="0" borderId="7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center"/>
      <protection/>
    </xf>
    <xf numFmtId="0" fontId="18" fillId="0" borderId="34" xfId="21" applyFont="1" applyFill="1" applyBorder="1">
      <alignment/>
      <protection/>
    </xf>
    <xf numFmtId="0" fontId="18" fillId="0" borderId="4" xfId="21" applyFont="1" applyFill="1" applyBorder="1">
      <alignment/>
      <protection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3" fontId="8" fillId="0" borderId="35" xfId="21" applyNumberFormat="1" applyFont="1" applyFill="1" applyBorder="1" applyAlignment="1">
      <alignment horizontal="center"/>
      <protection/>
    </xf>
    <xf numFmtId="0" fontId="8" fillId="0" borderId="8" xfId="21" applyFont="1" applyFill="1" applyBorder="1" applyAlignment="1">
      <alignment horizontal="left" vertical="center"/>
      <protection/>
    </xf>
    <xf numFmtId="0" fontId="51" fillId="0" borderId="8" xfId="21" applyFont="1" applyFill="1" applyBorder="1">
      <alignment/>
      <protection/>
    </xf>
    <xf numFmtId="0" fontId="6" fillId="0" borderId="29" xfId="21" applyFont="1" applyFill="1" applyBorder="1" applyAlignment="1">
      <alignment horizontal="center"/>
      <protection/>
    </xf>
    <xf numFmtId="3" fontId="16" fillId="0" borderId="7" xfId="21" applyNumberFormat="1" applyFont="1" applyFill="1" applyBorder="1" applyAlignment="1">
      <alignment horizontal="right"/>
      <protection/>
    </xf>
    <xf numFmtId="3" fontId="6" fillId="0" borderId="7" xfId="21" applyNumberFormat="1" applyFont="1" applyFill="1" applyBorder="1" applyAlignment="1">
      <alignment horizontal="right"/>
      <protection/>
    </xf>
    <xf numFmtId="3" fontId="15" fillId="0" borderId="2" xfId="21" applyNumberFormat="1" applyFont="1" applyFill="1" applyBorder="1" applyAlignment="1">
      <alignment horizontal="center" vertical="center"/>
      <protection/>
    </xf>
    <xf numFmtId="3" fontId="6" fillId="0" borderId="22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Alignment="1">
      <alignment horizontal="center" vertical="center"/>
      <protection/>
    </xf>
    <xf numFmtId="0" fontId="23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1" applyFont="1" applyFill="1" applyAlignment="1">
      <alignment/>
      <protection/>
    </xf>
    <xf numFmtId="38" fontId="20" fillId="0" borderId="2" xfId="21" applyNumberFormat="1" applyFont="1" applyFill="1" applyBorder="1" applyAlignment="1">
      <alignment vertical="top"/>
      <protection/>
    </xf>
    <xf numFmtId="0" fontId="9" fillId="0" borderId="2" xfId="21" applyFont="1" applyBorder="1" applyAlignment="1">
      <alignment horizontal="left" vertical="top" wrapText="1"/>
      <protection/>
    </xf>
    <xf numFmtId="0" fontId="8" fillId="0" borderId="2" xfId="2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 vertical="top" wrapText="1"/>
      <protection/>
    </xf>
    <xf numFmtId="38" fontId="15" fillId="0" borderId="0" xfId="22" applyNumberFormat="1" applyFont="1" applyFill="1" applyAlignment="1">
      <alignment horizontal="center" vertical="center"/>
      <protection/>
    </xf>
    <xf numFmtId="38" fontId="50" fillId="0" borderId="0" xfId="0" applyNumberFormat="1" applyFont="1" applyFill="1" applyAlignment="1">
      <alignment horizontal="right"/>
    </xf>
    <xf numFmtId="0" fontId="33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14" fillId="0" borderId="2" xfId="23" applyFont="1" applyBorder="1" applyAlignment="1">
      <alignment vertical="top" wrapText="1"/>
      <protection/>
    </xf>
    <xf numFmtId="0" fontId="8" fillId="0" borderId="2" xfId="23" applyFont="1" applyBorder="1" applyAlignment="1">
      <alignment vertical="top" wrapText="1"/>
      <protection/>
    </xf>
    <xf numFmtId="0" fontId="8" fillId="0" borderId="10" xfId="23" applyFont="1" applyBorder="1" applyAlignment="1">
      <alignment vertical="top" wrapText="1"/>
      <protection/>
    </xf>
    <xf numFmtId="0" fontId="8" fillId="0" borderId="10" xfId="23" applyFont="1" applyBorder="1" applyAlignment="1">
      <alignment horizontal="center" vertical="center" wrapText="1"/>
      <protection/>
    </xf>
    <xf numFmtId="0" fontId="8" fillId="0" borderId="13" xfId="23" applyFont="1" applyBorder="1" applyAlignment="1">
      <alignment vertical="top" wrapText="1"/>
      <protection/>
    </xf>
    <xf numFmtId="0" fontId="6" fillId="0" borderId="13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vertical="top" wrapText="1"/>
      <protection/>
    </xf>
    <xf numFmtId="0" fontId="8" fillId="0" borderId="6" xfId="23" applyFont="1" applyBorder="1" applyAlignment="1">
      <alignment vertical="top" wrapText="1"/>
      <protection/>
    </xf>
    <xf numFmtId="0" fontId="8" fillId="0" borderId="3" xfId="23" applyFont="1" applyBorder="1" applyAlignment="1">
      <alignment vertical="top" wrapText="1"/>
      <protection/>
    </xf>
    <xf numFmtId="0" fontId="12" fillId="0" borderId="13" xfId="23" applyFont="1" applyBorder="1" applyAlignment="1">
      <alignment vertical="top" wrapText="1"/>
      <protection/>
    </xf>
    <xf numFmtId="0" fontId="8" fillId="0" borderId="5" xfId="23" applyFont="1" applyBorder="1" applyAlignment="1">
      <alignment vertical="top" wrapText="1"/>
      <protection/>
    </xf>
    <xf numFmtId="0" fontId="19" fillId="0" borderId="10" xfId="23" applyFont="1" applyBorder="1" applyAlignment="1">
      <alignment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6" fillId="0" borderId="2" xfId="0" applyFont="1" applyBorder="1" applyAlignment="1">
      <alignment horizontal="right"/>
    </xf>
    <xf numFmtId="0" fontId="8" fillId="0" borderId="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left" vertical="top" wrapText="1"/>
      <protection/>
    </xf>
    <xf numFmtId="3" fontId="8" fillId="0" borderId="2" xfId="23" applyNumberFormat="1" applyFont="1" applyBorder="1" applyAlignment="1">
      <alignment horizontal="right" vertical="top" wrapText="1"/>
      <protection/>
    </xf>
    <xf numFmtId="0" fontId="13" fillId="0" borderId="2" xfId="23" applyFont="1" applyBorder="1" applyAlignment="1">
      <alignment vertical="top" wrapText="1"/>
      <protection/>
    </xf>
    <xf numFmtId="3" fontId="6" fillId="0" borderId="4" xfId="23" applyNumberFormat="1" applyFont="1" applyBorder="1" applyAlignment="1">
      <alignment horizontal="right" vertical="top" wrapText="1"/>
      <protection/>
    </xf>
    <xf numFmtId="0" fontId="6" fillId="0" borderId="10" xfId="23" applyFont="1" applyBorder="1" applyAlignment="1">
      <alignment vertical="top" wrapText="1"/>
      <protection/>
    </xf>
    <xf numFmtId="0" fontId="8" fillId="0" borderId="29" xfId="23" applyFont="1" applyBorder="1" applyAlignment="1">
      <alignment vertical="top" wrapText="1"/>
      <protection/>
    </xf>
    <xf numFmtId="3" fontId="12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26" fillId="0" borderId="2" xfId="0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23" fillId="0" borderId="0" xfId="21" applyFont="1" applyAlignment="1">
      <alignment horizontal="left" vertical="center"/>
      <protection/>
    </xf>
    <xf numFmtId="38" fontId="25" fillId="0" borderId="0" xfId="0" applyNumberFormat="1" applyFont="1" applyFill="1" applyAlignment="1">
      <alignment horizontal="center" vertical="center"/>
    </xf>
    <xf numFmtId="0" fontId="23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38" fontId="23" fillId="0" borderId="0" xfId="21" applyNumberFormat="1" applyFont="1" applyFill="1" applyAlignment="1">
      <alignment horizontal="center" vertical="center"/>
      <protection/>
    </xf>
    <xf numFmtId="38" fontId="23" fillId="0" borderId="0" xfId="21" applyNumberFormat="1" applyFont="1" applyFill="1" applyAlignment="1">
      <alignment horizontal="right" vertical="center"/>
      <protection/>
    </xf>
    <xf numFmtId="0" fontId="23" fillId="0" borderId="0" xfId="21" applyFont="1" applyAlignment="1">
      <alignment horizontal="right" vertical="center"/>
      <protection/>
    </xf>
    <xf numFmtId="3" fontId="23" fillId="0" borderId="0" xfId="21" applyNumberFormat="1" applyFont="1" applyAlignment="1">
      <alignment horizontal="right" vertical="center"/>
      <protection/>
    </xf>
    <xf numFmtId="3" fontId="23" fillId="0" borderId="0" xfId="21" applyNumberFormat="1" applyFont="1" applyAlignment="1">
      <alignment horizontal="center" vertical="center"/>
      <protection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right" vertical="center"/>
    </xf>
    <xf numFmtId="0" fontId="5" fillId="0" borderId="2" xfId="21" applyFont="1" applyBorder="1">
      <alignment/>
      <protection/>
    </xf>
    <xf numFmtId="0" fontId="52" fillId="0" borderId="2" xfId="21" applyFont="1" applyBorder="1">
      <alignment/>
      <protection/>
    </xf>
    <xf numFmtId="0" fontId="5" fillId="0" borderId="2" xfId="21" applyFont="1" applyBorder="1" applyAlignment="1">
      <alignment horizontal="right"/>
      <protection/>
    </xf>
    <xf numFmtId="3" fontId="53" fillId="0" borderId="2" xfId="21" applyNumberFormat="1" applyFont="1" applyBorder="1" applyAlignment="1">
      <alignment horizontal="right"/>
      <protection/>
    </xf>
    <xf numFmtId="3" fontId="5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164" fontId="13" fillId="0" borderId="2" xfId="15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right"/>
    </xf>
    <xf numFmtId="38" fontId="46" fillId="0" borderId="2" xfId="21" applyNumberFormat="1" applyFont="1" applyFill="1" applyBorder="1">
      <alignment/>
      <protection/>
    </xf>
    <xf numFmtId="0" fontId="49" fillId="0" borderId="2" xfId="21" applyNumberFormat="1" applyFont="1" applyFill="1" applyBorder="1" applyAlignment="1">
      <alignment horizontal="center"/>
      <protection/>
    </xf>
    <xf numFmtId="38" fontId="5" fillId="0" borderId="5" xfId="21" applyNumberFormat="1" applyFont="1" applyFill="1" applyBorder="1" applyAlignment="1">
      <alignment horizontal="right"/>
      <protection/>
    </xf>
    <xf numFmtId="38" fontId="5" fillId="0" borderId="13" xfId="22" applyNumberFormat="1" applyFont="1" applyFill="1" applyBorder="1" applyAlignment="1">
      <alignment horizontal="right"/>
      <protection/>
    </xf>
    <xf numFmtId="38" fontId="11" fillId="0" borderId="2" xfId="0" applyNumberFormat="1" applyFont="1" applyFill="1" applyBorder="1" applyAlignment="1">
      <alignment horizontal="right"/>
    </xf>
    <xf numFmtId="38" fontId="11" fillId="0" borderId="2" xfId="0" applyNumberFormat="1" applyFont="1" applyFill="1" applyBorder="1" applyAlignment="1">
      <alignment/>
    </xf>
    <xf numFmtId="38" fontId="27" fillId="0" borderId="1" xfId="22" applyNumberFormat="1" applyFont="1" applyFill="1" applyBorder="1" applyAlignment="1">
      <alignment horizontal="right"/>
      <protection/>
    </xf>
    <xf numFmtId="0" fontId="5" fillId="0" borderId="4" xfId="0" applyFont="1" applyFill="1" applyBorder="1" applyAlignment="1">
      <alignment horizontal="justify" vertical="top" wrapText="1"/>
    </xf>
    <xf numFmtId="3" fontId="5" fillId="0" borderId="9" xfId="21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0" fontId="5" fillId="0" borderId="2" xfId="21" applyFont="1" applyFill="1" applyBorder="1" applyAlignment="1">
      <alignment horizontal="left" vertical="center" wrapText="1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2" xfId="21" applyNumberFormat="1" applyFont="1" applyFill="1" applyBorder="1" applyAlignment="1">
      <alignment horizontal="right" vertical="center"/>
      <protection/>
    </xf>
    <xf numFmtId="3" fontId="5" fillId="0" borderId="2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3" fontId="5" fillId="0" borderId="5" xfId="21" applyNumberFormat="1" applyFont="1" applyFill="1" applyBorder="1" applyAlignment="1">
      <alignment horizontal="right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48" fillId="0" borderId="2" xfId="21" applyFont="1" applyFill="1" applyBorder="1" applyAlignment="1">
      <alignment horizontal="center" vertical="center"/>
      <protection/>
    </xf>
    <xf numFmtId="0" fontId="56" fillId="0" borderId="2" xfId="21" applyFont="1" applyFill="1" applyBorder="1" applyAlignment="1">
      <alignment horizontal="right" vertical="center"/>
      <protection/>
    </xf>
    <xf numFmtId="3" fontId="7" fillId="0" borderId="2" xfId="21" applyNumberFormat="1" applyFont="1" applyFill="1" applyBorder="1" applyAlignment="1">
      <alignment horizontal="right" vertical="center" wrapText="1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6" fillId="0" borderId="3" xfId="23" applyFont="1" applyBorder="1" applyAlignment="1">
      <alignment horizontal="left" vertical="top" wrapText="1"/>
      <protection/>
    </xf>
    <xf numFmtId="0" fontId="14" fillId="0" borderId="1" xfId="23" applyFont="1" applyBorder="1" applyAlignment="1">
      <alignment vertical="top" wrapText="1"/>
      <protection/>
    </xf>
    <xf numFmtId="0" fontId="14" fillId="0" borderId="6" xfId="23" applyFont="1" applyBorder="1" applyAlignment="1">
      <alignment vertical="top" wrapText="1"/>
      <protection/>
    </xf>
    <xf numFmtId="0" fontId="14" fillId="0" borderId="3" xfId="23" applyFont="1" applyBorder="1" applyAlignment="1">
      <alignment vertical="top" wrapText="1"/>
      <protection/>
    </xf>
    <xf numFmtId="3" fontId="14" fillId="0" borderId="1" xfId="0" applyNumberFormat="1" applyFont="1" applyBorder="1" applyAlignment="1">
      <alignment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23" applyFont="1" applyBorder="1" applyAlignment="1">
      <alignment horizontal="left" vertical="top" wrapText="1"/>
      <protection/>
    </xf>
    <xf numFmtId="0" fontId="6" fillId="0" borderId="6" xfId="23" applyFont="1" applyBorder="1" applyAlignment="1">
      <alignment horizontal="left" vertical="top" wrapText="1"/>
      <protection/>
    </xf>
    <xf numFmtId="38" fontId="46" fillId="0" borderId="2" xfId="0" applyNumberFormat="1" applyFont="1" applyFill="1" applyBorder="1" applyAlignment="1">
      <alignment vertical="top" wrapText="1"/>
    </xf>
    <xf numFmtId="0" fontId="49" fillId="0" borderId="2" xfId="0" applyNumberFormat="1" applyFont="1" applyFill="1" applyBorder="1" applyAlignment="1">
      <alignment horizontal="center"/>
    </xf>
    <xf numFmtId="38" fontId="11" fillId="0" borderId="2" xfId="0" applyNumberFormat="1" applyFont="1" applyFill="1" applyBorder="1" applyAlignment="1">
      <alignment horizontal="left" vertical="top" wrapText="1"/>
    </xf>
    <xf numFmtId="0" fontId="6" fillId="0" borderId="6" xfId="23" applyFont="1" applyBorder="1" applyAlignment="1">
      <alignment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23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textRotation="180"/>
      <protection/>
    </xf>
    <xf numFmtId="0" fontId="19" fillId="0" borderId="36" xfId="22" applyFont="1" applyBorder="1" applyAlignment="1">
      <alignment horizontal="center" vertical="center"/>
      <protection/>
    </xf>
    <xf numFmtId="0" fontId="19" fillId="0" borderId="37" xfId="22" applyFont="1" applyBorder="1" applyAlignment="1">
      <alignment horizontal="center" vertical="center"/>
      <protection/>
    </xf>
    <xf numFmtId="38" fontId="14" fillId="0" borderId="0" xfId="22" applyNumberFormat="1" applyFont="1" applyFill="1" applyAlignment="1">
      <alignment horizontal="center"/>
      <protection/>
    </xf>
    <xf numFmtId="0" fontId="6" fillId="0" borderId="1" xfId="23" applyFont="1" applyBorder="1" applyAlignment="1">
      <alignment vertical="top" wrapText="1"/>
      <protection/>
    </xf>
    <xf numFmtId="0" fontId="16" fillId="0" borderId="10" xfId="22" applyFont="1" applyBorder="1" applyAlignment="1">
      <alignment horizontal="center" vertical="center" textRotation="180" wrapText="1"/>
      <protection/>
    </xf>
    <xf numFmtId="0" fontId="16" fillId="0" borderId="4" xfId="22" applyFont="1" applyBorder="1" applyAlignment="1">
      <alignment horizontal="center" vertical="center" textRotation="180" wrapText="1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14" fillId="0" borderId="19" xfId="22" applyNumberFormat="1" applyFont="1" applyFill="1" applyBorder="1" applyAlignment="1">
      <alignment horizontal="center"/>
      <protection/>
    </xf>
    <xf numFmtId="0" fontId="16" fillId="0" borderId="38" xfId="22" applyFont="1" applyBorder="1" applyAlignment="1">
      <alignment horizontal="center" vertical="center"/>
      <protection/>
    </xf>
    <xf numFmtId="0" fontId="16" fillId="0" borderId="39" xfId="22" applyFont="1" applyBorder="1" applyAlignment="1">
      <alignment horizontal="center" vertical="center"/>
      <protection/>
    </xf>
    <xf numFmtId="0" fontId="16" fillId="0" borderId="10" xfId="22" applyFont="1" applyBorder="1" applyAlignment="1">
      <alignment horizontal="center" vertical="center" textRotation="180"/>
      <protection/>
    </xf>
    <xf numFmtId="0" fontId="16" fillId="0" borderId="40" xfId="22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33" fillId="0" borderId="40" xfId="22" applyFont="1" applyBorder="1" applyAlignment="1">
      <alignment horizontal="center" vertical="center" wrapText="1"/>
      <protection/>
    </xf>
    <xf numFmtId="0" fontId="33" fillId="0" borderId="4" xfId="22" applyFont="1" applyBorder="1" applyAlignment="1">
      <alignment horizontal="center" vertical="center" wrapText="1"/>
      <protection/>
    </xf>
    <xf numFmtId="37" fontId="16" fillId="0" borderId="40" xfId="22" applyNumberFormat="1" applyFont="1" applyBorder="1" applyAlignment="1">
      <alignment horizontal="center" vertical="center" wrapText="1"/>
      <protection/>
    </xf>
    <xf numFmtId="37" fontId="16" fillId="0" borderId="4" xfId="22" applyNumberFormat="1" applyFont="1" applyBorder="1" applyAlignment="1">
      <alignment horizontal="center" vertical="center" wrapText="1"/>
      <protection/>
    </xf>
    <xf numFmtId="0" fontId="17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6" fillId="0" borderId="4" xfId="22" applyFont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15" fillId="0" borderId="1" xfId="22" applyFont="1" applyBorder="1" applyAlignment="1">
      <alignment horizontal="left" vertical="center"/>
      <protection/>
    </xf>
    <xf numFmtId="0" fontId="15" fillId="0" borderId="6" xfId="22" applyFont="1" applyBorder="1" applyAlignment="1">
      <alignment horizontal="left" vertical="center"/>
      <protection/>
    </xf>
    <xf numFmtId="0" fontId="15" fillId="0" borderId="3" xfId="22" applyFont="1" applyBorder="1" applyAlignment="1">
      <alignment horizontal="left" vertical="center"/>
      <protection/>
    </xf>
    <xf numFmtId="0" fontId="16" fillId="0" borderId="40" xfId="22" applyFont="1" applyBorder="1" applyAlignment="1">
      <alignment horizontal="center" vertical="center"/>
      <protection/>
    </xf>
    <xf numFmtId="0" fontId="15" fillId="0" borderId="3" xfId="22" applyFont="1" applyBorder="1" applyAlignment="1">
      <alignment vertical="center"/>
      <protection/>
    </xf>
    <xf numFmtId="0" fontId="14" fillId="0" borderId="2" xfId="22" applyFont="1" applyBorder="1" applyAlignment="1">
      <alignment vertical="center"/>
      <protection/>
    </xf>
    <xf numFmtId="0" fontId="15" fillId="0" borderId="1" xfId="21" applyFont="1" applyBorder="1" applyAlignment="1">
      <alignment vertical="center" wrapText="1"/>
      <protection/>
    </xf>
    <xf numFmtId="0" fontId="15" fillId="0" borderId="6" xfId="21" applyFont="1" applyBorder="1" applyAlignment="1">
      <alignment vertical="center" wrapText="1"/>
      <protection/>
    </xf>
    <xf numFmtId="0" fontId="15" fillId="0" borderId="3" xfId="21" applyFont="1" applyBorder="1" applyAlignment="1">
      <alignment vertical="center" wrapText="1"/>
      <protection/>
    </xf>
    <xf numFmtId="0" fontId="6" fillId="0" borderId="1" xfId="22" applyFont="1" applyBorder="1" applyAlignment="1">
      <alignment vertical="center"/>
      <protection/>
    </xf>
    <xf numFmtId="0" fontId="15" fillId="0" borderId="3" xfId="0" applyFont="1" applyBorder="1" applyAlignment="1">
      <alignment vertical="center" wrapText="1"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38" fontId="11" fillId="0" borderId="2" xfId="0" applyNumberFormat="1" applyFont="1" applyFill="1" applyBorder="1" applyAlignment="1">
      <alignment horizontal="center"/>
    </xf>
    <xf numFmtId="38" fontId="13" fillId="0" borderId="2" xfId="0" applyNumberFormat="1" applyFont="1" applyFill="1" applyBorder="1" applyAlignment="1">
      <alignment horizontal="center"/>
    </xf>
    <xf numFmtId="0" fontId="6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3" fontId="14" fillId="0" borderId="6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8" fontId="6" fillId="0" borderId="0" xfId="21" applyNumberFormat="1" applyFont="1" applyFill="1" applyAlignment="1">
      <alignment horizontal="center" vertical="center"/>
      <protection/>
    </xf>
    <xf numFmtId="0" fontId="23" fillId="0" borderId="0" xfId="21" applyFont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 wrapText="1"/>
      <protection/>
    </xf>
    <xf numFmtId="38" fontId="18" fillId="0" borderId="0" xfId="21" applyNumberFormat="1" applyFont="1" applyFill="1" applyAlignment="1">
      <alignment horizontal="center" vertical="center"/>
      <protection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0" fontId="8" fillId="0" borderId="3" xfId="21" applyFont="1" applyBorder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top" wrapText="1"/>
      <protection/>
    </xf>
    <xf numFmtId="0" fontId="14" fillId="0" borderId="41" xfId="23" applyFont="1" applyBorder="1" applyAlignment="1">
      <alignment vertical="top" wrapText="1"/>
      <protection/>
    </xf>
    <xf numFmtId="0" fontId="14" fillId="0" borderId="19" xfId="23" applyFont="1" applyBorder="1" applyAlignment="1">
      <alignment vertical="top" wrapText="1"/>
      <protection/>
    </xf>
    <xf numFmtId="0" fontId="14" fillId="0" borderId="14" xfId="23" applyFont="1" applyBorder="1" applyAlignment="1">
      <alignment vertical="top" wrapText="1"/>
      <protection/>
    </xf>
    <xf numFmtId="0" fontId="6" fillId="0" borderId="42" xfId="23" applyFont="1" applyBorder="1" applyAlignment="1">
      <alignment horizontal="center" vertical="top" wrapText="1"/>
      <protection/>
    </xf>
    <xf numFmtId="38" fontId="6" fillId="0" borderId="0" xfId="22" applyNumberFormat="1" applyFont="1" applyFill="1" applyAlignment="1">
      <alignment horizont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4" fillId="0" borderId="6" xfId="21" applyFont="1" applyFill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0" fontId="14" fillId="0" borderId="6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8" fontId="14" fillId="0" borderId="0" xfId="21" applyNumberFormat="1" applyFont="1" applyFill="1" applyAlignment="1">
      <alignment horizontal="center"/>
      <protection/>
    </xf>
    <xf numFmtId="38" fontId="30" fillId="0" borderId="0" xfId="21" applyNumberFormat="1" applyFont="1" applyFill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2" xfId="15" applyNumberFormat="1" applyFont="1" applyBorder="1" applyAlignment="1">
      <alignment horizontal="center" vertical="center" wrapText="1"/>
    </xf>
    <xf numFmtId="38" fontId="14" fillId="0" borderId="0" xfId="22" applyNumberFormat="1" applyFont="1" applyFill="1" applyAlignment="1">
      <alignment horizontal="center"/>
      <protection/>
    </xf>
    <xf numFmtId="164" fontId="14" fillId="0" borderId="19" xfId="15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6" fillId="0" borderId="2" xfId="15" applyNumberFormat="1" applyFont="1" applyBorder="1" applyAlignment="1">
      <alignment horizontal="center" vertical="center"/>
    </xf>
    <xf numFmtId="0" fontId="14" fillId="0" borderId="1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horizontal="left" vertical="top" wrapText="1"/>
      <protection/>
    </xf>
    <xf numFmtId="0" fontId="14" fillId="0" borderId="3" xfId="21" applyFont="1" applyBorder="1" applyAlignment="1">
      <alignment horizontal="left" vertical="top" wrapText="1"/>
      <protection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8" fillId="0" borderId="1" xfId="15" applyNumberFormat="1" applyFont="1" applyBorder="1" applyAlignment="1">
      <alignment horizontal="center"/>
    </xf>
    <xf numFmtId="164" fontId="8" fillId="0" borderId="6" xfId="15" applyNumberFormat="1" applyFont="1" applyBorder="1" applyAlignment="1">
      <alignment horizontal="center"/>
    </xf>
    <xf numFmtId="164" fontId="8" fillId="0" borderId="3" xfId="15" applyNumberFormat="1" applyFont="1" applyBorder="1" applyAlignment="1">
      <alignment horizontal="center"/>
    </xf>
    <xf numFmtId="38" fontId="12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6" xfId="21" applyFont="1" applyFill="1" applyBorder="1" applyAlignment="1">
      <alignment horizontal="left"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13" xfId="21" applyFont="1" applyFill="1" applyBorder="1" applyAlignment="1">
      <alignment horizontal="left" vertical="center" wrapText="1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0" fontId="6" fillId="0" borderId="14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6" fillId="0" borderId="11" xfId="21" applyFont="1" applyFill="1" applyBorder="1" applyAlignment="1">
      <alignment horizontal="left" vertical="center"/>
      <protection/>
    </xf>
    <xf numFmtId="38" fontId="6" fillId="0" borderId="0" xfId="22" applyNumberFormat="1" applyFont="1" applyFill="1" applyAlignment="1">
      <alignment horizontal="center" vertical="center"/>
      <protection/>
    </xf>
    <xf numFmtId="38" fontId="30" fillId="0" borderId="0" xfId="22" applyNumberFormat="1" applyFont="1" applyFill="1" applyAlignment="1">
      <alignment horizontal="center" vertical="center"/>
      <protection/>
    </xf>
    <xf numFmtId="164" fontId="14" fillId="0" borderId="19" xfId="15" applyNumberFormat="1" applyFont="1" applyBorder="1" applyAlignment="1">
      <alignment horizontal="left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6" fillId="0" borderId="10" xfId="21" applyFont="1" applyFill="1" applyBorder="1" applyAlignment="1">
      <alignment horizontal="right" vertical="center" wrapText="1"/>
      <protection/>
    </xf>
    <xf numFmtId="0" fontId="6" fillId="0" borderId="5" xfId="21" applyFont="1" applyFill="1" applyBorder="1" applyAlignment="1">
      <alignment horizontal="right" vertical="center" wrapText="1"/>
      <protection/>
    </xf>
    <xf numFmtId="0" fontId="8" fillId="0" borderId="2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9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6" fillId="0" borderId="2" xfId="21" applyFont="1" applyFill="1" applyBorder="1" applyAlignment="1">
      <alignment horizontal="left" vertical="center" wrapText="1"/>
      <protection/>
    </xf>
    <xf numFmtId="38" fontId="10" fillId="0" borderId="11" xfId="22" applyNumberFormat="1" applyFont="1" applyFill="1" applyBorder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8" fontId="14" fillId="0" borderId="12" xfId="0" applyNumberFormat="1" applyFont="1" applyFill="1" applyBorder="1" applyAlignment="1">
      <alignment horizontal="center" vertical="top" wrapText="1"/>
    </xf>
    <xf numFmtId="38" fontId="14" fillId="0" borderId="11" xfId="0" applyNumberFormat="1" applyFont="1" applyFill="1" applyBorder="1" applyAlignment="1">
      <alignment horizontal="center" vertical="top" wrapText="1"/>
    </xf>
    <xf numFmtId="38" fontId="14" fillId="0" borderId="15" xfId="0" applyNumberFormat="1" applyFont="1" applyFill="1" applyBorder="1" applyAlignment="1">
      <alignment horizontal="center" vertical="top" wrapText="1"/>
    </xf>
    <xf numFmtId="38" fontId="14" fillId="0" borderId="1" xfId="0" applyNumberFormat="1" applyFont="1" applyFill="1" applyBorder="1" applyAlignment="1">
      <alignment horizontal="center" vertical="top" wrapText="1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 horizontal="center"/>
      <protection/>
    </xf>
    <xf numFmtId="38" fontId="14" fillId="0" borderId="6" xfId="21" applyNumberFormat="1" applyFont="1" applyFill="1" applyBorder="1" applyAlignment="1">
      <alignment horizontal="center"/>
      <protection/>
    </xf>
    <xf numFmtId="38" fontId="14" fillId="0" borderId="3" xfId="21" applyNumberFormat="1" applyFont="1" applyFill="1" applyBorder="1" applyAlignment="1">
      <alignment horizontal="center"/>
      <protection/>
    </xf>
    <xf numFmtId="38" fontId="14" fillId="0" borderId="1" xfId="21" applyNumberFormat="1" applyFont="1" applyFill="1" applyBorder="1" applyAlignment="1">
      <alignment horizontal="left"/>
      <protection/>
    </xf>
    <xf numFmtId="38" fontId="14" fillId="0" borderId="6" xfId="21" applyNumberFormat="1" applyFont="1" applyFill="1" applyBorder="1" applyAlignment="1">
      <alignment horizontal="left"/>
      <protection/>
    </xf>
    <xf numFmtId="38" fontId="14" fillId="0" borderId="3" xfId="21" applyNumberFormat="1" applyFont="1" applyFill="1" applyBorder="1" applyAlignment="1">
      <alignment horizontal="left"/>
      <protection/>
    </xf>
    <xf numFmtId="38" fontId="14" fillId="0" borderId="2" xfId="21" applyNumberFormat="1" applyFont="1" applyFill="1" applyBorder="1" applyAlignment="1">
      <alignment horizontal="left"/>
      <protection/>
    </xf>
    <xf numFmtId="38" fontId="14" fillId="0" borderId="2" xfId="0" applyNumberFormat="1" applyFont="1" applyFill="1" applyBorder="1" applyAlignment="1">
      <alignment horizontal="center" vertical="top" wrapText="1"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38" fontId="15" fillId="0" borderId="10" xfId="22" applyNumberFormat="1" applyFont="1" applyFill="1" applyBorder="1" applyAlignment="1">
      <alignment horizontal="center" vertical="center"/>
      <protection/>
    </xf>
    <xf numFmtId="38" fontId="15" fillId="0" borderId="5" xfId="22" applyNumberFormat="1" applyFont="1" applyFill="1" applyBorder="1" applyAlignment="1">
      <alignment horizontal="center" vertical="center"/>
      <protection/>
    </xf>
    <xf numFmtId="38" fontId="15" fillId="0" borderId="1" xfId="22" applyNumberFormat="1" applyFont="1" applyFill="1" applyBorder="1" applyAlignment="1">
      <alignment horizontal="center" vertical="center"/>
      <protection/>
    </xf>
    <xf numFmtId="38" fontId="15" fillId="0" borderId="3" xfId="22" applyNumberFormat="1" applyFont="1" applyFill="1" applyBorder="1" applyAlignment="1">
      <alignment horizontal="center" vertical="center"/>
      <protection/>
    </xf>
    <xf numFmtId="38" fontId="6" fillId="0" borderId="2" xfId="22" applyNumberFormat="1" applyFont="1" applyFill="1" applyBorder="1" applyAlignment="1">
      <alignment horizontal="center"/>
      <protection/>
    </xf>
    <xf numFmtId="38" fontId="14" fillId="0" borderId="1" xfId="22" applyNumberFormat="1" applyFont="1" applyFill="1" applyBorder="1" applyAlignment="1">
      <alignment horizontal="left"/>
      <protection/>
    </xf>
    <xf numFmtId="38" fontId="14" fillId="0" borderId="6" xfId="22" applyNumberFormat="1" applyFont="1" applyFill="1" applyBorder="1" applyAlignment="1">
      <alignment horizontal="left"/>
      <protection/>
    </xf>
    <xf numFmtId="38" fontId="14" fillId="0" borderId="3" xfId="22" applyNumberFormat="1" applyFont="1" applyFill="1" applyBorder="1" applyAlignment="1">
      <alignment horizontal="left"/>
      <protection/>
    </xf>
    <xf numFmtId="38" fontId="14" fillId="0" borderId="1" xfId="21" applyNumberFormat="1" applyFont="1" applyFill="1" applyBorder="1" applyAlignment="1">
      <alignment horizontal="left" vertical="top"/>
      <protection/>
    </xf>
    <xf numFmtId="38" fontId="14" fillId="0" borderId="6" xfId="21" applyNumberFormat="1" applyFont="1" applyFill="1" applyBorder="1" applyAlignment="1">
      <alignment horizontal="left" vertical="top"/>
      <protection/>
    </xf>
    <xf numFmtId="38" fontId="14" fillId="0" borderId="3" xfId="21" applyNumberFormat="1" applyFont="1" applyFill="1" applyBorder="1" applyAlignment="1">
      <alignment horizontal="left" vertical="top"/>
      <protection/>
    </xf>
    <xf numFmtId="38" fontId="6" fillId="0" borderId="0" xfId="22" applyNumberFormat="1" applyFont="1" applyFill="1" applyAlignment="1">
      <alignment horizontal="center"/>
      <protection/>
    </xf>
    <xf numFmtId="38" fontId="15" fillId="0" borderId="10" xfId="22" applyNumberFormat="1" applyFont="1" applyFill="1" applyBorder="1" applyAlignment="1">
      <alignment horizontal="center" vertical="center" wrapText="1"/>
      <protection/>
    </xf>
    <xf numFmtId="38" fontId="15" fillId="0" borderId="5" xfId="22" applyNumberFormat="1" applyFont="1" applyFill="1" applyBorder="1" applyAlignment="1">
      <alignment horizontal="center" vertical="center" wrapText="1"/>
      <protection/>
    </xf>
    <xf numFmtId="38" fontId="32" fillId="0" borderId="10" xfId="22" applyNumberFormat="1" applyFont="1" applyFill="1" applyBorder="1" applyAlignment="1">
      <alignment horizontal="center" vertical="center"/>
      <protection/>
    </xf>
    <xf numFmtId="38" fontId="32" fillId="0" borderId="5" xfId="22" applyNumberFormat="1" applyFont="1" applyFill="1" applyBorder="1" applyAlignment="1">
      <alignment horizontal="center" vertical="center"/>
      <protection/>
    </xf>
    <xf numFmtId="38" fontId="21" fillId="0" borderId="10" xfId="22" applyNumberFormat="1" applyFont="1" applyFill="1" applyBorder="1" applyAlignment="1">
      <alignment horizontal="center" vertical="center"/>
      <protection/>
    </xf>
    <xf numFmtId="38" fontId="21" fillId="0" borderId="5" xfId="22" applyNumberFormat="1" applyFont="1" applyFill="1" applyBorder="1" applyAlignment="1">
      <alignment horizontal="center" vertical="center"/>
      <protection/>
    </xf>
    <xf numFmtId="38" fontId="6" fillId="0" borderId="10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0" fontId="15" fillId="0" borderId="10" xfId="22" applyNumberFormat="1" applyFont="1" applyFill="1" applyBorder="1" applyAlignment="1">
      <alignment horizontal="center" vertical="center" wrapText="1"/>
      <protection/>
    </xf>
    <xf numFmtId="0" fontId="15" fillId="0" borderId="5" xfId="22" applyNumberFormat="1" applyFont="1" applyFill="1" applyBorder="1" applyAlignment="1">
      <alignment horizontal="center" vertical="center" wrapText="1"/>
      <protection/>
    </xf>
    <xf numFmtId="38" fontId="14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47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6" fillId="0" borderId="1" xfId="21" applyFont="1" applyFill="1" applyBorder="1" applyAlignment="1">
      <alignment horizontal="left"/>
      <protection/>
    </xf>
    <xf numFmtId="0" fontId="6" fillId="0" borderId="6" xfId="21" applyFont="1" applyFill="1" applyBorder="1" applyAlignment="1">
      <alignment horizontal="left"/>
      <protection/>
    </xf>
    <xf numFmtId="0" fontId="6" fillId="0" borderId="46" xfId="21" applyFont="1" applyFill="1" applyBorder="1" applyAlignment="1">
      <alignment horizontal="left"/>
      <protection/>
    </xf>
    <xf numFmtId="0" fontId="18" fillId="0" borderId="1" xfId="21" applyFont="1" applyFill="1" applyBorder="1" applyAlignment="1">
      <alignment horizontal="left" vertical="top" wrapText="1"/>
      <protection/>
    </xf>
    <xf numFmtId="0" fontId="18" fillId="0" borderId="6" xfId="2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" fillId="0" borderId="0" xfId="21" applyFont="1" applyAlignment="1">
      <alignment horizontal="left"/>
      <protection/>
    </xf>
    <xf numFmtId="38" fontId="41" fillId="0" borderId="0" xfId="21" applyNumberFormat="1" applyFont="1" applyFill="1" applyAlignment="1">
      <alignment horizontal="left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1" xfId="21" applyFont="1" applyBorder="1" applyAlignment="1">
      <alignment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8" fillId="0" borderId="1" xfId="21" applyFont="1" applyBorder="1" applyAlignment="1">
      <alignment horizontal="left" vertical="top" wrapText="1"/>
      <protection/>
    </xf>
    <xf numFmtId="0" fontId="8" fillId="0" borderId="6" xfId="21" applyFont="1" applyBorder="1" applyAlignment="1">
      <alignment horizontal="left" vertical="top" wrapText="1"/>
      <protection/>
    </xf>
    <xf numFmtId="0" fontId="8" fillId="0" borderId="3" xfId="21" applyFont="1" applyBorder="1" applyAlignment="1">
      <alignment horizontal="left" vertical="top" wrapText="1"/>
      <protection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38" fontId="18" fillId="0" borderId="0" xfId="21" applyNumberFormat="1" applyFont="1" applyFill="1" applyAlignment="1">
      <alignment horizontal="left" vertical="center"/>
      <protection/>
    </xf>
    <xf numFmtId="0" fontId="6" fillId="0" borderId="1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vertical="top" wrapText="1"/>
      <protection/>
    </xf>
    <xf numFmtId="0" fontId="10" fillId="0" borderId="11" xfId="21" applyFont="1" applyBorder="1" applyAlignment="1">
      <alignment horizontal="center"/>
      <protection/>
    </xf>
    <xf numFmtId="0" fontId="18" fillId="0" borderId="1" xfId="21" applyNumberFormat="1" applyFont="1" applyBorder="1" applyAlignment="1">
      <alignment vertical="top" wrapText="1"/>
      <protection/>
    </xf>
    <xf numFmtId="0" fontId="18" fillId="0" borderId="6" xfId="21" applyNumberFormat="1" applyFont="1" applyBorder="1" applyAlignment="1">
      <alignment vertical="top" wrapText="1"/>
      <protection/>
    </xf>
    <xf numFmtId="0" fontId="18" fillId="0" borderId="3" xfId="21" applyNumberFormat="1" applyFont="1" applyBorder="1" applyAlignment="1">
      <alignment vertical="top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/>
      <protection/>
    </xf>
    <xf numFmtId="0" fontId="18" fillId="0" borderId="6" xfId="21" applyFont="1" applyBorder="1" applyAlignment="1">
      <alignment/>
      <protection/>
    </xf>
    <xf numFmtId="0" fontId="18" fillId="0" borderId="3" xfId="21" applyFont="1" applyBorder="1" applyAlignment="1">
      <alignment/>
      <protection/>
    </xf>
    <xf numFmtId="0" fontId="18" fillId="0" borderId="1" xfId="21" applyFont="1" applyBorder="1" applyAlignment="1">
      <alignment vertical="top" wrapText="1"/>
      <protection/>
    </xf>
    <xf numFmtId="0" fontId="18" fillId="0" borderId="6" xfId="21" applyFont="1" applyBorder="1" applyAlignment="1">
      <alignment vertical="top" wrapText="1"/>
      <protection/>
    </xf>
    <xf numFmtId="0" fontId="18" fillId="0" borderId="3" xfId="21" applyFont="1" applyBorder="1" applyAlignment="1">
      <alignment vertical="top" wrapText="1"/>
      <protection/>
    </xf>
    <xf numFmtId="0" fontId="6" fillId="0" borderId="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15" fillId="0" borderId="2" xfId="21" applyFont="1" applyBorder="1" applyAlignment="1">
      <alignment horizontal="center" vertical="center" wrapText="1"/>
      <protection/>
    </xf>
    <xf numFmtId="3" fontId="6" fillId="0" borderId="10" xfId="21" applyNumberFormat="1" applyFont="1" applyBorder="1" applyAlignment="1">
      <alignment horizontal="center" vertical="center" wrapText="1"/>
      <protection/>
    </xf>
    <xf numFmtId="3" fontId="6" fillId="0" borderId="4" xfId="21" applyNumberFormat="1" applyFont="1" applyBorder="1" applyAlignment="1">
      <alignment horizontal="center" vertical="center" wrapText="1"/>
      <protection/>
    </xf>
    <xf numFmtId="3" fontId="6" fillId="0" borderId="5" xfId="21" applyNumberFormat="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0" fontId="42" fillId="0" borderId="0" xfId="22" applyFont="1" applyBorder="1" applyAlignment="1">
      <alignment horizontal="center" vertical="center"/>
      <protection/>
    </xf>
    <xf numFmtId="38" fontId="14" fillId="0" borderId="0" xfId="22" applyNumberFormat="1" applyFont="1" applyFill="1" applyBorder="1" applyAlignment="1">
      <alignment horizontal="left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9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0" fontId="6" fillId="0" borderId="18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21" fillId="0" borderId="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6" fillId="0" borderId="0" xfId="22" applyNumberFormat="1" applyFont="1" applyFill="1" applyAlignment="1">
      <alignment horizontal="left"/>
      <protection/>
    </xf>
    <xf numFmtId="38" fontId="30" fillId="0" borderId="0" xfId="22" applyNumberFormat="1" applyFont="1" applyFill="1" applyBorder="1" applyAlignment="1">
      <alignment horizontal="left"/>
      <protection/>
    </xf>
    <xf numFmtId="3" fontId="6" fillId="0" borderId="7" xfId="21" applyNumberFormat="1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workbookViewId="0" topLeftCell="A1">
      <selection activeCell="E175" sqref="E175:J175"/>
    </sheetView>
  </sheetViews>
  <sheetFormatPr defaultColWidth="9.00390625" defaultRowHeight="15.75"/>
  <cols>
    <col min="1" max="1" width="4.125" style="925" customWidth="1"/>
    <col min="2" max="2" width="16.00390625" style="926" customWidth="1"/>
    <col min="3" max="3" width="6.25390625" style="825" customWidth="1"/>
    <col min="4" max="4" width="9.25390625" style="927" customWidth="1"/>
    <col min="5" max="5" width="10.75390625" style="825" customWidth="1"/>
    <col min="6" max="6" width="5.50390625" style="925" customWidth="1"/>
    <col min="7" max="7" width="9.00390625" style="925" customWidth="1"/>
    <col min="8" max="8" width="11.25390625" style="825" customWidth="1"/>
    <col min="9" max="9" width="7.75390625" style="825" customWidth="1"/>
    <col min="10" max="10" width="9.875" style="705" customWidth="1"/>
    <col min="11" max="12" width="9.00390625" style="825" customWidth="1"/>
    <col min="13" max="13" width="15.625" style="825" customWidth="1"/>
    <col min="14" max="14" width="6.75390625" style="825" customWidth="1"/>
    <col min="15" max="16384" width="9.00390625" style="825" customWidth="1"/>
  </cols>
  <sheetData>
    <row r="1" spans="1:9" ht="19.5" customHeight="1">
      <c r="A1" s="1329" t="s">
        <v>429</v>
      </c>
      <c r="B1" s="1329"/>
      <c r="C1" s="1329"/>
      <c r="D1" s="701"/>
      <c r="E1" s="702"/>
      <c r="F1" s="824"/>
      <c r="G1" s="824"/>
      <c r="H1" s="703"/>
      <c r="I1" s="704"/>
    </row>
    <row r="2" spans="1:9" ht="19.5" customHeight="1">
      <c r="A2" s="1329" t="s">
        <v>2589</v>
      </c>
      <c r="B2" s="1306"/>
      <c r="C2" s="1306"/>
      <c r="D2" s="706"/>
      <c r="E2" s="707"/>
      <c r="F2" s="700"/>
      <c r="G2" s="700"/>
      <c r="H2" s="708"/>
      <c r="I2" s="709"/>
    </row>
    <row r="3" spans="1:10" ht="19.5" customHeight="1">
      <c r="A3" s="710"/>
      <c r="B3" s="1307" t="s">
        <v>2246</v>
      </c>
      <c r="C3" s="1307"/>
      <c r="D3" s="1307"/>
      <c r="E3" s="1307"/>
      <c r="F3" s="1307"/>
      <c r="G3" s="1307"/>
      <c r="H3" s="1307"/>
      <c r="I3" s="1307"/>
      <c r="J3" s="1307"/>
    </row>
    <row r="4" spans="1:9" ht="19.5" customHeight="1">
      <c r="A4" s="710"/>
      <c r="B4" s="1295" t="s">
        <v>2734</v>
      </c>
      <c r="C4" s="1295"/>
      <c r="D4" s="1295"/>
      <c r="E4" s="1295"/>
      <c r="F4" s="1295"/>
      <c r="G4" s="1295"/>
      <c r="H4" s="1295"/>
      <c r="I4" s="1295"/>
    </row>
    <row r="5" spans="1:10" ht="19.5" customHeight="1" thickBot="1">
      <c r="A5" s="824"/>
      <c r="B5" s="1296" t="s">
        <v>600</v>
      </c>
      <c r="C5" s="1296"/>
      <c r="D5" s="18"/>
      <c r="E5" s="79"/>
      <c r="F5" s="826"/>
      <c r="G5" s="826"/>
      <c r="H5" s="185"/>
      <c r="I5" s="184"/>
      <c r="J5" s="827"/>
    </row>
    <row r="6" spans="1:10" ht="19.5" customHeight="1" thickTop="1">
      <c r="A6" s="1289" t="s">
        <v>2247</v>
      </c>
      <c r="B6" s="1316" t="s">
        <v>2248</v>
      </c>
      <c r="C6" s="1300" t="s">
        <v>2255</v>
      </c>
      <c r="D6" s="1302" t="s">
        <v>2257</v>
      </c>
      <c r="E6" s="1304" t="s">
        <v>2249</v>
      </c>
      <c r="F6" s="1297" t="s">
        <v>2250</v>
      </c>
      <c r="G6" s="1298"/>
      <c r="H6" s="1300" t="s">
        <v>2254</v>
      </c>
      <c r="I6" s="1316" t="s">
        <v>2253</v>
      </c>
      <c r="J6" s="1309" t="s">
        <v>2587</v>
      </c>
    </row>
    <row r="7" spans="1:10" ht="19.5" customHeight="1">
      <c r="A7" s="1290"/>
      <c r="B7" s="1308"/>
      <c r="C7" s="1301"/>
      <c r="D7" s="1303"/>
      <c r="E7" s="1305"/>
      <c r="F7" s="1293" t="s">
        <v>2256</v>
      </c>
      <c r="G7" s="1299" t="s">
        <v>2251</v>
      </c>
      <c r="H7" s="1301"/>
      <c r="I7" s="1308"/>
      <c r="J7" s="1310"/>
    </row>
    <row r="8" spans="1:10" ht="19.5" customHeight="1">
      <c r="A8" s="1290"/>
      <c r="B8" s="1308"/>
      <c r="C8" s="1301"/>
      <c r="D8" s="1303"/>
      <c r="E8" s="1305"/>
      <c r="F8" s="1294"/>
      <c r="G8" s="1288"/>
      <c r="H8" s="1301"/>
      <c r="I8" s="1308"/>
      <c r="J8" s="1310"/>
    </row>
    <row r="9" spans="1:10" ht="19.5" customHeight="1">
      <c r="A9" s="828"/>
      <c r="B9" s="1324" t="s">
        <v>2326</v>
      </c>
      <c r="C9" s="1325"/>
      <c r="D9" s="1325"/>
      <c r="E9" s="1325"/>
      <c r="F9" s="1325"/>
      <c r="G9" s="1325"/>
      <c r="H9" s="1325"/>
      <c r="I9" s="1325"/>
      <c r="J9" s="1317"/>
    </row>
    <row r="10" spans="1:10" ht="19.5" customHeight="1">
      <c r="A10" s="832">
        <v>1</v>
      </c>
      <c r="B10" s="648" t="s">
        <v>136</v>
      </c>
      <c r="C10" s="649">
        <v>1976</v>
      </c>
      <c r="D10" s="649" t="s">
        <v>2588</v>
      </c>
      <c r="E10" s="650">
        <v>270000</v>
      </c>
      <c r="F10" s="638">
        <v>0</v>
      </c>
      <c r="G10" s="638">
        <v>0</v>
      </c>
      <c r="H10" s="639">
        <v>270000</v>
      </c>
      <c r="I10" s="833"/>
      <c r="J10" s="834"/>
    </row>
    <row r="11" spans="1:10" ht="19.5" customHeight="1">
      <c r="A11" s="832">
        <v>2</v>
      </c>
      <c r="B11" s="648" t="s">
        <v>1567</v>
      </c>
      <c r="C11" s="649">
        <v>1969</v>
      </c>
      <c r="D11" s="649" t="s">
        <v>2294</v>
      </c>
      <c r="E11" s="650">
        <v>270000</v>
      </c>
      <c r="F11" s="638"/>
      <c r="G11" s="638"/>
      <c r="H11" s="639">
        <f>G11+E11</f>
        <v>270000</v>
      </c>
      <c r="I11" s="833"/>
      <c r="J11" s="834"/>
    </row>
    <row r="12" spans="1:10" ht="19.5" customHeight="1">
      <c r="A12" s="828" t="s">
        <v>2328</v>
      </c>
      <c r="B12" s="835" t="s">
        <v>2313</v>
      </c>
      <c r="C12" s="835"/>
      <c r="D12" s="836"/>
      <c r="E12" s="837">
        <f>SUM(E10:E11)</f>
        <v>540000</v>
      </c>
      <c r="F12" s="838"/>
      <c r="G12" s="839">
        <f>SUM(G10:G11)</f>
        <v>0</v>
      </c>
      <c r="H12" s="840">
        <f>SUM(H10:H11)</f>
        <v>540000</v>
      </c>
      <c r="I12" s="841"/>
      <c r="J12" s="31"/>
    </row>
    <row r="13" spans="1:10" ht="19.5" customHeight="1">
      <c r="A13" s="828"/>
      <c r="B13" s="829" t="s">
        <v>2327</v>
      </c>
      <c r="C13" s="830"/>
      <c r="D13" s="830"/>
      <c r="E13" s="830"/>
      <c r="F13" s="830"/>
      <c r="G13" s="830"/>
      <c r="H13" s="830"/>
      <c r="I13" s="830"/>
      <c r="J13" s="831"/>
    </row>
    <row r="14" spans="1:15" ht="19.5" customHeight="1">
      <c r="A14" s="842">
        <v>1</v>
      </c>
      <c r="B14" s="843" t="s">
        <v>513</v>
      </c>
      <c r="C14" s="844">
        <v>1980</v>
      </c>
      <c r="D14" s="819" t="s">
        <v>2524</v>
      </c>
      <c r="E14" s="820">
        <v>540000</v>
      </c>
      <c r="F14" s="821">
        <v>0</v>
      </c>
      <c r="G14" s="845">
        <v>0</v>
      </c>
      <c r="H14" s="846">
        <v>540000</v>
      </c>
      <c r="I14" s="847"/>
      <c r="J14" s="848"/>
      <c r="M14" s="849"/>
      <c r="N14" s="850"/>
      <c r="O14" s="850"/>
    </row>
    <row r="15" spans="1:15" ht="19.5" customHeight="1">
      <c r="A15" s="842">
        <v>2</v>
      </c>
      <c r="B15" s="843" t="s">
        <v>137</v>
      </c>
      <c r="C15" s="844">
        <v>1991</v>
      </c>
      <c r="D15" s="819" t="s">
        <v>2524</v>
      </c>
      <c r="E15" s="820">
        <v>540000</v>
      </c>
      <c r="F15" s="821">
        <v>0</v>
      </c>
      <c r="G15" s="845">
        <v>0</v>
      </c>
      <c r="H15" s="846">
        <v>540000</v>
      </c>
      <c r="I15" s="847"/>
      <c r="J15" s="848"/>
      <c r="L15" s="825" t="s">
        <v>2328</v>
      </c>
      <c r="M15" s="843"/>
      <c r="N15" s="844"/>
      <c r="O15" s="844"/>
    </row>
    <row r="16" spans="1:10" ht="19.5" customHeight="1">
      <c r="A16" s="851">
        <v>3</v>
      </c>
      <c r="B16" s="852" t="s">
        <v>1918</v>
      </c>
      <c r="C16" s="853">
        <v>1975</v>
      </c>
      <c r="D16" s="636" t="s">
        <v>2294</v>
      </c>
      <c r="E16" s="637">
        <v>540000</v>
      </c>
      <c r="F16" s="823">
        <v>0</v>
      </c>
      <c r="G16" s="854">
        <v>0</v>
      </c>
      <c r="H16" s="855">
        <v>540000</v>
      </c>
      <c r="I16" s="856"/>
      <c r="J16" s="857"/>
    </row>
    <row r="17" spans="1:10" ht="19.5" customHeight="1">
      <c r="A17" s="858">
        <v>4</v>
      </c>
      <c r="B17" s="852" t="s">
        <v>1260</v>
      </c>
      <c r="C17" s="852">
        <v>1978</v>
      </c>
      <c r="D17" s="852" t="s">
        <v>2524</v>
      </c>
      <c r="E17" s="637">
        <v>540000</v>
      </c>
      <c r="F17" s="637"/>
      <c r="G17" s="637"/>
      <c r="H17" s="637">
        <f>G17+E17</f>
        <v>540000</v>
      </c>
      <c r="I17" s="833"/>
      <c r="J17" s="834"/>
    </row>
    <row r="18" spans="1:10" ht="19.5" customHeight="1">
      <c r="A18" s="859"/>
      <c r="B18" s="860" t="s">
        <v>2313</v>
      </c>
      <c r="C18" s="861"/>
      <c r="D18" s="860"/>
      <c r="E18" s="837">
        <f>SUM(E14:E17)</f>
        <v>2160000</v>
      </c>
      <c r="F18" s="838"/>
      <c r="G18" s="862"/>
      <c r="H18" s="840">
        <f>SUM(H14:H17)</f>
        <v>2160000</v>
      </c>
      <c r="I18" s="841"/>
      <c r="J18" s="31"/>
    </row>
    <row r="19" spans="1:10" ht="19.5" customHeight="1">
      <c r="A19" s="859"/>
      <c r="B19" s="1319" t="s">
        <v>2344</v>
      </c>
      <c r="C19" s="1320"/>
      <c r="D19" s="1320"/>
      <c r="E19" s="1320"/>
      <c r="F19" s="1320"/>
      <c r="G19" s="1320"/>
      <c r="H19" s="1320"/>
      <c r="I19" s="1320"/>
      <c r="J19" s="1321"/>
    </row>
    <row r="20" spans="1:10" ht="19.5" customHeight="1">
      <c r="A20" s="863">
        <v>1</v>
      </c>
      <c r="B20" s="850" t="s">
        <v>1919</v>
      </c>
      <c r="C20" s="850">
        <v>1943</v>
      </c>
      <c r="D20" s="850" t="s">
        <v>2588</v>
      </c>
      <c r="E20" s="864">
        <v>405000</v>
      </c>
      <c r="F20" s="865">
        <v>0</v>
      </c>
      <c r="G20" s="866">
        <v>0</v>
      </c>
      <c r="H20" s="867">
        <v>405000</v>
      </c>
      <c r="I20" s="868"/>
      <c r="J20" s="869"/>
    </row>
    <row r="21" spans="1:10" ht="19.5" customHeight="1">
      <c r="A21" s="870">
        <v>2</v>
      </c>
      <c r="B21" s="844" t="s">
        <v>1106</v>
      </c>
      <c r="C21" s="844">
        <v>1939</v>
      </c>
      <c r="D21" s="844" t="s">
        <v>2588</v>
      </c>
      <c r="E21" s="820">
        <v>405000</v>
      </c>
      <c r="F21" s="821">
        <v>0</v>
      </c>
      <c r="G21" s="821">
        <v>0</v>
      </c>
      <c r="H21" s="846">
        <v>405000</v>
      </c>
      <c r="I21" s="847"/>
      <c r="J21" s="848"/>
    </row>
    <row r="22" spans="1:10" ht="19.5" customHeight="1">
      <c r="A22" s="870">
        <v>3</v>
      </c>
      <c r="B22" s="871" t="s">
        <v>1920</v>
      </c>
      <c r="C22" s="871">
        <v>1941</v>
      </c>
      <c r="D22" s="844" t="s">
        <v>2588</v>
      </c>
      <c r="E22" s="820">
        <v>405000</v>
      </c>
      <c r="F22" s="821">
        <v>0</v>
      </c>
      <c r="G22" s="821">
        <v>0</v>
      </c>
      <c r="H22" s="846">
        <v>405000</v>
      </c>
      <c r="I22" s="847"/>
      <c r="J22" s="848"/>
    </row>
    <row r="23" spans="1:10" ht="19.5" customHeight="1">
      <c r="A23" s="870">
        <v>4</v>
      </c>
      <c r="B23" s="871" t="s">
        <v>1921</v>
      </c>
      <c r="C23" s="871">
        <v>1949</v>
      </c>
      <c r="D23" s="871" t="s">
        <v>2294</v>
      </c>
      <c r="E23" s="820">
        <v>405000</v>
      </c>
      <c r="F23" s="821">
        <v>0</v>
      </c>
      <c r="G23" s="821">
        <v>0</v>
      </c>
      <c r="H23" s="846">
        <v>405000</v>
      </c>
      <c r="I23" s="847"/>
      <c r="J23" s="848"/>
    </row>
    <row r="24" spans="1:10" ht="19.5" customHeight="1">
      <c r="A24" s="870">
        <v>5</v>
      </c>
      <c r="B24" s="871" t="s">
        <v>1922</v>
      </c>
      <c r="C24" s="871">
        <v>1943</v>
      </c>
      <c r="D24" s="819" t="s">
        <v>2524</v>
      </c>
      <c r="E24" s="820">
        <v>405000</v>
      </c>
      <c r="F24" s="821">
        <v>0</v>
      </c>
      <c r="G24" s="821">
        <v>0</v>
      </c>
      <c r="H24" s="846">
        <v>405000</v>
      </c>
      <c r="I24" s="847"/>
      <c r="J24" s="848"/>
    </row>
    <row r="25" spans="1:10" ht="19.5" customHeight="1">
      <c r="A25" s="870">
        <v>6</v>
      </c>
      <c r="B25" s="871" t="s">
        <v>1923</v>
      </c>
      <c r="C25" s="871">
        <v>1940</v>
      </c>
      <c r="D25" s="819" t="s">
        <v>2524</v>
      </c>
      <c r="E25" s="820">
        <v>405000</v>
      </c>
      <c r="F25" s="821">
        <v>0</v>
      </c>
      <c r="G25" s="821">
        <v>0</v>
      </c>
      <c r="H25" s="846">
        <v>405000</v>
      </c>
      <c r="I25" s="847"/>
      <c r="J25" s="848"/>
    </row>
    <row r="26" spans="1:10" ht="19.5" customHeight="1">
      <c r="A26" s="870">
        <v>7</v>
      </c>
      <c r="B26" s="871" t="s">
        <v>1924</v>
      </c>
      <c r="C26" s="871">
        <v>1954</v>
      </c>
      <c r="D26" s="844" t="s">
        <v>2588</v>
      </c>
      <c r="E26" s="820">
        <v>405000</v>
      </c>
      <c r="F26" s="821">
        <v>0</v>
      </c>
      <c r="G26" s="821">
        <v>0</v>
      </c>
      <c r="H26" s="846">
        <v>405000</v>
      </c>
      <c r="I26" s="847"/>
      <c r="J26" s="848"/>
    </row>
    <row r="27" spans="1:10" ht="19.5" customHeight="1">
      <c r="A27" s="872">
        <v>8</v>
      </c>
      <c r="B27" s="636" t="s">
        <v>1925</v>
      </c>
      <c r="C27" s="636">
        <v>1945</v>
      </c>
      <c r="D27" s="636" t="s">
        <v>2294</v>
      </c>
      <c r="E27" s="637">
        <v>405000</v>
      </c>
      <c r="F27" s="823">
        <v>0</v>
      </c>
      <c r="G27" s="823">
        <v>0</v>
      </c>
      <c r="H27" s="855">
        <v>405000</v>
      </c>
      <c r="I27" s="856"/>
      <c r="J27" s="857"/>
    </row>
    <row r="28" spans="1:10" ht="19.5" customHeight="1">
      <c r="A28" s="873"/>
      <c r="B28" s="874" t="s">
        <v>2313</v>
      </c>
      <c r="C28" s="875"/>
      <c r="D28" s="876"/>
      <c r="E28" s="877">
        <v>3240000</v>
      </c>
      <c r="F28" s="878"/>
      <c r="G28" s="879"/>
      <c r="H28" s="880">
        <v>3240000</v>
      </c>
      <c r="I28" s="881"/>
      <c r="J28" s="882"/>
    </row>
    <row r="29" spans="1:10" ht="19.5" customHeight="1">
      <c r="A29" s="1322" t="s">
        <v>680</v>
      </c>
      <c r="B29" s="1311"/>
      <c r="C29" s="1311"/>
      <c r="D29" s="1311"/>
      <c r="E29" s="1311"/>
      <c r="F29" s="1311"/>
      <c r="G29" s="1311"/>
      <c r="H29" s="1311"/>
      <c r="I29" s="1311"/>
      <c r="J29" s="1312"/>
    </row>
    <row r="30" spans="1:10" ht="20.25" customHeight="1">
      <c r="A30" s="870">
        <v>1</v>
      </c>
      <c r="B30" s="871" t="s">
        <v>2788</v>
      </c>
      <c r="C30" s="871">
        <v>1925</v>
      </c>
      <c r="D30" s="819" t="s">
        <v>2524</v>
      </c>
      <c r="E30" s="820">
        <v>540000</v>
      </c>
      <c r="F30" s="821">
        <v>0</v>
      </c>
      <c r="G30" s="821">
        <v>0</v>
      </c>
      <c r="H30" s="846">
        <v>540000</v>
      </c>
      <c r="I30" s="847"/>
      <c r="J30" s="848"/>
    </row>
    <row r="31" spans="1:10" ht="20.25" customHeight="1">
      <c r="A31" s="870">
        <v>2</v>
      </c>
      <c r="B31" s="871" t="s">
        <v>2789</v>
      </c>
      <c r="C31" s="871">
        <v>1931</v>
      </c>
      <c r="D31" s="819" t="s">
        <v>2524</v>
      </c>
      <c r="E31" s="820">
        <v>540000</v>
      </c>
      <c r="F31" s="821">
        <v>0</v>
      </c>
      <c r="G31" s="821">
        <v>0</v>
      </c>
      <c r="H31" s="846">
        <v>540000</v>
      </c>
      <c r="I31" s="847"/>
      <c r="J31" s="848"/>
    </row>
    <row r="32" spans="1:10" ht="20.25" customHeight="1">
      <c r="A32" s="870">
        <v>3</v>
      </c>
      <c r="B32" s="871" t="s">
        <v>2790</v>
      </c>
      <c r="C32" s="871">
        <v>1928</v>
      </c>
      <c r="D32" s="819" t="s">
        <v>2524</v>
      </c>
      <c r="E32" s="820">
        <v>540000</v>
      </c>
      <c r="F32" s="821">
        <v>0</v>
      </c>
      <c r="G32" s="821">
        <v>0</v>
      </c>
      <c r="H32" s="846">
        <v>540000</v>
      </c>
      <c r="I32" s="847"/>
      <c r="J32" s="848"/>
    </row>
    <row r="33" spans="1:10" ht="20.25" customHeight="1">
      <c r="A33" s="870">
        <v>4</v>
      </c>
      <c r="B33" s="871" t="s">
        <v>2791</v>
      </c>
      <c r="C33" s="871">
        <v>1933</v>
      </c>
      <c r="D33" s="871" t="s">
        <v>2294</v>
      </c>
      <c r="E33" s="820">
        <v>540000</v>
      </c>
      <c r="F33" s="821">
        <v>0</v>
      </c>
      <c r="G33" s="821">
        <v>0</v>
      </c>
      <c r="H33" s="846">
        <v>540000</v>
      </c>
      <c r="I33" s="847"/>
      <c r="J33" s="848"/>
    </row>
    <row r="34" spans="1:10" ht="20.25" customHeight="1">
      <c r="A34" s="870">
        <v>5</v>
      </c>
      <c r="B34" s="636" t="s">
        <v>2792</v>
      </c>
      <c r="C34" s="636">
        <v>1930</v>
      </c>
      <c r="D34" s="636" t="s">
        <v>2294</v>
      </c>
      <c r="E34" s="637">
        <v>540000</v>
      </c>
      <c r="F34" s="823">
        <v>0</v>
      </c>
      <c r="G34" s="823">
        <v>0</v>
      </c>
      <c r="H34" s="855">
        <v>540000</v>
      </c>
      <c r="I34" s="856"/>
      <c r="J34" s="857"/>
    </row>
    <row r="35" spans="1:10" ht="20.25" customHeight="1">
      <c r="A35" s="859"/>
      <c r="B35" s="835" t="s">
        <v>2312</v>
      </c>
      <c r="C35" s="836"/>
      <c r="D35" s="836"/>
      <c r="E35" s="837">
        <f>SUM(E30:E34)</f>
        <v>2700000</v>
      </c>
      <c r="F35" s="839">
        <v>0</v>
      </c>
      <c r="G35" s="838"/>
      <c r="H35" s="840">
        <f>SUM(H30:H34)</f>
        <v>2700000</v>
      </c>
      <c r="I35" s="841"/>
      <c r="J35" s="31"/>
    </row>
    <row r="36" spans="1:10" ht="20.25" customHeight="1">
      <c r="A36" s="1313" t="s">
        <v>681</v>
      </c>
      <c r="B36" s="1314"/>
      <c r="C36" s="1314"/>
      <c r="D36" s="1314"/>
      <c r="E36" s="1315"/>
      <c r="F36" s="839"/>
      <c r="G36" s="839"/>
      <c r="H36" s="883"/>
      <c r="I36" s="841"/>
      <c r="J36" s="31"/>
    </row>
    <row r="37" spans="1:10" ht="20.25" customHeight="1">
      <c r="A37" s="863">
        <v>1</v>
      </c>
      <c r="B37" s="884" t="s">
        <v>138</v>
      </c>
      <c r="C37" s="884">
        <v>1921</v>
      </c>
      <c r="D37" s="850" t="s">
        <v>2588</v>
      </c>
      <c r="E37" s="864">
        <v>270000</v>
      </c>
      <c r="F37" s="865">
        <v>0</v>
      </c>
      <c r="G37" s="865">
        <v>0</v>
      </c>
      <c r="H37" s="867">
        <f>E37+G37</f>
        <v>270000</v>
      </c>
      <c r="I37" s="868"/>
      <c r="J37" s="869"/>
    </row>
    <row r="38" spans="1:10" ht="20.25" customHeight="1">
      <c r="A38" s="870">
        <v>2</v>
      </c>
      <c r="B38" s="871" t="s">
        <v>139</v>
      </c>
      <c r="C38" s="871">
        <v>1926</v>
      </c>
      <c r="D38" s="844" t="s">
        <v>2588</v>
      </c>
      <c r="E38" s="864">
        <v>270000</v>
      </c>
      <c r="F38" s="821">
        <v>0</v>
      </c>
      <c r="G38" s="821">
        <v>0</v>
      </c>
      <c r="H38" s="867">
        <f aca="true" t="shared" si="0" ref="H38:H71">E38+G38</f>
        <v>270000</v>
      </c>
      <c r="I38" s="847"/>
      <c r="J38" s="848"/>
    </row>
    <row r="39" spans="1:10" ht="20.25" customHeight="1">
      <c r="A39" s="863">
        <v>3</v>
      </c>
      <c r="B39" s="871" t="s">
        <v>140</v>
      </c>
      <c r="C39" s="871">
        <v>1927</v>
      </c>
      <c r="D39" s="844" t="s">
        <v>2588</v>
      </c>
      <c r="E39" s="864">
        <v>270000</v>
      </c>
      <c r="F39" s="821">
        <v>0</v>
      </c>
      <c r="G39" s="821">
        <v>0</v>
      </c>
      <c r="H39" s="867">
        <f t="shared" si="0"/>
        <v>270000</v>
      </c>
      <c r="I39" s="847"/>
      <c r="J39" s="848"/>
    </row>
    <row r="40" spans="1:10" ht="20.25" customHeight="1">
      <c r="A40" s="870">
        <v>4</v>
      </c>
      <c r="B40" s="871" t="s">
        <v>141</v>
      </c>
      <c r="C40" s="871">
        <v>1929</v>
      </c>
      <c r="D40" s="871" t="s">
        <v>2294</v>
      </c>
      <c r="E40" s="864">
        <v>270000</v>
      </c>
      <c r="F40" s="821">
        <v>0</v>
      </c>
      <c r="G40" s="821">
        <v>0</v>
      </c>
      <c r="H40" s="867">
        <f t="shared" si="0"/>
        <v>270000</v>
      </c>
      <c r="I40" s="847"/>
      <c r="J40" s="848"/>
    </row>
    <row r="41" spans="1:10" ht="20.25" customHeight="1">
      <c r="A41" s="863">
        <v>5</v>
      </c>
      <c r="B41" s="871" t="s">
        <v>142</v>
      </c>
      <c r="C41" s="871">
        <v>1927</v>
      </c>
      <c r="D41" s="871" t="s">
        <v>2294</v>
      </c>
      <c r="E41" s="864">
        <v>270000</v>
      </c>
      <c r="F41" s="821">
        <v>0</v>
      </c>
      <c r="G41" s="821">
        <v>0</v>
      </c>
      <c r="H41" s="867">
        <f t="shared" si="0"/>
        <v>270000</v>
      </c>
      <c r="I41" s="847"/>
      <c r="J41" s="848"/>
    </row>
    <row r="42" spans="1:10" ht="20.25" customHeight="1">
      <c r="A42" s="870">
        <v>6</v>
      </c>
      <c r="B42" s="871" t="s">
        <v>140</v>
      </c>
      <c r="C42" s="871">
        <v>1929</v>
      </c>
      <c r="D42" s="871" t="s">
        <v>2294</v>
      </c>
      <c r="E42" s="864">
        <v>270000</v>
      </c>
      <c r="F42" s="821">
        <v>0</v>
      </c>
      <c r="G42" s="821">
        <v>0</v>
      </c>
      <c r="H42" s="867">
        <f t="shared" si="0"/>
        <v>270000</v>
      </c>
      <c r="I42" s="847"/>
      <c r="J42" s="848"/>
    </row>
    <row r="43" spans="1:10" ht="20.25" customHeight="1">
      <c r="A43" s="863">
        <v>7</v>
      </c>
      <c r="B43" s="871" t="s">
        <v>143</v>
      </c>
      <c r="C43" s="871">
        <v>1933</v>
      </c>
      <c r="D43" s="871" t="s">
        <v>2294</v>
      </c>
      <c r="E43" s="864">
        <v>270000</v>
      </c>
      <c r="F43" s="821">
        <v>0</v>
      </c>
      <c r="G43" s="821">
        <v>0</v>
      </c>
      <c r="H43" s="867">
        <f t="shared" si="0"/>
        <v>270000</v>
      </c>
      <c r="I43" s="847"/>
      <c r="J43" s="848"/>
    </row>
    <row r="44" spans="1:10" ht="20.25" customHeight="1">
      <c r="A44" s="870">
        <v>8</v>
      </c>
      <c r="B44" s="871" t="s">
        <v>381</v>
      </c>
      <c r="C44" s="871">
        <v>1932</v>
      </c>
      <c r="D44" s="871" t="s">
        <v>2294</v>
      </c>
      <c r="E44" s="864">
        <v>270000</v>
      </c>
      <c r="F44" s="821">
        <v>0</v>
      </c>
      <c r="G44" s="821">
        <v>0</v>
      </c>
      <c r="H44" s="867">
        <f t="shared" si="0"/>
        <v>270000</v>
      </c>
      <c r="I44" s="847"/>
      <c r="J44" s="848"/>
    </row>
    <row r="45" spans="1:10" ht="20.25" customHeight="1">
      <c r="A45" s="863">
        <v>9</v>
      </c>
      <c r="B45" s="871" t="s">
        <v>144</v>
      </c>
      <c r="C45" s="871">
        <v>1933</v>
      </c>
      <c r="D45" s="819" t="s">
        <v>2524</v>
      </c>
      <c r="E45" s="864">
        <v>270000</v>
      </c>
      <c r="F45" s="821">
        <v>0</v>
      </c>
      <c r="G45" s="821">
        <v>0</v>
      </c>
      <c r="H45" s="867">
        <f t="shared" si="0"/>
        <v>270000</v>
      </c>
      <c r="I45" s="847"/>
      <c r="J45" s="848"/>
    </row>
    <row r="46" spans="1:10" ht="20.25" customHeight="1">
      <c r="A46" s="870">
        <v>10</v>
      </c>
      <c r="B46" s="871" t="s">
        <v>145</v>
      </c>
      <c r="C46" s="871">
        <v>1932</v>
      </c>
      <c r="D46" s="819" t="s">
        <v>2524</v>
      </c>
      <c r="E46" s="864">
        <v>270000</v>
      </c>
      <c r="F46" s="821">
        <v>0</v>
      </c>
      <c r="G46" s="821">
        <v>0</v>
      </c>
      <c r="H46" s="867">
        <f t="shared" si="0"/>
        <v>270000</v>
      </c>
      <c r="I46" s="847"/>
      <c r="J46" s="848"/>
    </row>
    <row r="47" spans="1:10" ht="20.25" customHeight="1">
      <c r="A47" s="863">
        <v>11</v>
      </c>
      <c r="B47" s="871" t="s">
        <v>146</v>
      </c>
      <c r="C47" s="871">
        <v>1932</v>
      </c>
      <c r="D47" s="819" t="s">
        <v>2524</v>
      </c>
      <c r="E47" s="864">
        <v>270000</v>
      </c>
      <c r="F47" s="821">
        <v>0</v>
      </c>
      <c r="G47" s="821">
        <v>0</v>
      </c>
      <c r="H47" s="867">
        <f t="shared" si="0"/>
        <v>270000</v>
      </c>
      <c r="I47" s="847"/>
      <c r="J47" s="848"/>
    </row>
    <row r="48" spans="1:10" ht="20.25" customHeight="1">
      <c r="A48" s="870">
        <v>12</v>
      </c>
      <c r="B48" s="871" t="s">
        <v>147</v>
      </c>
      <c r="C48" s="871">
        <v>1920</v>
      </c>
      <c r="D48" s="819" t="s">
        <v>2524</v>
      </c>
      <c r="E48" s="864">
        <v>270000</v>
      </c>
      <c r="F48" s="821">
        <v>0</v>
      </c>
      <c r="G48" s="821">
        <v>0</v>
      </c>
      <c r="H48" s="867">
        <f t="shared" si="0"/>
        <v>270000</v>
      </c>
      <c r="I48" s="847"/>
      <c r="J48" s="848"/>
    </row>
    <row r="49" spans="1:10" ht="20.25" customHeight="1">
      <c r="A49" s="863">
        <v>13</v>
      </c>
      <c r="B49" s="871" t="s">
        <v>148</v>
      </c>
      <c r="C49" s="871">
        <v>1921</v>
      </c>
      <c r="D49" s="819" t="s">
        <v>2524</v>
      </c>
      <c r="E49" s="864">
        <v>270000</v>
      </c>
      <c r="F49" s="821">
        <v>0</v>
      </c>
      <c r="G49" s="821">
        <v>0</v>
      </c>
      <c r="H49" s="867">
        <f t="shared" si="0"/>
        <v>270000</v>
      </c>
      <c r="I49" s="847"/>
      <c r="J49" s="848"/>
    </row>
    <row r="50" spans="1:10" ht="20.25" customHeight="1">
      <c r="A50" s="870">
        <v>14</v>
      </c>
      <c r="B50" s="871" t="s">
        <v>150</v>
      </c>
      <c r="C50" s="871">
        <v>1924</v>
      </c>
      <c r="D50" s="819" t="s">
        <v>2524</v>
      </c>
      <c r="E50" s="864">
        <v>270000</v>
      </c>
      <c r="F50" s="821">
        <v>0</v>
      </c>
      <c r="G50" s="821">
        <v>0</v>
      </c>
      <c r="H50" s="867">
        <f t="shared" si="0"/>
        <v>270000</v>
      </c>
      <c r="I50" s="847"/>
      <c r="J50" s="848"/>
    </row>
    <row r="51" spans="1:10" ht="20.25" customHeight="1">
      <c r="A51" s="863">
        <v>15</v>
      </c>
      <c r="B51" s="871" t="s">
        <v>151</v>
      </c>
      <c r="C51" s="871">
        <v>1925</v>
      </c>
      <c r="D51" s="819" t="s">
        <v>2524</v>
      </c>
      <c r="E51" s="864">
        <v>270000</v>
      </c>
      <c r="F51" s="821">
        <v>0</v>
      </c>
      <c r="G51" s="821">
        <v>0</v>
      </c>
      <c r="H51" s="867">
        <f t="shared" si="0"/>
        <v>270000</v>
      </c>
      <c r="I51" s="847"/>
      <c r="J51" s="848"/>
    </row>
    <row r="52" spans="1:10" ht="20.25" customHeight="1">
      <c r="A52" s="870">
        <v>16</v>
      </c>
      <c r="B52" s="871" t="s">
        <v>152</v>
      </c>
      <c r="C52" s="871">
        <v>1925</v>
      </c>
      <c r="D52" s="819" t="s">
        <v>2524</v>
      </c>
      <c r="E52" s="864">
        <v>270000</v>
      </c>
      <c r="F52" s="821">
        <v>0</v>
      </c>
      <c r="G52" s="821">
        <v>0</v>
      </c>
      <c r="H52" s="867">
        <f t="shared" si="0"/>
        <v>270000</v>
      </c>
      <c r="I52" s="847"/>
      <c r="J52" s="848"/>
    </row>
    <row r="53" spans="1:10" ht="20.25" customHeight="1">
      <c r="A53" s="863">
        <v>17</v>
      </c>
      <c r="B53" s="871" t="s">
        <v>153</v>
      </c>
      <c r="C53" s="871">
        <v>1929</v>
      </c>
      <c r="D53" s="819" t="s">
        <v>2524</v>
      </c>
      <c r="E53" s="864">
        <v>270000</v>
      </c>
      <c r="F53" s="821">
        <v>0</v>
      </c>
      <c r="G53" s="821">
        <v>0</v>
      </c>
      <c r="H53" s="867">
        <f t="shared" si="0"/>
        <v>270000</v>
      </c>
      <c r="I53" s="847"/>
      <c r="J53" s="848"/>
    </row>
    <row r="54" spans="1:10" ht="20.25" customHeight="1">
      <c r="A54" s="870">
        <v>18</v>
      </c>
      <c r="B54" s="871" t="s">
        <v>140</v>
      </c>
      <c r="C54" s="871">
        <v>1930</v>
      </c>
      <c r="D54" s="819" t="s">
        <v>2524</v>
      </c>
      <c r="E54" s="864">
        <v>270000</v>
      </c>
      <c r="F54" s="821">
        <v>0</v>
      </c>
      <c r="G54" s="821">
        <v>0</v>
      </c>
      <c r="H54" s="867">
        <f t="shared" si="0"/>
        <v>270000</v>
      </c>
      <c r="I54" s="847"/>
      <c r="J54" s="848"/>
    </row>
    <row r="55" spans="1:10" ht="20.25" customHeight="1">
      <c r="A55" s="863">
        <v>19</v>
      </c>
      <c r="B55" s="871" t="s">
        <v>2295</v>
      </c>
      <c r="C55" s="871">
        <v>1930</v>
      </c>
      <c r="D55" s="819" t="s">
        <v>2524</v>
      </c>
      <c r="E55" s="864">
        <v>270000</v>
      </c>
      <c r="F55" s="821">
        <v>0</v>
      </c>
      <c r="G55" s="821">
        <v>0</v>
      </c>
      <c r="H55" s="867">
        <f t="shared" si="0"/>
        <v>270000</v>
      </c>
      <c r="I55" s="847"/>
      <c r="J55" s="848"/>
    </row>
    <row r="56" spans="1:10" ht="20.25" customHeight="1">
      <c r="A56" s="870">
        <v>20</v>
      </c>
      <c r="B56" s="871" t="s">
        <v>154</v>
      </c>
      <c r="C56" s="871">
        <v>1930</v>
      </c>
      <c r="D56" s="819" t="s">
        <v>2524</v>
      </c>
      <c r="E56" s="864">
        <v>270000</v>
      </c>
      <c r="F56" s="821">
        <v>0</v>
      </c>
      <c r="G56" s="821">
        <v>0</v>
      </c>
      <c r="H56" s="867">
        <f t="shared" si="0"/>
        <v>270000</v>
      </c>
      <c r="I56" s="847"/>
      <c r="J56" s="848"/>
    </row>
    <row r="57" spans="1:10" ht="20.25" customHeight="1">
      <c r="A57" s="863">
        <v>21</v>
      </c>
      <c r="B57" s="871" t="s">
        <v>733</v>
      </c>
      <c r="C57" s="871">
        <v>1929</v>
      </c>
      <c r="D57" s="819" t="s">
        <v>2524</v>
      </c>
      <c r="E57" s="864">
        <v>270000</v>
      </c>
      <c r="F57" s="821">
        <v>0</v>
      </c>
      <c r="G57" s="821">
        <v>0</v>
      </c>
      <c r="H57" s="867">
        <f t="shared" si="0"/>
        <v>270000</v>
      </c>
      <c r="I57" s="847"/>
      <c r="J57" s="848"/>
    </row>
    <row r="58" spans="1:10" ht="20.25" customHeight="1">
      <c r="A58" s="870">
        <v>22</v>
      </c>
      <c r="B58" s="885" t="s">
        <v>155</v>
      </c>
      <c r="C58" s="871">
        <v>1928</v>
      </c>
      <c r="D58" s="819" t="s">
        <v>2524</v>
      </c>
      <c r="E58" s="864">
        <v>270000</v>
      </c>
      <c r="F58" s="821">
        <v>0</v>
      </c>
      <c r="G58" s="821">
        <v>0</v>
      </c>
      <c r="H58" s="867">
        <f t="shared" si="0"/>
        <v>270000</v>
      </c>
      <c r="I58" s="847"/>
      <c r="J58" s="848"/>
    </row>
    <row r="59" spans="1:10" ht="20.25" customHeight="1">
      <c r="A59" s="863">
        <v>23</v>
      </c>
      <c r="B59" s="871" t="s">
        <v>2005</v>
      </c>
      <c r="C59" s="871">
        <v>1929</v>
      </c>
      <c r="D59" s="819" t="s">
        <v>2524</v>
      </c>
      <c r="E59" s="864">
        <v>270000</v>
      </c>
      <c r="F59" s="821">
        <v>0</v>
      </c>
      <c r="G59" s="821">
        <v>0</v>
      </c>
      <c r="H59" s="867">
        <f t="shared" si="0"/>
        <v>270000</v>
      </c>
      <c r="I59" s="847"/>
      <c r="J59" s="848"/>
    </row>
    <row r="60" spans="1:10" ht="20.25" customHeight="1">
      <c r="A60" s="870">
        <v>24</v>
      </c>
      <c r="B60" s="871" t="s">
        <v>156</v>
      </c>
      <c r="C60" s="871">
        <v>1933</v>
      </c>
      <c r="D60" s="819" t="s">
        <v>2524</v>
      </c>
      <c r="E60" s="864">
        <v>270000</v>
      </c>
      <c r="F60" s="821">
        <v>0</v>
      </c>
      <c r="G60" s="821">
        <v>0</v>
      </c>
      <c r="H60" s="867">
        <f t="shared" si="0"/>
        <v>270000</v>
      </c>
      <c r="I60" s="847"/>
      <c r="J60" s="848"/>
    </row>
    <row r="61" spans="1:10" ht="20.25" customHeight="1">
      <c r="A61" s="863">
        <v>25</v>
      </c>
      <c r="B61" s="871" t="s">
        <v>157</v>
      </c>
      <c r="C61" s="871">
        <v>1934</v>
      </c>
      <c r="D61" s="871" t="s">
        <v>2294</v>
      </c>
      <c r="E61" s="864">
        <v>270000</v>
      </c>
      <c r="F61" s="821">
        <v>0</v>
      </c>
      <c r="G61" s="821">
        <v>0</v>
      </c>
      <c r="H61" s="867">
        <f t="shared" si="0"/>
        <v>270000</v>
      </c>
      <c r="I61" s="847"/>
      <c r="J61" s="848"/>
    </row>
    <row r="62" spans="1:10" ht="20.25" customHeight="1">
      <c r="A62" s="870">
        <v>26</v>
      </c>
      <c r="B62" s="844" t="s">
        <v>267</v>
      </c>
      <c r="C62" s="844">
        <v>1935</v>
      </c>
      <c r="D62" s="819" t="s">
        <v>2524</v>
      </c>
      <c r="E62" s="864">
        <v>270000</v>
      </c>
      <c r="F62" s="821">
        <v>0</v>
      </c>
      <c r="G62" s="821">
        <v>0</v>
      </c>
      <c r="H62" s="867">
        <f t="shared" si="0"/>
        <v>270000</v>
      </c>
      <c r="I62" s="847"/>
      <c r="J62" s="848"/>
    </row>
    <row r="63" spans="1:10" ht="20.25" customHeight="1">
      <c r="A63" s="863">
        <v>27</v>
      </c>
      <c r="B63" s="844" t="s">
        <v>158</v>
      </c>
      <c r="C63" s="844">
        <v>1935</v>
      </c>
      <c r="D63" s="871" t="s">
        <v>2294</v>
      </c>
      <c r="E63" s="864">
        <v>270000</v>
      </c>
      <c r="F63" s="821">
        <v>0</v>
      </c>
      <c r="G63" s="821">
        <v>0</v>
      </c>
      <c r="H63" s="867">
        <f t="shared" si="0"/>
        <v>270000</v>
      </c>
      <c r="I63" s="847"/>
      <c r="J63" s="848"/>
    </row>
    <row r="64" spans="1:10" ht="20.25" customHeight="1">
      <c r="A64" s="870">
        <v>28</v>
      </c>
      <c r="B64" s="844" t="s">
        <v>1988</v>
      </c>
      <c r="C64" s="844">
        <v>1935</v>
      </c>
      <c r="D64" s="871" t="s">
        <v>2294</v>
      </c>
      <c r="E64" s="864">
        <v>270000</v>
      </c>
      <c r="F64" s="821">
        <v>0</v>
      </c>
      <c r="G64" s="821">
        <v>0</v>
      </c>
      <c r="H64" s="867">
        <f t="shared" si="0"/>
        <v>270000</v>
      </c>
      <c r="I64" s="847"/>
      <c r="J64" s="848"/>
    </row>
    <row r="65" spans="1:10" ht="20.25" customHeight="1">
      <c r="A65" s="863">
        <v>29</v>
      </c>
      <c r="B65" s="844" t="s">
        <v>159</v>
      </c>
      <c r="C65" s="844">
        <v>1935</v>
      </c>
      <c r="D65" s="819" t="s">
        <v>2524</v>
      </c>
      <c r="E65" s="864">
        <v>270000</v>
      </c>
      <c r="F65" s="821">
        <v>0</v>
      </c>
      <c r="G65" s="821">
        <v>0</v>
      </c>
      <c r="H65" s="867">
        <f t="shared" si="0"/>
        <v>270000</v>
      </c>
      <c r="I65" s="847"/>
      <c r="J65" s="848"/>
    </row>
    <row r="66" spans="1:10" ht="20.25" customHeight="1">
      <c r="A66" s="870">
        <v>30</v>
      </c>
      <c r="B66" s="844" t="s">
        <v>160</v>
      </c>
      <c r="C66" s="844">
        <v>1935</v>
      </c>
      <c r="D66" s="871" t="s">
        <v>2294</v>
      </c>
      <c r="E66" s="864">
        <v>270000</v>
      </c>
      <c r="F66" s="821">
        <v>0</v>
      </c>
      <c r="G66" s="821">
        <v>0</v>
      </c>
      <c r="H66" s="867">
        <f t="shared" si="0"/>
        <v>270000</v>
      </c>
      <c r="I66" s="847"/>
      <c r="J66" s="848"/>
    </row>
    <row r="67" spans="1:10" ht="20.25" customHeight="1">
      <c r="A67" s="863">
        <v>31</v>
      </c>
      <c r="B67" s="844" t="s">
        <v>161</v>
      </c>
      <c r="C67" s="844">
        <v>1935</v>
      </c>
      <c r="D67" s="871" t="s">
        <v>2294</v>
      </c>
      <c r="E67" s="864">
        <v>270000</v>
      </c>
      <c r="F67" s="821">
        <v>0</v>
      </c>
      <c r="G67" s="821">
        <v>0</v>
      </c>
      <c r="H67" s="867">
        <f t="shared" si="0"/>
        <v>270000</v>
      </c>
      <c r="I67" s="847"/>
      <c r="J67" s="848"/>
    </row>
    <row r="68" spans="1:10" ht="20.25" customHeight="1">
      <c r="A68" s="870">
        <v>32</v>
      </c>
      <c r="B68" s="844" t="s">
        <v>162</v>
      </c>
      <c r="C68" s="844">
        <v>1935</v>
      </c>
      <c r="D68" s="871" t="s">
        <v>2294</v>
      </c>
      <c r="E68" s="864">
        <v>270000</v>
      </c>
      <c r="F68" s="821">
        <v>0</v>
      </c>
      <c r="G68" s="821">
        <v>0</v>
      </c>
      <c r="H68" s="867">
        <f t="shared" si="0"/>
        <v>270000</v>
      </c>
      <c r="I68" s="847"/>
      <c r="J68" s="848"/>
    </row>
    <row r="69" spans="1:10" ht="20.25" customHeight="1">
      <c r="A69" s="863">
        <v>33</v>
      </c>
      <c r="B69" s="844" t="s">
        <v>163</v>
      </c>
      <c r="C69" s="844">
        <v>1936</v>
      </c>
      <c r="D69" s="871" t="s">
        <v>2294</v>
      </c>
      <c r="E69" s="864">
        <v>270000</v>
      </c>
      <c r="F69" s="821">
        <v>0</v>
      </c>
      <c r="G69" s="821">
        <v>0</v>
      </c>
      <c r="H69" s="867">
        <f t="shared" si="0"/>
        <v>270000</v>
      </c>
      <c r="I69" s="847"/>
      <c r="J69" s="848"/>
    </row>
    <row r="70" spans="1:10" ht="20.25" customHeight="1">
      <c r="A70" s="870">
        <v>34</v>
      </c>
      <c r="B70" s="844" t="s">
        <v>164</v>
      </c>
      <c r="C70" s="844">
        <v>1929</v>
      </c>
      <c r="D70" s="819" t="s">
        <v>2524</v>
      </c>
      <c r="E70" s="864">
        <v>270000</v>
      </c>
      <c r="F70" s="821">
        <v>0</v>
      </c>
      <c r="G70" s="821">
        <v>0</v>
      </c>
      <c r="H70" s="867">
        <f t="shared" si="0"/>
        <v>270000</v>
      </c>
      <c r="I70" s="847"/>
      <c r="J70" s="848"/>
    </row>
    <row r="71" spans="1:10" ht="20.25" customHeight="1">
      <c r="A71" s="863">
        <v>35</v>
      </c>
      <c r="B71" s="844" t="s">
        <v>643</v>
      </c>
      <c r="C71" s="844">
        <v>1936</v>
      </c>
      <c r="D71" s="819" t="s">
        <v>2524</v>
      </c>
      <c r="E71" s="864">
        <v>270000</v>
      </c>
      <c r="F71" s="821">
        <v>0</v>
      </c>
      <c r="G71" s="821">
        <v>0</v>
      </c>
      <c r="H71" s="867">
        <f t="shared" si="0"/>
        <v>270000</v>
      </c>
      <c r="I71" s="847"/>
      <c r="J71" s="848"/>
    </row>
    <row r="72" spans="1:10" ht="20.25" customHeight="1">
      <c r="A72" s="870">
        <v>36</v>
      </c>
      <c r="B72" s="853" t="s">
        <v>1691</v>
      </c>
      <c r="C72" s="853">
        <v>1936</v>
      </c>
      <c r="D72" s="822" t="s">
        <v>2524</v>
      </c>
      <c r="E72" s="864">
        <v>270000</v>
      </c>
      <c r="F72" s="821">
        <v>0</v>
      </c>
      <c r="G72" s="821">
        <v>0</v>
      </c>
      <c r="H72" s="867">
        <f>E72+G72</f>
        <v>270000</v>
      </c>
      <c r="I72" s="856"/>
      <c r="J72" s="857"/>
    </row>
    <row r="73" spans="1:10" ht="20.25" customHeight="1">
      <c r="A73" s="863">
        <v>37</v>
      </c>
      <c r="B73" s="825" t="s">
        <v>210</v>
      </c>
      <c r="C73" s="825">
        <v>1936</v>
      </c>
      <c r="D73" s="825" t="s">
        <v>2294</v>
      </c>
      <c r="E73" s="864">
        <v>270000</v>
      </c>
      <c r="F73" s="821">
        <v>0</v>
      </c>
      <c r="G73" s="821">
        <v>0</v>
      </c>
      <c r="H73" s="867">
        <f>E73+G73</f>
        <v>270000</v>
      </c>
      <c r="I73" s="856"/>
      <c r="J73" s="857"/>
    </row>
    <row r="74" spans="1:10" ht="20.25" customHeight="1">
      <c r="A74" s="870">
        <v>38</v>
      </c>
      <c r="B74" s="884" t="s">
        <v>165</v>
      </c>
      <c r="C74" s="884">
        <v>1929</v>
      </c>
      <c r="D74" s="850" t="s">
        <v>2588</v>
      </c>
      <c r="E74" s="864">
        <v>270000</v>
      </c>
      <c r="F74" s="821">
        <v>0</v>
      </c>
      <c r="G74" s="821">
        <v>0</v>
      </c>
      <c r="H74" s="867">
        <v>270000</v>
      </c>
      <c r="I74" s="868"/>
      <c r="J74" s="886" t="s">
        <v>2019</v>
      </c>
    </row>
    <row r="75" spans="1:10" ht="20.25" customHeight="1">
      <c r="A75" s="863">
        <v>39</v>
      </c>
      <c r="B75" s="871" t="s">
        <v>166</v>
      </c>
      <c r="C75" s="871">
        <v>1926</v>
      </c>
      <c r="D75" s="871" t="s">
        <v>2294</v>
      </c>
      <c r="E75" s="820">
        <v>270000</v>
      </c>
      <c r="F75" s="821">
        <v>0</v>
      </c>
      <c r="G75" s="821">
        <v>0</v>
      </c>
      <c r="H75" s="846">
        <v>270000</v>
      </c>
      <c r="I75" s="847"/>
      <c r="J75" s="886" t="s">
        <v>2019</v>
      </c>
    </row>
    <row r="76" spans="1:10" ht="20.25" customHeight="1">
      <c r="A76" s="870">
        <v>40</v>
      </c>
      <c r="B76" s="871" t="s">
        <v>167</v>
      </c>
      <c r="C76" s="871">
        <v>1928</v>
      </c>
      <c r="D76" s="871" t="s">
        <v>2294</v>
      </c>
      <c r="E76" s="820">
        <v>270000</v>
      </c>
      <c r="F76" s="821">
        <v>0</v>
      </c>
      <c r="G76" s="821">
        <v>0</v>
      </c>
      <c r="H76" s="846">
        <v>270000</v>
      </c>
      <c r="I76" s="847"/>
      <c r="J76" s="886" t="s">
        <v>2019</v>
      </c>
    </row>
    <row r="77" spans="1:10" ht="20.25" customHeight="1">
      <c r="A77" s="863">
        <v>41</v>
      </c>
      <c r="B77" s="871" t="s">
        <v>769</v>
      </c>
      <c r="C77" s="871">
        <v>1927</v>
      </c>
      <c r="D77" s="819" t="s">
        <v>2524</v>
      </c>
      <c r="E77" s="820">
        <v>270000</v>
      </c>
      <c r="F77" s="821">
        <v>0</v>
      </c>
      <c r="G77" s="821">
        <v>0</v>
      </c>
      <c r="H77" s="846">
        <v>270000</v>
      </c>
      <c r="I77" s="847"/>
      <c r="J77" s="886" t="s">
        <v>2019</v>
      </c>
    </row>
    <row r="78" spans="1:10" ht="20.25" customHeight="1">
      <c r="A78" s="870">
        <v>42</v>
      </c>
      <c r="B78" s="871" t="s">
        <v>168</v>
      </c>
      <c r="C78" s="871">
        <v>1929</v>
      </c>
      <c r="D78" s="819" t="s">
        <v>2524</v>
      </c>
      <c r="E78" s="820">
        <v>270000</v>
      </c>
      <c r="F78" s="821">
        <v>0</v>
      </c>
      <c r="G78" s="821">
        <v>0</v>
      </c>
      <c r="H78" s="846">
        <v>270000</v>
      </c>
      <c r="I78" s="847"/>
      <c r="J78" s="886" t="s">
        <v>2019</v>
      </c>
    </row>
    <row r="79" spans="1:10" ht="20.25" customHeight="1">
      <c r="A79" s="863">
        <v>43</v>
      </c>
      <c r="B79" s="636" t="s">
        <v>169</v>
      </c>
      <c r="C79" s="636">
        <v>1928</v>
      </c>
      <c r="D79" s="636" t="s">
        <v>2294</v>
      </c>
      <c r="E79" s="637">
        <v>270000</v>
      </c>
      <c r="F79" s="821">
        <v>0</v>
      </c>
      <c r="G79" s="821">
        <v>0</v>
      </c>
      <c r="H79" s="855">
        <f>SUM(E79:G79)</f>
        <v>270000</v>
      </c>
      <c r="I79" s="856"/>
      <c r="J79" s="886" t="s">
        <v>2019</v>
      </c>
    </row>
    <row r="80" spans="1:10" ht="20.25" customHeight="1">
      <c r="A80" s="870">
        <v>44</v>
      </c>
      <c r="B80" s="635" t="s">
        <v>1130</v>
      </c>
      <c r="C80" s="635">
        <v>1937</v>
      </c>
      <c r="D80" s="819" t="s">
        <v>2524</v>
      </c>
      <c r="E80" s="637">
        <v>270000</v>
      </c>
      <c r="F80" s="821">
        <v>0</v>
      </c>
      <c r="G80" s="821">
        <v>0</v>
      </c>
      <c r="H80" s="639">
        <f>G80+E80</f>
        <v>270000</v>
      </c>
      <c r="I80" s="833"/>
      <c r="J80" s="887"/>
    </row>
    <row r="81" spans="1:10" ht="20.25" customHeight="1">
      <c r="A81" s="863">
        <v>45</v>
      </c>
      <c r="B81" s="635" t="s">
        <v>1131</v>
      </c>
      <c r="C81" s="635">
        <v>1937</v>
      </c>
      <c r="D81" s="636" t="s">
        <v>2294</v>
      </c>
      <c r="E81" s="637">
        <v>270000</v>
      </c>
      <c r="F81" s="821">
        <v>0</v>
      </c>
      <c r="G81" s="821">
        <v>0</v>
      </c>
      <c r="H81" s="639">
        <f>G81+E81</f>
        <v>270000</v>
      </c>
      <c r="I81" s="833"/>
      <c r="J81" s="887"/>
    </row>
    <row r="82" spans="1:10" ht="20.25" customHeight="1">
      <c r="A82" s="870">
        <v>46</v>
      </c>
      <c r="B82" s="635" t="s">
        <v>249</v>
      </c>
      <c r="C82" s="635">
        <v>1937</v>
      </c>
      <c r="D82" s="850" t="s">
        <v>2588</v>
      </c>
      <c r="E82" s="637">
        <v>270000</v>
      </c>
      <c r="F82" s="821">
        <v>0</v>
      </c>
      <c r="G82" s="821">
        <v>0</v>
      </c>
      <c r="H82" s="639">
        <f>G82+E82</f>
        <v>270000</v>
      </c>
      <c r="I82" s="833"/>
      <c r="J82" s="887"/>
    </row>
    <row r="83" spans="1:10" ht="20.25" customHeight="1">
      <c r="A83" s="863">
        <v>47</v>
      </c>
      <c r="B83" s="635" t="s">
        <v>1259</v>
      </c>
      <c r="C83" s="635">
        <v>1937</v>
      </c>
      <c r="D83" s="636" t="s">
        <v>2294</v>
      </c>
      <c r="E83" s="637">
        <v>270000</v>
      </c>
      <c r="F83" s="638"/>
      <c r="G83" s="638"/>
      <c r="H83" s="639">
        <f>G83+E83</f>
        <v>270000</v>
      </c>
      <c r="I83" s="833"/>
      <c r="J83" s="887"/>
    </row>
    <row r="84" spans="1:10" ht="20.25" customHeight="1">
      <c r="A84" s="870">
        <v>48</v>
      </c>
      <c r="B84" s="635" t="s">
        <v>2821</v>
      </c>
      <c r="C84" s="635">
        <v>1937</v>
      </c>
      <c r="D84" s="819" t="s">
        <v>2524</v>
      </c>
      <c r="E84" s="637">
        <v>270000</v>
      </c>
      <c r="F84" s="638"/>
      <c r="G84" s="638"/>
      <c r="H84" s="639">
        <f>G84+E84</f>
        <v>270000</v>
      </c>
      <c r="I84" s="833"/>
      <c r="J84" s="887"/>
    </row>
    <row r="85" spans="1:10" ht="20.25" customHeight="1">
      <c r="A85" s="828"/>
      <c r="B85" s="860" t="s">
        <v>2313</v>
      </c>
      <c r="C85" s="860"/>
      <c r="D85" s="860"/>
      <c r="E85" s="837">
        <f>SUM(E37:E84)</f>
        <v>12960000</v>
      </c>
      <c r="F85" s="838"/>
      <c r="G85" s="838">
        <f>SUM(G37:G84)</f>
        <v>0</v>
      </c>
      <c r="H85" s="840">
        <f>E85+G85</f>
        <v>12960000</v>
      </c>
      <c r="I85" s="841"/>
      <c r="J85" s="31"/>
    </row>
    <row r="86" spans="1:10" ht="20.25" customHeight="1">
      <c r="A86" s="828"/>
      <c r="B86" s="1324" t="s">
        <v>2296</v>
      </c>
      <c r="C86" s="1325"/>
      <c r="D86" s="1325"/>
      <c r="E86" s="1325"/>
      <c r="F86" s="1325"/>
      <c r="G86" s="1325"/>
      <c r="H86" s="1325"/>
      <c r="I86" s="1325"/>
      <c r="J86" s="1317"/>
    </row>
    <row r="87" spans="1:10" ht="20.25" customHeight="1">
      <c r="A87" s="863">
        <v>1</v>
      </c>
      <c r="B87" s="888" t="s">
        <v>170</v>
      </c>
      <c r="C87" s="888">
        <v>1987</v>
      </c>
      <c r="D87" s="850" t="s">
        <v>2588</v>
      </c>
      <c r="E87" s="864">
        <v>405000</v>
      </c>
      <c r="F87" s="865">
        <v>0</v>
      </c>
      <c r="G87" s="865">
        <v>0</v>
      </c>
      <c r="H87" s="867">
        <f aca="true" t="shared" si="1" ref="H87:H93">E87+G87</f>
        <v>405000</v>
      </c>
      <c r="I87" s="868"/>
      <c r="J87" s="869"/>
    </row>
    <row r="88" spans="1:10" ht="20.25" customHeight="1">
      <c r="A88" s="870">
        <v>2</v>
      </c>
      <c r="B88" s="819" t="s">
        <v>171</v>
      </c>
      <c r="C88" s="819">
        <v>1993</v>
      </c>
      <c r="D88" s="819" t="s">
        <v>2524</v>
      </c>
      <c r="E88" s="864">
        <v>405000</v>
      </c>
      <c r="F88" s="821">
        <v>0</v>
      </c>
      <c r="G88" s="821">
        <v>0</v>
      </c>
      <c r="H88" s="867">
        <f t="shared" si="1"/>
        <v>405000</v>
      </c>
      <c r="I88" s="847"/>
      <c r="J88" s="848"/>
    </row>
    <row r="89" spans="1:10" ht="20.25" customHeight="1">
      <c r="A89" s="863">
        <v>3</v>
      </c>
      <c r="B89" s="819" t="s">
        <v>172</v>
      </c>
      <c r="C89" s="819">
        <v>1993</v>
      </c>
      <c r="D89" s="819" t="s">
        <v>2294</v>
      </c>
      <c r="E89" s="864">
        <v>405000</v>
      </c>
      <c r="F89" s="821">
        <v>0</v>
      </c>
      <c r="G89" s="821">
        <v>0</v>
      </c>
      <c r="H89" s="867">
        <f t="shared" si="1"/>
        <v>405000</v>
      </c>
      <c r="I89" s="847"/>
      <c r="J89" s="848"/>
    </row>
    <row r="90" spans="1:10" ht="20.25" customHeight="1">
      <c r="A90" s="870">
        <v>4</v>
      </c>
      <c r="B90" s="819" t="s">
        <v>2275</v>
      </c>
      <c r="C90" s="819">
        <v>1969</v>
      </c>
      <c r="D90" s="819" t="s">
        <v>2294</v>
      </c>
      <c r="E90" s="864">
        <v>405000</v>
      </c>
      <c r="F90" s="821">
        <v>0</v>
      </c>
      <c r="G90" s="821">
        <v>0</v>
      </c>
      <c r="H90" s="867">
        <f t="shared" si="1"/>
        <v>405000</v>
      </c>
      <c r="I90" s="847"/>
      <c r="J90" s="848"/>
    </row>
    <row r="91" spans="1:10" ht="20.25" customHeight="1">
      <c r="A91" s="863">
        <v>5</v>
      </c>
      <c r="B91" s="819" t="s">
        <v>2276</v>
      </c>
      <c r="C91" s="819">
        <v>1971</v>
      </c>
      <c r="D91" s="819" t="s">
        <v>2524</v>
      </c>
      <c r="E91" s="864">
        <v>405000</v>
      </c>
      <c r="F91" s="821">
        <v>0</v>
      </c>
      <c r="G91" s="821">
        <v>0</v>
      </c>
      <c r="H91" s="867">
        <f t="shared" si="1"/>
        <v>405000</v>
      </c>
      <c r="I91" s="847"/>
      <c r="J91" s="848"/>
    </row>
    <row r="92" spans="1:10" ht="20.25" customHeight="1">
      <c r="A92" s="870">
        <v>6</v>
      </c>
      <c r="B92" s="822" t="s">
        <v>2279</v>
      </c>
      <c r="C92" s="853">
        <v>2000</v>
      </c>
      <c r="D92" s="822" t="s">
        <v>2294</v>
      </c>
      <c r="E92" s="864">
        <v>405000</v>
      </c>
      <c r="F92" s="823">
        <v>0</v>
      </c>
      <c r="G92" s="823">
        <v>0</v>
      </c>
      <c r="H92" s="867">
        <f t="shared" si="1"/>
        <v>405000</v>
      </c>
      <c r="I92" s="856"/>
      <c r="J92" s="889"/>
    </row>
    <row r="93" spans="1:10" ht="20.25" customHeight="1">
      <c r="A93" s="863">
        <v>7</v>
      </c>
      <c r="B93" s="890" t="s">
        <v>173</v>
      </c>
      <c r="C93" s="649">
        <v>1994</v>
      </c>
      <c r="D93" s="890" t="s">
        <v>2588</v>
      </c>
      <c r="E93" s="650">
        <v>405000</v>
      </c>
      <c r="F93" s="638">
        <v>1</v>
      </c>
      <c r="G93" s="638"/>
      <c r="H93" s="867">
        <f t="shared" si="1"/>
        <v>405000</v>
      </c>
      <c r="I93" s="833"/>
      <c r="J93" s="887"/>
    </row>
    <row r="94" spans="1:10" ht="20.25" customHeight="1">
      <c r="A94" s="870">
        <v>8</v>
      </c>
      <c r="B94" s="891" t="s">
        <v>174</v>
      </c>
      <c r="C94" s="891">
        <v>1976</v>
      </c>
      <c r="D94" s="850" t="s">
        <v>2588</v>
      </c>
      <c r="E94" s="864">
        <v>405000</v>
      </c>
      <c r="F94" s="866">
        <v>0</v>
      </c>
      <c r="G94" s="865">
        <v>0</v>
      </c>
      <c r="H94" s="864">
        <v>405000</v>
      </c>
      <c r="I94" s="868"/>
      <c r="J94" s="886" t="s">
        <v>2019</v>
      </c>
    </row>
    <row r="95" spans="1:10" ht="20.25" customHeight="1">
      <c r="A95" s="863">
        <v>9</v>
      </c>
      <c r="B95" s="892" t="s">
        <v>175</v>
      </c>
      <c r="C95" s="892">
        <v>1970</v>
      </c>
      <c r="D95" s="844" t="s">
        <v>2588</v>
      </c>
      <c r="E95" s="820">
        <v>405000</v>
      </c>
      <c r="F95" s="845">
        <v>0</v>
      </c>
      <c r="G95" s="821">
        <v>0</v>
      </c>
      <c r="H95" s="820">
        <v>405000</v>
      </c>
      <c r="I95" s="847"/>
      <c r="J95" s="886" t="s">
        <v>2019</v>
      </c>
    </row>
    <row r="96" spans="1:10" ht="20.25" customHeight="1">
      <c r="A96" s="870">
        <v>10</v>
      </c>
      <c r="B96" s="819" t="s">
        <v>2078</v>
      </c>
      <c r="C96" s="819">
        <v>1965</v>
      </c>
      <c r="D96" s="819" t="s">
        <v>2294</v>
      </c>
      <c r="E96" s="820">
        <v>405000</v>
      </c>
      <c r="F96" s="821">
        <v>0</v>
      </c>
      <c r="G96" s="821">
        <v>0</v>
      </c>
      <c r="H96" s="820">
        <v>405000</v>
      </c>
      <c r="I96" s="847"/>
      <c r="J96" s="886" t="s">
        <v>2019</v>
      </c>
    </row>
    <row r="97" spans="1:10" ht="20.25" customHeight="1">
      <c r="A97" s="863">
        <v>11</v>
      </c>
      <c r="B97" s="819" t="s">
        <v>360</v>
      </c>
      <c r="C97" s="819">
        <v>1975</v>
      </c>
      <c r="D97" s="819" t="s">
        <v>2524</v>
      </c>
      <c r="E97" s="820">
        <v>405000</v>
      </c>
      <c r="F97" s="821">
        <v>0</v>
      </c>
      <c r="G97" s="821">
        <v>0</v>
      </c>
      <c r="H97" s="820">
        <v>405000</v>
      </c>
      <c r="I97" s="847"/>
      <c r="J97" s="886"/>
    </row>
    <row r="98" spans="1:10" ht="20.25" customHeight="1">
      <c r="A98" s="870">
        <v>12</v>
      </c>
      <c r="B98" s="822" t="s">
        <v>176</v>
      </c>
      <c r="C98" s="822">
        <v>1963</v>
      </c>
      <c r="D98" s="822" t="s">
        <v>2524</v>
      </c>
      <c r="E98" s="637">
        <v>405000</v>
      </c>
      <c r="F98" s="823">
        <v>0</v>
      </c>
      <c r="G98" s="823">
        <v>0</v>
      </c>
      <c r="H98" s="637">
        <v>405000</v>
      </c>
      <c r="I98" s="847"/>
      <c r="J98" s="886"/>
    </row>
    <row r="99" spans="1:10" ht="20.25" customHeight="1">
      <c r="A99" s="863">
        <v>13</v>
      </c>
      <c r="B99" s="819" t="s">
        <v>2131</v>
      </c>
      <c r="C99" s="819">
        <v>1987</v>
      </c>
      <c r="D99" s="819" t="s">
        <v>2524</v>
      </c>
      <c r="E99" s="820">
        <v>405000</v>
      </c>
      <c r="F99" s="821">
        <v>0</v>
      </c>
      <c r="G99" s="821">
        <v>0</v>
      </c>
      <c r="H99" s="820">
        <v>405000</v>
      </c>
      <c r="I99" s="847"/>
      <c r="J99" s="886" t="s">
        <v>223</v>
      </c>
    </row>
    <row r="100" spans="1:10" ht="20.25" customHeight="1">
      <c r="A100" s="870">
        <v>14</v>
      </c>
      <c r="B100" s="822" t="s">
        <v>2132</v>
      </c>
      <c r="C100" s="822">
        <v>1971</v>
      </c>
      <c r="D100" s="822" t="s">
        <v>2524</v>
      </c>
      <c r="E100" s="637">
        <v>405000</v>
      </c>
      <c r="F100" s="823">
        <v>0</v>
      </c>
      <c r="G100" s="823">
        <v>0</v>
      </c>
      <c r="H100" s="637">
        <v>405000</v>
      </c>
      <c r="I100" s="856"/>
      <c r="J100" s="886" t="s">
        <v>223</v>
      </c>
    </row>
    <row r="101" spans="1:10" ht="20.25" customHeight="1">
      <c r="A101" s="828"/>
      <c r="B101" s="861" t="s">
        <v>2313</v>
      </c>
      <c r="C101" s="861"/>
      <c r="D101" s="861"/>
      <c r="E101" s="837">
        <f>SUM(E87:E100)</f>
        <v>5670000</v>
      </c>
      <c r="F101" s="838"/>
      <c r="G101" s="838">
        <v>0</v>
      </c>
      <c r="H101" s="837">
        <f>G101+E101</f>
        <v>5670000</v>
      </c>
      <c r="I101" s="841"/>
      <c r="J101" s="31"/>
    </row>
    <row r="102" spans="1:10" ht="20.25" customHeight="1">
      <c r="A102" s="828"/>
      <c r="B102" s="1324" t="s">
        <v>2325</v>
      </c>
      <c r="C102" s="1325"/>
      <c r="D102" s="1325"/>
      <c r="E102" s="1325"/>
      <c r="F102" s="1325"/>
      <c r="G102" s="1325"/>
      <c r="H102" s="1325"/>
      <c r="I102" s="1325"/>
      <c r="J102" s="1317"/>
    </row>
    <row r="103" spans="1:10" ht="20.25" customHeight="1">
      <c r="A103" s="863">
        <v>1</v>
      </c>
      <c r="B103" s="891" t="s">
        <v>177</v>
      </c>
      <c r="C103" s="891">
        <v>2004</v>
      </c>
      <c r="D103" s="891" t="s">
        <v>2524</v>
      </c>
      <c r="E103" s="864">
        <v>540000</v>
      </c>
      <c r="F103" s="865">
        <v>0</v>
      </c>
      <c r="G103" s="865">
        <v>0</v>
      </c>
      <c r="H103" s="864">
        <f>E103+G103</f>
        <v>540000</v>
      </c>
      <c r="I103" s="868"/>
      <c r="J103" s="869"/>
    </row>
    <row r="104" spans="1:10" ht="20.25" customHeight="1">
      <c r="A104" s="872">
        <v>2</v>
      </c>
      <c r="B104" s="853" t="s">
        <v>178</v>
      </c>
      <c r="C104" s="853">
        <v>2005</v>
      </c>
      <c r="D104" s="822" t="s">
        <v>2524</v>
      </c>
      <c r="E104" s="864">
        <v>540000</v>
      </c>
      <c r="F104" s="854">
        <v>0</v>
      </c>
      <c r="G104" s="865">
        <v>0</v>
      </c>
      <c r="H104" s="864">
        <f>E104+G104</f>
        <v>540000</v>
      </c>
      <c r="I104" s="856"/>
      <c r="J104" s="857"/>
    </row>
    <row r="105" spans="1:10" ht="20.25" customHeight="1">
      <c r="A105" s="863">
        <v>3</v>
      </c>
      <c r="B105" s="649" t="s">
        <v>179</v>
      </c>
      <c r="C105" s="649">
        <v>2008</v>
      </c>
      <c r="D105" s="649" t="s">
        <v>2588</v>
      </c>
      <c r="E105" s="650">
        <v>540000</v>
      </c>
      <c r="F105" s="638">
        <v>0</v>
      </c>
      <c r="G105" s="638">
        <v>0</v>
      </c>
      <c r="H105" s="639">
        <v>540000</v>
      </c>
      <c r="I105" s="833"/>
      <c r="J105" s="887" t="s">
        <v>2019</v>
      </c>
    </row>
    <row r="106" spans="1:10" ht="20.25" customHeight="1">
      <c r="A106" s="828"/>
      <c r="B106" s="835" t="s">
        <v>2313</v>
      </c>
      <c r="C106" s="835"/>
      <c r="D106" s="835"/>
      <c r="E106" s="837">
        <f>SUM(E103:E105)</f>
        <v>1620000</v>
      </c>
      <c r="F106" s="838">
        <v>0</v>
      </c>
      <c r="G106" s="838">
        <v>0</v>
      </c>
      <c r="H106" s="840">
        <f>G106+E106</f>
        <v>1620000</v>
      </c>
      <c r="I106" s="841"/>
      <c r="J106" s="31"/>
    </row>
    <row r="107" spans="1:10" ht="20.25" customHeight="1">
      <c r="A107" s="828"/>
      <c r="B107" s="1335" t="s">
        <v>1429</v>
      </c>
      <c r="C107" s="1336"/>
      <c r="D107" s="1336"/>
      <c r="E107" s="1336"/>
      <c r="F107" s="1336"/>
      <c r="G107" s="1336"/>
      <c r="H107" s="1336"/>
      <c r="I107" s="1336"/>
      <c r="J107" s="1323"/>
    </row>
    <row r="108" spans="1:10" ht="20.25" customHeight="1">
      <c r="A108" s="863">
        <v>1</v>
      </c>
      <c r="B108" s="850" t="s">
        <v>180</v>
      </c>
      <c r="C108" s="850">
        <v>1943</v>
      </c>
      <c r="D108" s="891" t="s">
        <v>2524</v>
      </c>
      <c r="E108" s="867">
        <v>540000</v>
      </c>
      <c r="F108" s="865">
        <v>0</v>
      </c>
      <c r="G108" s="865">
        <v>0</v>
      </c>
      <c r="H108" s="867">
        <f>E108+G108</f>
        <v>540000</v>
      </c>
      <c r="I108" s="868"/>
      <c r="J108" s="869"/>
    </row>
    <row r="109" spans="1:10" ht="20.25" customHeight="1">
      <c r="A109" s="870">
        <v>2</v>
      </c>
      <c r="B109" s="819" t="s">
        <v>181</v>
      </c>
      <c r="C109" s="819">
        <v>1945</v>
      </c>
      <c r="D109" s="819" t="s">
        <v>2524</v>
      </c>
      <c r="E109" s="867">
        <v>540000</v>
      </c>
      <c r="F109" s="821">
        <v>0</v>
      </c>
      <c r="G109" s="821">
        <v>0</v>
      </c>
      <c r="H109" s="867">
        <f>E109+G109</f>
        <v>540000</v>
      </c>
      <c r="I109" s="847"/>
      <c r="J109" s="848"/>
    </row>
    <row r="110" spans="1:10" ht="20.25" customHeight="1">
      <c r="A110" s="863">
        <v>3</v>
      </c>
      <c r="B110" s="819" t="s">
        <v>623</v>
      </c>
      <c r="C110" s="819">
        <v>1942</v>
      </c>
      <c r="D110" s="844" t="s">
        <v>2588</v>
      </c>
      <c r="E110" s="867">
        <v>540000</v>
      </c>
      <c r="F110" s="821">
        <v>0</v>
      </c>
      <c r="G110" s="821">
        <v>0</v>
      </c>
      <c r="H110" s="867">
        <f>E110+G110</f>
        <v>540000</v>
      </c>
      <c r="I110" s="847"/>
      <c r="J110" s="848"/>
    </row>
    <row r="111" spans="1:10" ht="20.25" customHeight="1">
      <c r="A111" s="870">
        <v>4</v>
      </c>
      <c r="B111" s="822" t="s">
        <v>182</v>
      </c>
      <c r="C111" s="822">
        <v>1956</v>
      </c>
      <c r="D111" s="853" t="s">
        <v>2524</v>
      </c>
      <c r="E111" s="639">
        <v>540000</v>
      </c>
      <c r="F111" s="823"/>
      <c r="G111" s="823"/>
      <c r="H111" s="867">
        <f>E111+G111</f>
        <v>540000</v>
      </c>
      <c r="I111" s="856"/>
      <c r="J111" s="857"/>
    </row>
    <row r="112" spans="1:10" ht="20.25" customHeight="1">
      <c r="A112" s="863">
        <v>5</v>
      </c>
      <c r="B112" s="850" t="s">
        <v>183</v>
      </c>
      <c r="C112" s="850">
        <v>1942</v>
      </c>
      <c r="D112" s="850" t="s">
        <v>2588</v>
      </c>
      <c r="E112" s="864">
        <v>540000</v>
      </c>
      <c r="F112" s="865">
        <v>0</v>
      </c>
      <c r="G112" s="865">
        <v>0</v>
      </c>
      <c r="H112" s="867">
        <v>540000</v>
      </c>
      <c r="I112" s="868"/>
      <c r="J112" s="886" t="s">
        <v>2019</v>
      </c>
    </row>
    <row r="113" spans="1:10" ht="20.25" customHeight="1">
      <c r="A113" s="870">
        <v>6</v>
      </c>
      <c r="B113" s="819" t="s">
        <v>2387</v>
      </c>
      <c r="C113" s="819">
        <v>1946</v>
      </c>
      <c r="D113" s="844" t="s">
        <v>2588</v>
      </c>
      <c r="E113" s="820">
        <v>540000</v>
      </c>
      <c r="F113" s="821">
        <v>0</v>
      </c>
      <c r="G113" s="821">
        <v>0</v>
      </c>
      <c r="H113" s="846">
        <v>540000</v>
      </c>
      <c r="I113" s="847"/>
      <c r="J113" s="886" t="s">
        <v>2019</v>
      </c>
    </row>
    <row r="114" spans="1:10" ht="20.25" customHeight="1">
      <c r="A114" s="863">
        <v>7</v>
      </c>
      <c r="B114" s="819" t="s">
        <v>2227</v>
      </c>
      <c r="C114" s="819">
        <v>1940</v>
      </c>
      <c r="D114" s="844" t="s">
        <v>2588</v>
      </c>
      <c r="E114" s="820">
        <v>540000</v>
      </c>
      <c r="F114" s="821">
        <v>0</v>
      </c>
      <c r="G114" s="821">
        <v>0</v>
      </c>
      <c r="H114" s="846">
        <v>540000</v>
      </c>
      <c r="I114" s="847"/>
      <c r="J114" s="886" t="s">
        <v>2019</v>
      </c>
    </row>
    <row r="115" spans="1:10" ht="20.25" customHeight="1">
      <c r="A115" s="870">
        <v>8</v>
      </c>
      <c r="B115" s="819" t="s">
        <v>2480</v>
      </c>
      <c r="C115" s="819">
        <v>1950</v>
      </c>
      <c r="D115" s="819" t="s">
        <v>2524</v>
      </c>
      <c r="E115" s="820">
        <v>540000</v>
      </c>
      <c r="F115" s="821"/>
      <c r="G115" s="821"/>
      <c r="H115" s="846">
        <v>540000</v>
      </c>
      <c r="I115" s="847"/>
      <c r="J115" s="886"/>
    </row>
    <row r="116" spans="1:10" ht="20.25" customHeight="1">
      <c r="A116" s="863">
        <v>9</v>
      </c>
      <c r="B116" s="822" t="s">
        <v>1430</v>
      </c>
      <c r="C116" s="822">
        <v>1946</v>
      </c>
      <c r="D116" s="819" t="s">
        <v>2524</v>
      </c>
      <c r="E116" s="820">
        <v>540000</v>
      </c>
      <c r="F116" s="821"/>
      <c r="G116" s="821"/>
      <c r="H116" s="846">
        <v>540000</v>
      </c>
      <c r="I116" s="847"/>
      <c r="J116" s="886"/>
    </row>
    <row r="117" spans="1:10" ht="20.25" customHeight="1">
      <c r="A117" s="870">
        <v>10</v>
      </c>
      <c r="B117" s="819" t="s">
        <v>2749</v>
      </c>
      <c r="C117" s="819">
        <v>1950</v>
      </c>
      <c r="D117" s="819" t="s">
        <v>2524</v>
      </c>
      <c r="E117" s="820">
        <v>540000</v>
      </c>
      <c r="F117" s="821"/>
      <c r="G117" s="821">
        <v>540000</v>
      </c>
      <c r="H117" s="846">
        <f>SUM(E117:G117)</f>
        <v>1080000</v>
      </c>
      <c r="I117" s="847"/>
      <c r="J117" s="886" t="s">
        <v>2019</v>
      </c>
    </row>
    <row r="118" spans="1:10" ht="20.25" customHeight="1">
      <c r="A118" s="863">
        <v>11</v>
      </c>
      <c r="B118" s="822" t="s">
        <v>2750</v>
      </c>
      <c r="C118" s="822">
        <v>1952</v>
      </c>
      <c r="D118" s="819" t="s">
        <v>2294</v>
      </c>
      <c r="E118" s="820">
        <v>540000</v>
      </c>
      <c r="F118" s="823">
        <v>0</v>
      </c>
      <c r="G118" s="821">
        <v>540000</v>
      </c>
      <c r="H118" s="846">
        <f>SUM(E118:G118)</f>
        <v>1080000</v>
      </c>
      <c r="I118" s="856"/>
      <c r="J118" s="887" t="s">
        <v>223</v>
      </c>
    </row>
    <row r="119" spans="1:10" ht="20.25" customHeight="1">
      <c r="A119" s="872"/>
      <c r="B119" s="893" t="s">
        <v>2312</v>
      </c>
      <c r="C119" s="893"/>
      <c r="D119" s="893"/>
      <c r="E119" s="894">
        <f>SUM(E108:E118)</f>
        <v>5940000</v>
      </c>
      <c r="F119" s="895"/>
      <c r="G119" s="895">
        <f>SUM(G117:G118)</f>
        <v>1080000</v>
      </c>
      <c r="H119" s="896">
        <f>SUM(E119:G119)</f>
        <v>7020000</v>
      </c>
      <c r="I119" s="856"/>
      <c r="J119" s="857"/>
    </row>
    <row r="120" spans="1:10" ht="20.25" customHeight="1">
      <c r="A120" s="828"/>
      <c r="B120" s="1324" t="s">
        <v>2311</v>
      </c>
      <c r="C120" s="1325"/>
      <c r="D120" s="1325"/>
      <c r="E120" s="1325"/>
      <c r="F120" s="1325"/>
      <c r="G120" s="1325"/>
      <c r="H120" s="1325"/>
      <c r="I120" s="1325"/>
      <c r="J120" s="1317"/>
    </row>
    <row r="121" spans="1:10" ht="20.25" customHeight="1">
      <c r="A121" s="863">
        <v>1</v>
      </c>
      <c r="B121" s="891" t="s">
        <v>184</v>
      </c>
      <c r="C121" s="891">
        <v>1983</v>
      </c>
      <c r="D121" s="891" t="s">
        <v>2524</v>
      </c>
      <c r="E121" s="897">
        <v>540000</v>
      </c>
      <c r="F121" s="865">
        <v>0</v>
      </c>
      <c r="G121" s="865">
        <v>0</v>
      </c>
      <c r="H121" s="867">
        <f>E121</f>
        <v>540000</v>
      </c>
      <c r="I121" s="868"/>
      <c r="J121" s="869"/>
    </row>
    <row r="122" spans="1:10" ht="20.25" customHeight="1">
      <c r="A122" s="870">
        <v>2</v>
      </c>
      <c r="B122" s="819" t="s">
        <v>185</v>
      </c>
      <c r="C122" s="819">
        <v>1982</v>
      </c>
      <c r="D122" s="819" t="s">
        <v>2524</v>
      </c>
      <c r="E122" s="897">
        <v>540000</v>
      </c>
      <c r="F122" s="821">
        <v>0</v>
      </c>
      <c r="G122" s="821">
        <v>0</v>
      </c>
      <c r="H122" s="867">
        <f>E122</f>
        <v>540000</v>
      </c>
      <c r="I122" s="847"/>
      <c r="J122" s="848"/>
    </row>
    <row r="123" spans="1:13" ht="20.25" customHeight="1">
      <c r="A123" s="870">
        <v>3</v>
      </c>
      <c r="B123" s="819" t="s">
        <v>186</v>
      </c>
      <c r="C123" s="819">
        <v>1993</v>
      </c>
      <c r="D123" s="819" t="s">
        <v>2524</v>
      </c>
      <c r="E123" s="897">
        <v>540000</v>
      </c>
      <c r="F123" s="821">
        <v>0</v>
      </c>
      <c r="G123" s="821">
        <v>0</v>
      </c>
      <c r="H123" s="867">
        <f>E123</f>
        <v>540000</v>
      </c>
      <c r="I123" s="847"/>
      <c r="J123" s="848"/>
      <c r="M123" s="825" t="s">
        <v>2328</v>
      </c>
    </row>
    <row r="124" spans="1:10" ht="20.25" customHeight="1">
      <c r="A124" s="870">
        <v>4</v>
      </c>
      <c r="B124" s="819" t="s">
        <v>187</v>
      </c>
      <c r="C124" s="819">
        <v>1961</v>
      </c>
      <c r="D124" s="819" t="s">
        <v>2524</v>
      </c>
      <c r="E124" s="897">
        <v>540000</v>
      </c>
      <c r="F124" s="821">
        <v>0</v>
      </c>
      <c r="G124" s="821">
        <v>0</v>
      </c>
      <c r="H124" s="867">
        <f>E124</f>
        <v>540000</v>
      </c>
      <c r="I124" s="847"/>
      <c r="J124" s="848"/>
    </row>
    <row r="125" spans="1:10" ht="20.25" customHeight="1">
      <c r="A125" s="870">
        <v>5</v>
      </c>
      <c r="B125" s="819" t="s">
        <v>2277</v>
      </c>
      <c r="C125" s="819">
        <v>1968</v>
      </c>
      <c r="D125" s="819" t="s">
        <v>2588</v>
      </c>
      <c r="E125" s="897">
        <v>540000</v>
      </c>
      <c r="F125" s="821"/>
      <c r="G125" s="821">
        <v>0</v>
      </c>
      <c r="H125" s="867">
        <f>E125</f>
        <v>540000</v>
      </c>
      <c r="I125" s="847"/>
      <c r="J125" s="848"/>
    </row>
    <row r="126" spans="1:10" ht="20.25" customHeight="1">
      <c r="A126" s="870">
        <v>6</v>
      </c>
      <c r="B126" s="891" t="s">
        <v>188</v>
      </c>
      <c r="C126" s="891">
        <v>1978</v>
      </c>
      <c r="D126" s="850" t="s">
        <v>2588</v>
      </c>
      <c r="E126" s="864">
        <v>540000</v>
      </c>
      <c r="F126" s="865">
        <v>0</v>
      </c>
      <c r="G126" s="865">
        <v>0</v>
      </c>
      <c r="H126" s="867">
        <v>540000</v>
      </c>
      <c r="I126" s="868"/>
      <c r="J126" s="886" t="s">
        <v>2019</v>
      </c>
    </row>
    <row r="127" spans="1:10" ht="20.25" customHeight="1">
      <c r="A127" s="870">
        <v>7</v>
      </c>
      <c r="B127" s="819" t="s">
        <v>189</v>
      </c>
      <c r="C127" s="819">
        <v>1970</v>
      </c>
      <c r="D127" s="844" t="s">
        <v>2588</v>
      </c>
      <c r="E127" s="820">
        <v>540000</v>
      </c>
      <c r="F127" s="821">
        <v>0</v>
      </c>
      <c r="G127" s="821">
        <v>0</v>
      </c>
      <c r="H127" s="846">
        <v>540000</v>
      </c>
      <c r="I127" s="847"/>
      <c r="J127" s="886" t="s">
        <v>2019</v>
      </c>
    </row>
    <row r="128" spans="1:10" ht="20.25" customHeight="1">
      <c r="A128" s="870">
        <v>8</v>
      </c>
      <c r="B128" s="822" t="s">
        <v>2278</v>
      </c>
      <c r="C128" s="822">
        <v>1981</v>
      </c>
      <c r="D128" s="853" t="s">
        <v>2524</v>
      </c>
      <c r="E128" s="637">
        <v>540000</v>
      </c>
      <c r="F128" s="855"/>
      <c r="G128" s="823">
        <v>0</v>
      </c>
      <c r="H128" s="855">
        <f>SUM(E128:G128)</f>
        <v>540000</v>
      </c>
      <c r="I128" s="856"/>
      <c r="J128" s="886" t="s">
        <v>2019</v>
      </c>
    </row>
    <row r="129" spans="1:10" ht="20.25" customHeight="1">
      <c r="A129" s="828"/>
      <c r="B129" s="835" t="s">
        <v>2313</v>
      </c>
      <c r="C129" s="836"/>
      <c r="D129" s="836"/>
      <c r="E129" s="837">
        <f>SUM(E121:E128)</f>
        <v>4320000</v>
      </c>
      <c r="F129" s="839"/>
      <c r="G129" s="838"/>
      <c r="H129" s="840">
        <f>G129+E129</f>
        <v>4320000</v>
      </c>
      <c r="I129" s="841"/>
      <c r="J129" s="31" t="s">
        <v>2328</v>
      </c>
    </row>
    <row r="130" spans="1:10" ht="20.25" customHeight="1">
      <c r="A130" s="828"/>
      <c r="B130" s="1324" t="s">
        <v>2317</v>
      </c>
      <c r="C130" s="1325"/>
      <c r="D130" s="1325"/>
      <c r="E130" s="1325"/>
      <c r="F130" s="1325"/>
      <c r="G130" s="1325"/>
      <c r="H130" s="1325"/>
      <c r="I130" s="1325"/>
      <c r="J130" s="1317"/>
    </row>
    <row r="131" spans="1:10" ht="20.25" customHeight="1">
      <c r="A131" s="863">
        <v>1</v>
      </c>
      <c r="B131" s="891" t="s">
        <v>190</v>
      </c>
      <c r="C131" s="891">
        <v>2013</v>
      </c>
      <c r="D131" s="891" t="s">
        <v>2524</v>
      </c>
      <c r="E131" s="864">
        <v>675000</v>
      </c>
      <c r="F131" s="865">
        <v>0</v>
      </c>
      <c r="G131" s="865">
        <v>0</v>
      </c>
      <c r="H131" s="867">
        <f>E131+G131</f>
        <v>675000</v>
      </c>
      <c r="I131" s="868"/>
      <c r="J131" s="869" t="s">
        <v>2328</v>
      </c>
    </row>
    <row r="132" spans="1:10" ht="20.25" customHeight="1">
      <c r="A132" s="898">
        <v>2</v>
      </c>
      <c r="B132" s="822" t="s">
        <v>191</v>
      </c>
      <c r="C132" s="822">
        <v>2008</v>
      </c>
      <c r="D132" s="822" t="s">
        <v>2524</v>
      </c>
      <c r="E132" s="864">
        <v>675000</v>
      </c>
      <c r="F132" s="823">
        <v>0</v>
      </c>
      <c r="G132" s="823">
        <v>0</v>
      </c>
      <c r="H132" s="867">
        <f>E132+G132</f>
        <v>675000</v>
      </c>
      <c r="I132" s="856"/>
      <c r="J132" s="857"/>
    </row>
    <row r="133" spans="1:10" ht="20.25" customHeight="1">
      <c r="A133" s="899">
        <v>3</v>
      </c>
      <c r="B133" s="890" t="s">
        <v>192</v>
      </c>
      <c r="C133" s="890">
        <v>2009</v>
      </c>
      <c r="D133" s="649" t="s">
        <v>2588</v>
      </c>
      <c r="E133" s="650">
        <v>675000</v>
      </c>
      <c r="F133" s="638">
        <v>0</v>
      </c>
      <c r="G133" s="638">
        <v>0</v>
      </c>
      <c r="H133" s="639">
        <v>675000</v>
      </c>
      <c r="I133" s="833"/>
      <c r="J133" s="887" t="s">
        <v>2019</v>
      </c>
    </row>
    <row r="134" spans="1:10" ht="20.25" customHeight="1">
      <c r="A134" s="900"/>
      <c r="B134" s="861" t="s">
        <v>2313</v>
      </c>
      <c r="C134" s="901"/>
      <c r="D134" s="901"/>
      <c r="E134" s="837">
        <f>SUM(E131:E133)</f>
        <v>2025000</v>
      </c>
      <c r="F134" s="838"/>
      <c r="G134" s="839">
        <v>0</v>
      </c>
      <c r="H134" s="840">
        <f>G134+E134</f>
        <v>2025000</v>
      </c>
      <c r="I134" s="841"/>
      <c r="J134" s="31"/>
    </row>
    <row r="135" spans="1:10" ht="20.25" customHeight="1">
      <c r="A135" s="828"/>
      <c r="B135" s="1335" t="s">
        <v>2320</v>
      </c>
      <c r="C135" s="1336"/>
      <c r="D135" s="1336"/>
      <c r="E135" s="1336"/>
      <c r="F135" s="1336"/>
      <c r="G135" s="1336"/>
      <c r="H135" s="1336"/>
      <c r="I135" s="1336"/>
      <c r="J135" s="1323"/>
    </row>
    <row r="136" spans="1:10" ht="20.25" customHeight="1">
      <c r="A136" s="863">
        <v>1</v>
      </c>
      <c r="B136" s="891" t="s">
        <v>1244</v>
      </c>
      <c r="C136" s="891">
        <v>1933</v>
      </c>
      <c r="D136" s="850" t="s">
        <v>2588</v>
      </c>
      <c r="E136" s="864">
        <v>675000</v>
      </c>
      <c r="F136" s="865">
        <v>0</v>
      </c>
      <c r="G136" s="865">
        <v>0</v>
      </c>
      <c r="H136" s="867">
        <f>E136+G136</f>
        <v>675000</v>
      </c>
      <c r="I136" s="868"/>
      <c r="J136" s="869"/>
    </row>
    <row r="137" spans="1:10" ht="20.25" customHeight="1">
      <c r="A137" s="870">
        <v>2</v>
      </c>
      <c r="B137" s="819" t="s">
        <v>193</v>
      </c>
      <c r="C137" s="819">
        <v>1938</v>
      </c>
      <c r="D137" s="844" t="s">
        <v>2524</v>
      </c>
      <c r="E137" s="864">
        <v>675000</v>
      </c>
      <c r="F137" s="821">
        <v>0</v>
      </c>
      <c r="G137" s="821">
        <v>0</v>
      </c>
      <c r="H137" s="867">
        <f>E137+G137</f>
        <v>675000</v>
      </c>
      <c r="I137" s="847"/>
      <c r="J137" s="848"/>
    </row>
    <row r="138" spans="1:10" ht="20.25" customHeight="1">
      <c r="A138" s="870">
        <v>3</v>
      </c>
      <c r="B138" s="871" t="s">
        <v>194</v>
      </c>
      <c r="C138" s="871">
        <v>1920</v>
      </c>
      <c r="D138" s="844" t="s">
        <v>2588</v>
      </c>
      <c r="E138" s="864">
        <v>675000</v>
      </c>
      <c r="F138" s="821">
        <v>0</v>
      </c>
      <c r="G138" s="821">
        <v>0</v>
      </c>
      <c r="H138" s="867">
        <f>E138+G138</f>
        <v>675000</v>
      </c>
      <c r="I138" s="847"/>
      <c r="J138" s="848"/>
    </row>
    <row r="139" spans="1:10" ht="20.25" customHeight="1">
      <c r="A139" s="872">
        <v>4</v>
      </c>
      <c r="B139" s="822" t="s">
        <v>2821</v>
      </c>
      <c r="C139" s="822">
        <v>1933</v>
      </c>
      <c r="D139" s="853" t="s">
        <v>2588</v>
      </c>
      <c r="E139" s="864">
        <v>675000</v>
      </c>
      <c r="F139" s="823">
        <v>0</v>
      </c>
      <c r="G139" s="823">
        <v>0</v>
      </c>
      <c r="H139" s="867">
        <f>E139+G139</f>
        <v>675000</v>
      </c>
      <c r="I139" s="856"/>
      <c r="J139" s="857"/>
    </row>
    <row r="140" spans="1:10" ht="20.25" customHeight="1">
      <c r="A140" s="870">
        <v>5</v>
      </c>
      <c r="B140" s="891" t="s">
        <v>195</v>
      </c>
      <c r="C140" s="891">
        <v>1929</v>
      </c>
      <c r="D140" s="891" t="s">
        <v>2524</v>
      </c>
      <c r="E140" s="864">
        <v>675000</v>
      </c>
      <c r="F140" s="865">
        <v>0</v>
      </c>
      <c r="G140" s="865">
        <v>0</v>
      </c>
      <c r="H140" s="867">
        <v>675000</v>
      </c>
      <c r="I140" s="868"/>
      <c r="J140" s="869"/>
    </row>
    <row r="141" spans="1:10" ht="20.25" customHeight="1">
      <c r="A141" s="872">
        <v>6</v>
      </c>
      <c r="B141" s="871" t="s">
        <v>1405</v>
      </c>
      <c r="C141" s="871">
        <v>1945</v>
      </c>
      <c r="D141" s="844" t="s">
        <v>2588</v>
      </c>
      <c r="E141" s="820">
        <v>675000</v>
      </c>
      <c r="F141" s="821">
        <v>0</v>
      </c>
      <c r="G141" s="821">
        <v>0</v>
      </c>
      <c r="H141" s="846">
        <v>675000</v>
      </c>
      <c r="I141" s="847"/>
      <c r="J141" s="848"/>
    </row>
    <row r="142" spans="1:10" ht="20.25" customHeight="1">
      <c r="A142" s="870">
        <v>7</v>
      </c>
      <c r="B142" s="822" t="s">
        <v>196</v>
      </c>
      <c r="C142" s="822">
        <v>1950</v>
      </c>
      <c r="D142" s="853" t="s">
        <v>2588</v>
      </c>
      <c r="E142" s="637">
        <v>675000</v>
      </c>
      <c r="F142" s="823">
        <v>0</v>
      </c>
      <c r="G142" s="823">
        <v>0</v>
      </c>
      <c r="H142" s="855">
        <f>SUM(E142:G142)</f>
        <v>675000</v>
      </c>
      <c r="I142" s="856"/>
      <c r="J142" s="857"/>
    </row>
    <row r="143" spans="1:10" ht="20.25" customHeight="1">
      <c r="A143" s="832">
        <v>8</v>
      </c>
      <c r="B143" s="871" t="s">
        <v>149</v>
      </c>
      <c r="C143" s="871">
        <v>1921</v>
      </c>
      <c r="D143" s="819" t="s">
        <v>2524</v>
      </c>
      <c r="E143" s="637">
        <v>675000</v>
      </c>
      <c r="F143" s="638"/>
      <c r="G143" s="638"/>
      <c r="H143" s="855">
        <f>SUM(E143:G143)</f>
        <v>675000</v>
      </c>
      <c r="I143" s="833"/>
      <c r="J143" s="887" t="s">
        <v>1431</v>
      </c>
    </row>
    <row r="144" spans="1:10" ht="20.25" customHeight="1">
      <c r="A144" s="832">
        <v>9</v>
      </c>
      <c r="B144" s="884" t="s">
        <v>505</v>
      </c>
      <c r="C144" s="884">
        <v>1935</v>
      </c>
      <c r="D144" s="891" t="s">
        <v>2524</v>
      </c>
      <c r="E144" s="637">
        <v>675000</v>
      </c>
      <c r="F144" s="638"/>
      <c r="G144" s="638"/>
      <c r="H144" s="855">
        <f>SUM(E144:G144)</f>
        <v>675000</v>
      </c>
      <c r="I144" s="833"/>
      <c r="J144" s="887" t="s">
        <v>1431</v>
      </c>
    </row>
    <row r="145" spans="1:10" ht="20.25" customHeight="1">
      <c r="A145" s="828"/>
      <c r="B145" s="860" t="s">
        <v>2312</v>
      </c>
      <c r="C145" s="902"/>
      <c r="D145" s="902"/>
      <c r="E145" s="837">
        <f>SUM(E136:E144)</f>
        <v>6075000</v>
      </c>
      <c r="F145" s="839">
        <v>0</v>
      </c>
      <c r="G145" s="839">
        <v>0</v>
      </c>
      <c r="H145" s="840">
        <f>SUM(E145:G145)</f>
        <v>6075000</v>
      </c>
      <c r="I145" s="841"/>
      <c r="J145" s="31"/>
    </row>
    <row r="146" spans="1:10" ht="20.25" customHeight="1">
      <c r="A146" s="828"/>
      <c r="B146" s="1324" t="s">
        <v>2345</v>
      </c>
      <c r="C146" s="1325"/>
      <c r="D146" s="1325"/>
      <c r="E146" s="1325"/>
      <c r="F146" s="1325"/>
      <c r="G146" s="1325"/>
      <c r="H146" s="1325"/>
      <c r="I146" s="1325"/>
      <c r="J146" s="1317"/>
    </row>
    <row r="147" spans="1:10" ht="20.25" customHeight="1">
      <c r="A147" s="903">
        <v>1</v>
      </c>
      <c r="B147" s="904" t="s">
        <v>197</v>
      </c>
      <c r="C147" s="850">
        <v>1961</v>
      </c>
      <c r="D147" s="891" t="s">
        <v>2524</v>
      </c>
      <c r="E147" s="867">
        <v>270000</v>
      </c>
      <c r="F147" s="863">
        <v>0</v>
      </c>
      <c r="G147" s="863">
        <v>0</v>
      </c>
      <c r="H147" s="867">
        <f>E147+G147</f>
        <v>270000</v>
      </c>
      <c r="I147" s="868"/>
      <c r="J147" s="869"/>
    </row>
    <row r="148" spans="1:10" ht="20.25" customHeight="1">
      <c r="A148" s="870">
        <v>2</v>
      </c>
      <c r="B148" s="905" t="s">
        <v>2385</v>
      </c>
      <c r="C148" s="844">
        <v>1957</v>
      </c>
      <c r="D148" s="819" t="s">
        <v>2524</v>
      </c>
      <c r="E148" s="867">
        <v>270000</v>
      </c>
      <c r="F148" s="821">
        <v>0</v>
      </c>
      <c r="G148" s="821">
        <v>0</v>
      </c>
      <c r="H148" s="867">
        <f aca="true" t="shared" si="2" ref="H148:H166">E148+G148</f>
        <v>270000</v>
      </c>
      <c r="I148" s="847"/>
      <c r="J148" s="848"/>
    </row>
    <row r="149" spans="1:10" ht="20.25" customHeight="1">
      <c r="A149" s="903">
        <v>3</v>
      </c>
      <c r="B149" s="905" t="s">
        <v>280</v>
      </c>
      <c r="C149" s="844">
        <v>1981</v>
      </c>
      <c r="D149" s="819" t="s">
        <v>2524</v>
      </c>
      <c r="E149" s="867">
        <v>270000</v>
      </c>
      <c r="F149" s="821">
        <v>0</v>
      </c>
      <c r="G149" s="821">
        <v>0</v>
      </c>
      <c r="H149" s="867">
        <f t="shared" si="2"/>
        <v>270000</v>
      </c>
      <c r="I149" s="847"/>
      <c r="J149" s="848"/>
    </row>
    <row r="150" spans="1:10" ht="20.25" customHeight="1">
      <c r="A150" s="870">
        <v>4</v>
      </c>
      <c r="B150" s="905" t="s">
        <v>198</v>
      </c>
      <c r="C150" s="844">
        <v>1938</v>
      </c>
      <c r="D150" s="819" t="s">
        <v>2524</v>
      </c>
      <c r="E150" s="867">
        <v>270000</v>
      </c>
      <c r="F150" s="821">
        <v>0</v>
      </c>
      <c r="G150" s="821">
        <v>0</v>
      </c>
      <c r="H150" s="867">
        <f t="shared" si="2"/>
        <v>270000</v>
      </c>
      <c r="I150" s="847"/>
      <c r="J150" s="848"/>
    </row>
    <row r="151" spans="1:10" ht="20.25" customHeight="1">
      <c r="A151" s="903">
        <v>5</v>
      </c>
      <c r="B151" s="905" t="s">
        <v>199</v>
      </c>
      <c r="C151" s="844">
        <v>1953</v>
      </c>
      <c r="D151" s="844" t="s">
        <v>2588</v>
      </c>
      <c r="E151" s="867">
        <v>270000</v>
      </c>
      <c r="F151" s="821">
        <v>0</v>
      </c>
      <c r="G151" s="821">
        <v>0</v>
      </c>
      <c r="H151" s="867">
        <f t="shared" si="2"/>
        <v>270000</v>
      </c>
      <c r="I151" s="847"/>
      <c r="J151" s="848"/>
    </row>
    <row r="152" spans="1:10" ht="20.25" customHeight="1">
      <c r="A152" s="870">
        <v>6</v>
      </c>
      <c r="B152" s="905" t="s">
        <v>200</v>
      </c>
      <c r="C152" s="844">
        <v>1978</v>
      </c>
      <c r="D152" s="844" t="s">
        <v>2588</v>
      </c>
      <c r="E152" s="867">
        <v>270000</v>
      </c>
      <c r="F152" s="821">
        <v>0</v>
      </c>
      <c r="G152" s="821">
        <v>0</v>
      </c>
      <c r="H152" s="867">
        <f t="shared" si="2"/>
        <v>270000</v>
      </c>
      <c r="I152" s="847"/>
      <c r="J152" s="848"/>
    </row>
    <row r="153" spans="1:10" ht="20.25" customHeight="1">
      <c r="A153" s="903">
        <v>7</v>
      </c>
      <c r="B153" s="905" t="s">
        <v>340</v>
      </c>
      <c r="C153" s="844">
        <v>1995</v>
      </c>
      <c r="D153" s="844" t="s">
        <v>2588</v>
      </c>
      <c r="E153" s="867">
        <v>270000</v>
      </c>
      <c r="F153" s="821">
        <v>0</v>
      </c>
      <c r="G153" s="821">
        <v>0</v>
      </c>
      <c r="H153" s="867">
        <f t="shared" si="2"/>
        <v>270000</v>
      </c>
      <c r="I153" s="847"/>
      <c r="J153" s="848"/>
    </row>
    <row r="154" spans="1:10" ht="20.25" customHeight="1">
      <c r="A154" s="870">
        <v>8</v>
      </c>
      <c r="B154" s="905" t="s">
        <v>201</v>
      </c>
      <c r="C154" s="844">
        <v>1974</v>
      </c>
      <c r="D154" s="844" t="s">
        <v>2588</v>
      </c>
      <c r="E154" s="867">
        <v>270000</v>
      </c>
      <c r="F154" s="821">
        <v>0</v>
      </c>
      <c r="G154" s="821">
        <v>0</v>
      </c>
      <c r="H154" s="867">
        <f t="shared" si="2"/>
        <v>270000</v>
      </c>
      <c r="I154" s="847"/>
      <c r="J154" s="848"/>
    </row>
    <row r="155" spans="1:10" ht="20.25" customHeight="1">
      <c r="A155" s="903">
        <v>9</v>
      </c>
      <c r="B155" s="906" t="s">
        <v>2385</v>
      </c>
      <c r="C155" s="844">
        <v>1958</v>
      </c>
      <c r="D155" s="844" t="s">
        <v>2588</v>
      </c>
      <c r="E155" s="867">
        <v>270000</v>
      </c>
      <c r="F155" s="821">
        <v>0</v>
      </c>
      <c r="G155" s="821">
        <v>0</v>
      </c>
      <c r="H155" s="867">
        <f t="shared" si="2"/>
        <v>270000</v>
      </c>
      <c r="I155" s="847"/>
      <c r="J155" s="848"/>
    </row>
    <row r="156" spans="1:10" ht="20.25" customHeight="1">
      <c r="A156" s="870">
        <v>10</v>
      </c>
      <c r="B156" s="905" t="s">
        <v>202</v>
      </c>
      <c r="C156" s="844">
        <v>1979</v>
      </c>
      <c r="D156" s="819" t="s">
        <v>2524</v>
      </c>
      <c r="E156" s="867">
        <v>270000</v>
      </c>
      <c r="F156" s="821">
        <v>0</v>
      </c>
      <c r="G156" s="821">
        <v>0</v>
      </c>
      <c r="H156" s="867">
        <f t="shared" si="2"/>
        <v>270000</v>
      </c>
      <c r="I156" s="847"/>
      <c r="J156" s="848"/>
    </row>
    <row r="157" spans="1:10" ht="20.25" customHeight="1">
      <c r="A157" s="903">
        <v>11</v>
      </c>
      <c r="B157" s="906" t="s">
        <v>2078</v>
      </c>
      <c r="C157" s="844">
        <v>1967</v>
      </c>
      <c r="D157" s="844" t="s">
        <v>2588</v>
      </c>
      <c r="E157" s="867">
        <v>270000</v>
      </c>
      <c r="F157" s="821">
        <v>0</v>
      </c>
      <c r="G157" s="821">
        <v>0</v>
      </c>
      <c r="H157" s="867">
        <f t="shared" si="2"/>
        <v>270000</v>
      </c>
      <c r="I157" s="847"/>
      <c r="J157" s="848"/>
    </row>
    <row r="158" spans="1:10" ht="20.25" customHeight="1">
      <c r="A158" s="870">
        <v>12</v>
      </c>
      <c r="B158" s="906" t="s">
        <v>203</v>
      </c>
      <c r="C158" s="844">
        <v>1953</v>
      </c>
      <c r="D158" s="819" t="s">
        <v>2524</v>
      </c>
      <c r="E158" s="867">
        <v>270000</v>
      </c>
      <c r="F158" s="821">
        <v>0</v>
      </c>
      <c r="G158" s="821">
        <v>0</v>
      </c>
      <c r="H158" s="867">
        <f t="shared" si="2"/>
        <v>270000</v>
      </c>
      <c r="I158" s="847"/>
      <c r="J158" s="848"/>
    </row>
    <row r="159" spans="1:10" ht="20.25" customHeight="1">
      <c r="A159" s="903">
        <v>13</v>
      </c>
      <c r="B159" s="905" t="s">
        <v>204</v>
      </c>
      <c r="C159" s="844">
        <v>1969</v>
      </c>
      <c r="D159" s="844" t="s">
        <v>2588</v>
      </c>
      <c r="E159" s="867">
        <v>270000</v>
      </c>
      <c r="F159" s="821">
        <v>0</v>
      </c>
      <c r="G159" s="821">
        <v>0</v>
      </c>
      <c r="H159" s="867">
        <f t="shared" si="2"/>
        <v>270000</v>
      </c>
      <c r="I159" s="847"/>
      <c r="J159" s="848"/>
    </row>
    <row r="160" spans="1:10" ht="20.25" customHeight="1">
      <c r="A160" s="870">
        <v>14</v>
      </c>
      <c r="B160" s="905" t="s">
        <v>205</v>
      </c>
      <c r="C160" s="844">
        <v>1950</v>
      </c>
      <c r="D160" s="844" t="s">
        <v>2588</v>
      </c>
      <c r="E160" s="867">
        <v>270000</v>
      </c>
      <c r="F160" s="821">
        <v>0</v>
      </c>
      <c r="G160" s="821">
        <v>0</v>
      </c>
      <c r="H160" s="867">
        <f t="shared" si="2"/>
        <v>270000</v>
      </c>
      <c r="I160" s="847"/>
      <c r="J160" s="848"/>
    </row>
    <row r="161" spans="1:10" ht="20.25" customHeight="1">
      <c r="A161" s="903">
        <v>15</v>
      </c>
      <c r="B161" s="905" t="s">
        <v>206</v>
      </c>
      <c r="C161" s="844">
        <v>1968</v>
      </c>
      <c r="D161" s="819" t="s">
        <v>2524</v>
      </c>
      <c r="E161" s="867">
        <v>270000</v>
      </c>
      <c r="F161" s="821">
        <v>0</v>
      </c>
      <c r="G161" s="821">
        <v>0</v>
      </c>
      <c r="H161" s="867">
        <f t="shared" si="2"/>
        <v>270000</v>
      </c>
      <c r="I161" s="847"/>
      <c r="J161" s="848"/>
    </row>
    <row r="162" spans="1:10" ht="20.25" customHeight="1">
      <c r="A162" s="870">
        <v>16</v>
      </c>
      <c r="B162" s="905" t="s">
        <v>207</v>
      </c>
      <c r="C162" s="844">
        <v>1958</v>
      </c>
      <c r="D162" s="819" t="s">
        <v>2524</v>
      </c>
      <c r="E162" s="867">
        <v>270000</v>
      </c>
      <c r="F162" s="821">
        <v>0</v>
      </c>
      <c r="G162" s="821">
        <v>0</v>
      </c>
      <c r="H162" s="867">
        <f t="shared" si="2"/>
        <v>270000</v>
      </c>
      <c r="I162" s="847"/>
      <c r="J162" s="848"/>
    </row>
    <row r="163" spans="1:10" ht="20.25" customHeight="1">
      <c r="A163" s="903">
        <v>17</v>
      </c>
      <c r="B163" s="905" t="s">
        <v>2280</v>
      </c>
      <c r="C163" s="844">
        <v>1959</v>
      </c>
      <c r="D163" s="819" t="s">
        <v>2524</v>
      </c>
      <c r="E163" s="867">
        <v>270000</v>
      </c>
      <c r="F163" s="821">
        <v>0</v>
      </c>
      <c r="G163" s="821">
        <v>0</v>
      </c>
      <c r="H163" s="867">
        <f t="shared" si="2"/>
        <v>270000</v>
      </c>
      <c r="I163" s="847"/>
      <c r="J163" s="848"/>
    </row>
    <row r="164" spans="1:10" ht="20.25" customHeight="1">
      <c r="A164" s="870">
        <v>18</v>
      </c>
      <c r="B164" s="905" t="s">
        <v>208</v>
      </c>
      <c r="C164" s="844">
        <v>1972</v>
      </c>
      <c r="D164" s="819" t="s">
        <v>2588</v>
      </c>
      <c r="E164" s="867">
        <v>270000</v>
      </c>
      <c r="F164" s="821">
        <v>0</v>
      </c>
      <c r="G164" s="821">
        <v>0</v>
      </c>
      <c r="H164" s="867">
        <f t="shared" si="2"/>
        <v>270000</v>
      </c>
      <c r="I164" s="847"/>
      <c r="J164" s="848"/>
    </row>
    <row r="165" spans="1:10" ht="20.25" customHeight="1">
      <c r="A165" s="903">
        <v>19</v>
      </c>
      <c r="B165" s="907" t="s">
        <v>209</v>
      </c>
      <c r="C165" s="853">
        <v>1954</v>
      </c>
      <c r="D165" s="822" t="s">
        <v>2588</v>
      </c>
      <c r="E165" s="867">
        <v>270000</v>
      </c>
      <c r="F165" s="821">
        <v>0</v>
      </c>
      <c r="G165" s="823">
        <v>0</v>
      </c>
      <c r="H165" s="867">
        <f t="shared" si="2"/>
        <v>270000</v>
      </c>
      <c r="I165" s="856"/>
      <c r="J165" s="857"/>
    </row>
    <row r="166" spans="1:10" ht="20.25" customHeight="1">
      <c r="A166" s="870">
        <v>20</v>
      </c>
      <c r="B166" s="952" t="s">
        <v>505</v>
      </c>
      <c r="C166" s="649">
        <v>1935</v>
      </c>
      <c r="D166" s="819" t="s">
        <v>2524</v>
      </c>
      <c r="E166" s="867">
        <v>270000</v>
      </c>
      <c r="F166" s="821">
        <v>0</v>
      </c>
      <c r="G166" s="823">
        <v>0</v>
      </c>
      <c r="H166" s="639">
        <f t="shared" si="2"/>
        <v>270000</v>
      </c>
      <c r="I166" s="833"/>
      <c r="J166" s="834"/>
    </row>
    <row r="167" spans="1:10" ht="20.25" customHeight="1">
      <c r="A167" s="903">
        <v>21</v>
      </c>
      <c r="B167" s="952" t="s">
        <v>567</v>
      </c>
      <c r="C167" s="649">
        <v>1963</v>
      </c>
      <c r="D167" s="819" t="s">
        <v>2524</v>
      </c>
      <c r="E167" s="867">
        <v>270000</v>
      </c>
      <c r="F167" s="821">
        <v>0</v>
      </c>
      <c r="G167" s="823">
        <v>0</v>
      </c>
      <c r="H167" s="639">
        <f>G167+E167</f>
        <v>270000</v>
      </c>
      <c r="I167" s="833"/>
      <c r="J167" s="834"/>
    </row>
    <row r="168" spans="1:10" ht="20.25" customHeight="1">
      <c r="A168" s="859"/>
      <c r="B168" s="835" t="s">
        <v>2313</v>
      </c>
      <c r="C168" s="835"/>
      <c r="D168" s="861"/>
      <c r="E168" s="908">
        <f>SUM(E147:E167)</f>
        <v>5670000</v>
      </c>
      <c r="F168" s="909">
        <v>0</v>
      </c>
      <c r="G168" s="909">
        <f>SUM(G166:G167)</f>
        <v>0</v>
      </c>
      <c r="H168" s="910">
        <f>SUM(E168:G168)</f>
        <v>5670000</v>
      </c>
      <c r="I168" s="841"/>
      <c r="J168" s="31"/>
    </row>
    <row r="169" spans="1:10" ht="20.25" customHeight="1">
      <c r="A169" s="911" t="s">
        <v>227</v>
      </c>
      <c r="B169" s="1318" t="s">
        <v>2244</v>
      </c>
      <c r="C169" s="1318"/>
      <c r="D169" s="1318"/>
      <c r="E169" s="1318"/>
      <c r="F169" s="1318"/>
      <c r="G169" s="1318"/>
      <c r="H169" s="1318"/>
      <c r="I169" s="1318"/>
      <c r="J169" s="1318"/>
    </row>
    <row r="170" spans="1:10" ht="20.25" customHeight="1">
      <c r="A170" s="913">
        <v>1</v>
      </c>
      <c r="B170" s="1332"/>
      <c r="C170" s="1333"/>
      <c r="D170" s="1334"/>
      <c r="E170" s="639"/>
      <c r="F170" s="914"/>
      <c r="G170" s="914"/>
      <c r="H170" s="867"/>
      <c r="I170" s="912"/>
      <c r="J170" s="912"/>
    </row>
    <row r="171" spans="1:10" ht="20.25" customHeight="1">
      <c r="A171" s="913">
        <v>2</v>
      </c>
      <c r="B171" s="1332"/>
      <c r="C171" s="1333"/>
      <c r="D171" s="1334"/>
      <c r="E171" s="639"/>
      <c r="F171" s="914"/>
      <c r="G171" s="883"/>
      <c r="H171" s="867"/>
      <c r="I171" s="912"/>
      <c r="J171" s="912"/>
    </row>
    <row r="172" spans="1:10" ht="20.25" customHeight="1">
      <c r="A172" s="873"/>
      <c r="B172" s="2" t="s">
        <v>2313</v>
      </c>
      <c r="C172" s="915"/>
      <c r="D172" s="916"/>
      <c r="E172" s="917">
        <f>SUM(E170:E171)</f>
        <v>0</v>
      </c>
      <c r="F172" s="917">
        <f>SUM(F170:F171)</f>
        <v>0</v>
      </c>
      <c r="G172" s="917">
        <f>SUM(G170:G171)</f>
        <v>0</v>
      </c>
      <c r="H172" s="917">
        <f>SUM(H170:H171)</f>
        <v>0</v>
      </c>
      <c r="I172" s="918"/>
      <c r="J172" s="882"/>
    </row>
    <row r="173" spans="1:10" ht="20.25" customHeight="1">
      <c r="A173" s="919"/>
      <c r="B173" s="874" t="s">
        <v>2252</v>
      </c>
      <c r="C173" s="875"/>
      <c r="D173" s="920"/>
      <c r="E173" s="921">
        <f>E168+E145+E134+E129+E119+E106+E101+E85+E35+E28+E18+E12+E172</f>
        <v>52920000</v>
      </c>
      <c r="F173" s="921">
        <f>F168+F145+F134+F129+F119+F106+F101+F85+F35+F28+F18+F12+F172</f>
        <v>0</v>
      </c>
      <c r="G173" s="921">
        <f>G168+G145+G134+G129+G119+G106+G101+G85+G35+G28+G18+G12+G172</f>
        <v>1080000</v>
      </c>
      <c r="H173" s="921">
        <f>H168+H145+H134+H129+H119+H106+H101+H85+H35+H28+H18+H12+H172</f>
        <v>54000000</v>
      </c>
      <c r="I173" s="881"/>
      <c r="J173" s="882"/>
    </row>
    <row r="174" spans="1:10" ht="23.25" customHeight="1">
      <c r="A174" s="1330" t="s">
        <v>2260</v>
      </c>
      <c r="B174" s="1330"/>
      <c r="C174" s="1330"/>
      <c r="D174" s="1330"/>
      <c r="E174" s="1330"/>
      <c r="F174" s="1330"/>
      <c r="G174" s="1330"/>
      <c r="H174" s="1330"/>
      <c r="I174" s="1330"/>
      <c r="J174" s="1330"/>
    </row>
    <row r="175" spans="1:10" ht="16.5">
      <c r="A175" s="922"/>
      <c r="B175" s="922"/>
      <c r="C175" s="922"/>
      <c r="D175" s="922"/>
      <c r="E175" s="1331" t="s">
        <v>2261</v>
      </c>
      <c r="F175" s="1331"/>
      <c r="G175" s="1331"/>
      <c r="H175" s="1331"/>
      <c r="I175" s="1331"/>
      <c r="J175" s="1331"/>
    </row>
    <row r="176" spans="1:10" ht="16.5">
      <c r="A176" s="63"/>
      <c r="B176" s="63" t="s">
        <v>597</v>
      </c>
      <c r="C176" s="63"/>
      <c r="D176" s="63"/>
      <c r="E176" s="1329" t="s">
        <v>1626</v>
      </c>
      <c r="F176" s="1329"/>
      <c r="G176" s="1329" t="s">
        <v>1625</v>
      </c>
      <c r="H176" s="1329"/>
      <c r="I176" s="1329"/>
      <c r="J176" s="1329"/>
    </row>
    <row r="177" spans="1:10" ht="16.5">
      <c r="A177" s="63"/>
      <c r="B177" s="63"/>
      <c r="C177" s="63"/>
      <c r="D177" s="63"/>
      <c r="E177" s="63"/>
      <c r="F177" s="813"/>
      <c r="G177" s="813"/>
      <c r="H177" s="63"/>
      <c r="I177" s="63"/>
      <c r="J177" s="63"/>
    </row>
    <row r="178" spans="1:10" ht="16.5">
      <c r="A178" s="63"/>
      <c r="B178" s="63"/>
      <c r="C178" s="63"/>
      <c r="D178" s="63"/>
      <c r="E178" s="63"/>
      <c r="F178" s="813"/>
      <c r="G178" s="813"/>
      <c r="H178" s="63"/>
      <c r="I178" s="63"/>
      <c r="J178" s="63"/>
    </row>
    <row r="179" spans="1:10" ht="16.5">
      <c r="A179" s="63"/>
      <c r="B179" s="63"/>
      <c r="C179" s="63"/>
      <c r="D179" s="63"/>
      <c r="E179" s="63"/>
      <c r="F179" s="813"/>
      <c r="G179" s="813"/>
      <c r="H179" s="63"/>
      <c r="I179" s="63"/>
      <c r="J179" s="63"/>
    </row>
    <row r="180" spans="1:10" ht="16.5">
      <c r="A180" s="63"/>
      <c r="B180" s="1328" t="s">
        <v>1936</v>
      </c>
      <c r="C180" s="1328"/>
      <c r="D180" s="63"/>
      <c r="E180" s="1328" t="s">
        <v>1937</v>
      </c>
      <c r="F180" s="1328"/>
      <c r="G180" s="1328"/>
      <c r="H180" s="63"/>
      <c r="I180" s="63"/>
      <c r="J180" s="63"/>
    </row>
    <row r="181" spans="1:10" ht="16.5">
      <c r="A181" s="63"/>
      <c r="B181" s="63"/>
      <c r="C181" s="63"/>
      <c r="D181" s="63"/>
      <c r="E181" s="923"/>
      <c r="F181" s="813"/>
      <c r="G181" s="813"/>
      <c r="H181" s="63"/>
      <c r="I181" s="63"/>
      <c r="J181" s="63"/>
    </row>
    <row r="182" spans="1:10" ht="16.5">
      <c r="A182" s="63"/>
      <c r="B182" s="1329" t="s">
        <v>1606</v>
      </c>
      <c r="C182" s="1329"/>
      <c r="D182" s="1329"/>
      <c r="E182" s="1329"/>
      <c r="F182" s="1329"/>
      <c r="G182" s="1329"/>
      <c r="H182" s="1329"/>
      <c r="I182" s="63"/>
      <c r="J182" s="63"/>
    </row>
    <row r="183" spans="1:10" ht="16.5">
      <c r="A183" s="63"/>
      <c r="B183" s="63" t="s">
        <v>1605</v>
      </c>
      <c r="C183" s="1329" t="s">
        <v>1496</v>
      </c>
      <c r="D183" s="1329"/>
      <c r="E183" s="1329"/>
      <c r="F183" s="1329"/>
      <c r="G183" s="1329"/>
      <c r="H183" s="1329"/>
      <c r="I183" s="63"/>
      <c r="J183" s="63"/>
    </row>
    <row r="184" spans="1:10" ht="16.5">
      <c r="A184" s="922"/>
      <c r="B184" s="922"/>
      <c r="C184" s="922"/>
      <c r="D184" s="922"/>
      <c r="E184" s="922"/>
      <c r="F184" s="924"/>
      <c r="G184" s="924"/>
      <c r="H184" s="922"/>
      <c r="I184" s="922"/>
      <c r="J184" s="922"/>
    </row>
    <row r="185" spans="1:10" ht="16.5">
      <c r="A185" s="922"/>
      <c r="B185" s="922"/>
      <c r="C185" s="922"/>
      <c r="D185" s="922"/>
      <c r="E185" s="922"/>
      <c r="F185" s="924"/>
      <c r="G185" s="924"/>
      <c r="H185" s="922"/>
      <c r="I185" s="922"/>
      <c r="J185" s="922"/>
    </row>
    <row r="186" spans="1:10" ht="16.5">
      <c r="A186" s="922"/>
      <c r="B186" s="922"/>
      <c r="C186" s="922"/>
      <c r="D186" s="922"/>
      <c r="E186" s="922"/>
      <c r="F186" s="924"/>
      <c r="G186" s="924"/>
      <c r="H186" s="922"/>
      <c r="I186" s="922"/>
      <c r="J186" s="922"/>
    </row>
    <row r="187" spans="1:10" ht="16.5">
      <c r="A187" s="922"/>
      <c r="B187" s="922"/>
      <c r="C187" s="922"/>
      <c r="D187" s="922"/>
      <c r="E187" s="922"/>
      <c r="F187" s="924"/>
      <c r="G187" s="924"/>
      <c r="H187" s="922"/>
      <c r="I187" s="922"/>
      <c r="J187" s="922"/>
    </row>
    <row r="188" spans="1:10" ht="16.5">
      <c r="A188" s="922"/>
      <c r="B188" s="922"/>
      <c r="C188" s="922"/>
      <c r="D188" s="922"/>
      <c r="E188" s="922"/>
      <c r="F188" s="924"/>
      <c r="G188" s="924"/>
      <c r="H188" s="922"/>
      <c r="I188" s="922"/>
      <c r="J188" s="922"/>
    </row>
    <row r="189" spans="1:10" ht="16.5">
      <c r="A189" s="922"/>
      <c r="B189" s="922"/>
      <c r="C189" s="922"/>
      <c r="D189" s="922"/>
      <c r="E189" s="922"/>
      <c r="F189" s="924"/>
      <c r="G189" s="924"/>
      <c r="H189" s="922"/>
      <c r="I189" s="922"/>
      <c r="J189" s="922"/>
    </row>
  </sheetData>
  <mergeCells count="38"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H6:H8"/>
    <mergeCell ref="I6:I8"/>
    <mergeCell ref="J6:J8"/>
    <mergeCell ref="B9:J9"/>
    <mergeCell ref="B6:B8"/>
    <mergeCell ref="C6:C8"/>
    <mergeCell ref="D6:D8"/>
    <mergeCell ref="E6:E8"/>
    <mergeCell ref="B19:J19"/>
    <mergeCell ref="A29:J29"/>
    <mergeCell ref="B86:J86"/>
    <mergeCell ref="A36:E36"/>
    <mergeCell ref="B102:J102"/>
    <mergeCell ref="B107:J107"/>
    <mergeCell ref="B120:J120"/>
    <mergeCell ref="B130:J130"/>
    <mergeCell ref="B170:D170"/>
    <mergeCell ref="B171:D171"/>
    <mergeCell ref="B135:J135"/>
    <mergeCell ref="B146:J146"/>
    <mergeCell ref="B169:J169"/>
    <mergeCell ref="A174:J174"/>
    <mergeCell ref="E175:J175"/>
    <mergeCell ref="E176:F176"/>
    <mergeCell ref="G176:J176"/>
    <mergeCell ref="B180:C180"/>
    <mergeCell ref="E180:G180"/>
    <mergeCell ref="B182:H182"/>
    <mergeCell ref="C183:H183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1"/>
  <sheetViews>
    <sheetView workbookViewId="0" topLeftCell="A385">
      <selection activeCell="E394" sqref="E394:J394"/>
    </sheetView>
  </sheetViews>
  <sheetFormatPr defaultColWidth="9.00390625" defaultRowHeight="19.5" customHeight="1"/>
  <cols>
    <col min="1" max="1" width="4.25390625" style="12" customWidth="1"/>
    <col min="2" max="2" width="19.75390625" style="12" customWidth="1"/>
    <col min="3" max="3" width="6.125" style="145" customWidth="1"/>
    <col min="4" max="4" width="10.625" style="12" customWidth="1"/>
    <col min="5" max="5" width="10.50390625" style="12" customWidth="1"/>
    <col min="6" max="6" width="6.375" style="12" customWidth="1"/>
    <col min="7" max="7" width="7.875" style="12" customWidth="1"/>
    <col min="8" max="8" width="11.125" style="12" customWidth="1"/>
    <col min="9" max="9" width="8.00390625" style="12" customWidth="1"/>
    <col min="10" max="10" width="10.00390625" style="699" customWidth="1"/>
    <col min="11" max="16384" width="9.00390625" style="12" customWidth="1"/>
  </cols>
  <sheetData>
    <row r="1" spans="1:10" s="14" customFormat="1" ht="19.5" customHeight="1">
      <c r="A1" s="183" t="s">
        <v>429</v>
      </c>
      <c r="B1" s="183"/>
      <c r="C1" s="192"/>
      <c r="D1" s="765"/>
      <c r="E1" s="256"/>
      <c r="F1" s="192"/>
      <c r="G1" s="192"/>
      <c r="H1" s="256"/>
      <c r="I1" s="192"/>
      <c r="J1" s="256"/>
    </row>
    <row r="2" spans="1:10" s="14" customFormat="1" ht="19.5" customHeight="1">
      <c r="A2" s="1358" t="s">
        <v>1662</v>
      </c>
      <c r="B2" s="1358"/>
      <c r="C2" s="766"/>
      <c r="D2" s="765"/>
      <c r="E2" s="767"/>
      <c r="F2" s="766"/>
      <c r="G2" s="766"/>
      <c r="H2" s="767"/>
      <c r="I2" s="766"/>
      <c r="J2" s="767"/>
    </row>
    <row r="3" spans="1:10" s="14" customFormat="1" ht="19.5" customHeight="1">
      <c r="A3" s="192"/>
      <c r="B3" s="1291" t="s">
        <v>2346</v>
      </c>
      <c r="C3" s="1291"/>
      <c r="D3" s="1291"/>
      <c r="E3" s="1291"/>
      <c r="F3" s="1291"/>
      <c r="G3" s="1291"/>
      <c r="H3" s="1291"/>
      <c r="I3" s="1291"/>
      <c r="J3" s="1291"/>
    </row>
    <row r="4" spans="1:10" s="14" customFormat="1" ht="19.5" customHeight="1">
      <c r="A4" s="1295" t="s">
        <v>2735</v>
      </c>
      <c r="B4" s="1295"/>
      <c r="C4" s="1295"/>
      <c r="D4" s="1295"/>
      <c r="E4" s="1295"/>
      <c r="F4" s="1295"/>
      <c r="G4" s="1295"/>
      <c r="H4" s="1295"/>
      <c r="I4" s="76"/>
      <c r="J4" s="79"/>
    </row>
    <row r="5" spans="1:10" s="14" customFormat="1" ht="19.5" customHeight="1">
      <c r="A5" s="1296" t="s">
        <v>2258</v>
      </c>
      <c r="B5" s="1296"/>
      <c r="C5" s="1153"/>
      <c r="D5" s="72"/>
      <c r="E5" s="1154"/>
      <c r="F5" s="992"/>
      <c r="G5" s="695"/>
      <c r="H5" s="1154"/>
      <c r="I5" s="766"/>
      <c r="J5" s="767"/>
    </row>
    <row r="6" spans="1:10" s="14" customFormat="1" ht="19.5" customHeight="1">
      <c r="A6" s="1287" t="s">
        <v>2247</v>
      </c>
      <c r="B6" s="1287" t="s">
        <v>2347</v>
      </c>
      <c r="C6" s="1287" t="s">
        <v>2348</v>
      </c>
      <c r="D6" s="1287" t="s">
        <v>2257</v>
      </c>
      <c r="E6" s="1287" t="s">
        <v>2349</v>
      </c>
      <c r="F6" s="1287" t="s">
        <v>2350</v>
      </c>
      <c r="G6" s="1287"/>
      <c r="H6" s="1287" t="s">
        <v>2351</v>
      </c>
      <c r="I6" s="1346" t="s">
        <v>2352</v>
      </c>
      <c r="J6" s="1285" t="s">
        <v>1619</v>
      </c>
    </row>
    <row r="7" spans="1:10" s="14" customFormat="1" ht="27" customHeight="1">
      <c r="A7" s="1287"/>
      <c r="B7" s="1287"/>
      <c r="C7" s="1287"/>
      <c r="D7" s="1287"/>
      <c r="E7" s="1287"/>
      <c r="F7" s="1155" t="s">
        <v>2353</v>
      </c>
      <c r="G7" s="990" t="s">
        <v>2354</v>
      </c>
      <c r="H7" s="1287"/>
      <c r="I7" s="1346"/>
      <c r="J7" s="1286"/>
    </row>
    <row r="8" spans="1:10" s="14" customFormat="1" ht="19.5" customHeight="1">
      <c r="A8" s="1292" t="s">
        <v>104</v>
      </c>
      <c r="B8" s="1283"/>
      <c r="C8" s="1283"/>
      <c r="D8" s="1283"/>
      <c r="E8" s="1283"/>
      <c r="F8" s="1283"/>
      <c r="G8" s="1283"/>
      <c r="H8" s="1283"/>
      <c r="I8" s="1283"/>
      <c r="J8" s="1284"/>
    </row>
    <row r="9" spans="1:10" s="14" customFormat="1" ht="19.5" customHeight="1">
      <c r="A9" s="518">
        <v>1</v>
      </c>
      <c r="B9" s="521" t="s">
        <v>105</v>
      </c>
      <c r="C9" s="521">
        <v>2004</v>
      </c>
      <c r="D9" s="521" t="s">
        <v>2358</v>
      </c>
      <c r="E9" s="522">
        <v>405000</v>
      </c>
      <c r="F9" s="523"/>
      <c r="G9" s="523"/>
      <c r="H9" s="522">
        <f>E9+G9</f>
        <v>405000</v>
      </c>
      <c r="I9" s="519"/>
      <c r="J9" s="519"/>
    </row>
    <row r="10" spans="1:10" s="14" customFormat="1" ht="19.5" customHeight="1">
      <c r="A10" s="518">
        <v>2</v>
      </c>
      <c r="B10" s="523" t="s">
        <v>106</v>
      </c>
      <c r="C10" s="523">
        <v>2005</v>
      </c>
      <c r="D10" s="523" t="s">
        <v>2359</v>
      </c>
      <c r="E10" s="522">
        <v>405000</v>
      </c>
      <c r="F10" s="523"/>
      <c r="G10" s="523"/>
      <c r="H10" s="522">
        <f>E10+G10</f>
        <v>405000</v>
      </c>
      <c r="I10" s="520"/>
      <c r="J10" s="519"/>
    </row>
    <row r="11" spans="1:10" s="14" customFormat="1" ht="19.5" customHeight="1">
      <c r="A11" s="1275" t="s">
        <v>2252</v>
      </c>
      <c r="B11" s="1276"/>
      <c r="C11" s="1276"/>
      <c r="D11" s="1277"/>
      <c r="E11" s="106">
        <f>SUM(E9:E10)</f>
        <v>810000</v>
      </c>
      <c r="F11" s="1159"/>
      <c r="G11" s="1159"/>
      <c r="H11" s="106">
        <f>SUM(H9:H10)</f>
        <v>810000</v>
      </c>
      <c r="I11" s="1159"/>
      <c r="J11" s="1159"/>
    </row>
    <row r="12" spans="1:10" s="14" customFormat="1" ht="19.5" customHeight="1">
      <c r="A12" s="1292" t="s">
        <v>2355</v>
      </c>
      <c r="B12" s="1283"/>
      <c r="C12" s="1283"/>
      <c r="D12" s="1283"/>
      <c r="E12" s="1283"/>
      <c r="F12" s="1283"/>
      <c r="G12" s="1283"/>
      <c r="H12" s="1283"/>
      <c r="I12" s="1283"/>
      <c r="J12" s="1284"/>
    </row>
    <row r="13" spans="1:10" s="14" customFormat="1" ht="19.5" customHeight="1">
      <c r="A13" s="1160">
        <v>1</v>
      </c>
      <c r="B13" s="1161" t="s">
        <v>1033</v>
      </c>
      <c r="C13" s="1162">
        <v>1943</v>
      </c>
      <c r="D13" s="1161" t="s">
        <v>2359</v>
      </c>
      <c r="E13" s="83">
        <v>405000</v>
      </c>
      <c r="F13" s="96"/>
      <c r="G13" s="84"/>
      <c r="H13" s="28">
        <v>405000</v>
      </c>
      <c r="I13" s="1163"/>
      <c r="J13" s="578"/>
    </row>
    <row r="14" spans="1:10" s="14" customFormat="1" ht="19.5" customHeight="1">
      <c r="A14" s="1275" t="s">
        <v>2252</v>
      </c>
      <c r="B14" s="1276"/>
      <c r="C14" s="1276"/>
      <c r="D14" s="1277"/>
      <c r="E14" s="106">
        <f>SUM(E13:E13)</f>
        <v>405000</v>
      </c>
      <c r="F14" s="98"/>
      <c r="G14" s="99"/>
      <c r="H14" s="57">
        <f>SUM(H13:H13)</f>
        <v>405000</v>
      </c>
      <c r="I14" s="1164"/>
      <c r="J14" s="578"/>
    </row>
    <row r="15" spans="1:10" s="14" customFormat="1" ht="19.5" customHeight="1">
      <c r="A15" s="1278" t="s">
        <v>2365</v>
      </c>
      <c r="B15" s="1279"/>
      <c r="C15" s="1279"/>
      <c r="D15" s="1279"/>
      <c r="E15" s="1279"/>
      <c r="F15" s="1279"/>
      <c r="G15" s="1279"/>
      <c r="H15" s="1270"/>
      <c r="I15" s="1158"/>
      <c r="J15" s="578"/>
    </row>
    <row r="16" spans="1:10" s="14" customFormat="1" ht="19.5" customHeight="1">
      <c r="A16" s="1160">
        <v>1</v>
      </c>
      <c r="B16" s="1160" t="s">
        <v>2366</v>
      </c>
      <c r="C16" s="1165">
        <v>1978</v>
      </c>
      <c r="D16" s="1160" t="s">
        <v>2367</v>
      </c>
      <c r="E16" s="83">
        <v>270000</v>
      </c>
      <c r="F16" s="83"/>
      <c r="G16" s="83"/>
      <c r="H16" s="83">
        <v>270000</v>
      </c>
      <c r="I16" s="1166"/>
      <c r="J16" s="578"/>
    </row>
    <row r="17" spans="1:10" s="14" customFormat="1" ht="19.5" customHeight="1">
      <c r="A17" s="1160">
        <v>2</v>
      </c>
      <c r="B17" s="1160" t="s">
        <v>2368</v>
      </c>
      <c r="C17" s="1165">
        <v>1966</v>
      </c>
      <c r="D17" s="1160" t="s">
        <v>2648</v>
      </c>
      <c r="E17" s="83">
        <v>270000</v>
      </c>
      <c r="F17" s="83"/>
      <c r="G17" s="83"/>
      <c r="H17" s="83">
        <v>270000</v>
      </c>
      <c r="I17" s="1166"/>
      <c r="J17" s="578"/>
    </row>
    <row r="18" spans="1:10" s="14" customFormat="1" ht="19.5" customHeight="1">
      <c r="A18" s="1160">
        <v>3</v>
      </c>
      <c r="B18" s="1167" t="s">
        <v>1874</v>
      </c>
      <c r="C18" s="1165">
        <v>1963</v>
      </c>
      <c r="D18" s="1168" t="s">
        <v>1247</v>
      </c>
      <c r="E18" s="83">
        <v>270000</v>
      </c>
      <c r="F18" s="83"/>
      <c r="G18" s="83"/>
      <c r="H18" s="83">
        <f>E18+G18</f>
        <v>270000</v>
      </c>
      <c r="I18" s="1169"/>
      <c r="J18" s="611"/>
    </row>
    <row r="19" spans="1:10" s="14" customFormat="1" ht="19.5" customHeight="1">
      <c r="A19" s="1275" t="s">
        <v>2252</v>
      </c>
      <c r="B19" s="1339"/>
      <c r="C19" s="1339"/>
      <c r="D19" s="1340"/>
      <c r="E19" s="106">
        <f>SUM(E16:E18)</f>
        <v>810000</v>
      </c>
      <c r="F19" s="106"/>
      <c r="G19" s="106"/>
      <c r="H19" s="106">
        <f>SUM(H16:H18)</f>
        <v>810000</v>
      </c>
      <c r="I19" s="1164"/>
      <c r="J19" s="578"/>
    </row>
    <row r="20" spans="1:10" s="14" customFormat="1" ht="19.5" customHeight="1">
      <c r="A20" s="1271" t="s">
        <v>2369</v>
      </c>
      <c r="B20" s="1272"/>
      <c r="C20" s="1272"/>
      <c r="D20" s="1272"/>
      <c r="E20" s="1272"/>
      <c r="F20" s="1272"/>
      <c r="G20" s="1272"/>
      <c r="H20" s="1272"/>
      <c r="I20" s="1272"/>
      <c r="J20" s="1273"/>
    </row>
    <row r="21" spans="1:10" ht="19.5" customHeight="1">
      <c r="A21" s="1160">
        <v>1</v>
      </c>
      <c r="B21" s="1160" t="s">
        <v>2370</v>
      </c>
      <c r="C21" s="1165">
        <v>1973</v>
      </c>
      <c r="D21" s="1160" t="s">
        <v>2371</v>
      </c>
      <c r="E21" s="83">
        <v>540000</v>
      </c>
      <c r="F21" s="83"/>
      <c r="G21" s="83"/>
      <c r="H21" s="83">
        <v>540000</v>
      </c>
      <c r="I21" s="1157"/>
      <c r="J21" s="578"/>
    </row>
    <row r="22" spans="1:10" ht="19.5" customHeight="1">
      <c r="A22" s="1160">
        <v>2</v>
      </c>
      <c r="B22" s="1160" t="s">
        <v>2372</v>
      </c>
      <c r="C22" s="1165">
        <v>1972</v>
      </c>
      <c r="D22" s="1160" t="s">
        <v>2373</v>
      </c>
      <c r="E22" s="83">
        <v>540000</v>
      </c>
      <c r="F22" s="83"/>
      <c r="G22" s="83"/>
      <c r="H22" s="83">
        <v>540000</v>
      </c>
      <c r="I22" s="1157"/>
      <c r="J22" s="578"/>
    </row>
    <row r="23" spans="1:10" ht="19.5" customHeight="1">
      <c r="A23" s="1160">
        <v>3</v>
      </c>
      <c r="B23" s="1161" t="s">
        <v>973</v>
      </c>
      <c r="C23" s="1162">
        <v>1965</v>
      </c>
      <c r="D23" s="1161" t="s">
        <v>2358</v>
      </c>
      <c r="E23" s="83">
        <v>540000</v>
      </c>
      <c r="F23" s="83"/>
      <c r="G23" s="83"/>
      <c r="H23" s="83">
        <v>540000</v>
      </c>
      <c r="I23" s="1166"/>
      <c r="J23" s="578"/>
    </row>
    <row r="24" spans="1:10" ht="19.5" customHeight="1">
      <c r="A24" s="1160">
        <v>4</v>
      </c>
      <c r="B24" s="1160" t="s">
        <v>2092</v>
      </c>
      <c r="C24" s="1165">
        <v>1983</v>
      </c>
      <c r="D24" s="1160" t="s">
        <v>2542</v>
      </c>
      <c r="E24" s="83">
        <v>540000</v>
      </c>
      <c r="F24" s="678"/>
      <c r="G24" s="83"/>
      <c r="H24" s="83">
        <v>540000</v>
      </c>
      <c r="I24" s="1163"/>
      <c r="J24" s="578"/>
    </row>
    <row r="25" spans="1:10" ht="19.5" customHeight="1">
      <c r="A25" s="1160">
        <v>5</v>
      </c>
      <c r="B25" s="1167" t="s">
        <v>1248</v>
      </c>
      <c r="C25" s="1165">
        <v>1985</v>
      </c>
      <c r="D25" s="1168" t="s">
        <v>2356</v>
      </c>
      <c r="E25" s="83">
        <v>540000</v>
      </c>
      <c r="F25" s="678"/>
      <c r="G25" s="83"/>
      <c r="H25" s="83">
        <v>540000</v>
      </c>
      <c r="I25" s="1163"/>
      <c r="J25" s="578"/>
    </row>
    <row r="26" spans="1:10" ht="19.5" customHeight="1">
      <c r="A26" s="1160">
        <v>6</v>
      </c>
      <c r="B26" s="1167" t="s">
        <v>621</v>
      </c>
      <c r="C26" s="1165">
        <v>1985</v>
      </c>
      <c r="D26" s="1168" t="s">
        <v>2356</v>
      </c>
      <c r="E26" s="83">
        <v>540000</v>
      </c>
      <c r="F26" s="678"/>
      <c r="G26" s="83"/>
      <c r="H26" s="83">
        <v>540000</v>
      </c>
      <c r="I26" s="1169"/>
      <c r="J26" s="611"/>
    </row>
    <row r="27" spans="1:10" ht="19.5" customHeight="1">
      <c r="A27" s="1275" t="s">
        <v>2252</v>
      </c>
      <c r="B27" s="1339"/>
      <c r="C27" s="1339"/>
      <c r="D27" s="1340"/>
      <c r="E27" s="106">
        <f>SUM(E21:E26)</f>
        <v>3240000</v>
      </c>
      <c r="F27" s="106"/>
      <c r="G27" s="106"/>
      <c r="H27" s="106">
        <f>E27+G27</f>
        <v>3240000</v>
      </c>
      <c r="I27" s="1164"/>
      <c r="J27" s="578"/>
    </row>
    <row r="28" spans="1:10" ht="19.5" customHeight="1">
      <c r="A28" s="1164"/>
      <c r="B28" s="1341" t="s">
        <v>2813</v>
      </c>
      <c r="C28" s="1342"/>
      <c r="D28" s="1342"/>
      <c r="E28" s="1342"/>
      <c r="F28" s="1342"/>
      <c r="G28" s="1342"/>
      <c r="H28" s="1342"/>
      <c r="I28" s="1342"/>
      <c r="J28" s="1343"/>
    </row>
    <row r="29" spans="1:10" ht="19.5" customHeight="1">
      <c r="A29" s="1170">
        <v>1</v>
      </c>
      <c r="B29" s="1170" t="s">
        <v>2374</v>
      </c>
      <c r="C29" s="633">
        <v>1951</v>
      </c>
      <c r="D29" s="1170" t="s">
        <v>2356</v>
      </c>
      <c r="E29" s="28">
        <v>405000</v>
      </c>
      <c r="F29" s="1170"/>
      <c r="G29" s="1170"/>
      <c r="H29" s="28">
        <v>405000</v>
      </c>
      <c r="I29" s="1163"/>
      <c r="J29" s="578"/>
    </row>
    <row r="30" spans="1:10" ht="19.5" customHeight="1">
      <c r="A30" s="1160">
        <v>2</v>
      </c>
      <c r="B30" s="1160" t="s">
        <v>2375</v>
      </c>
      <c r="C30" s="1165">
        <v>1937</v>
      </c>
      <c r="D30" s="1160" t="s">
        <v>2373</v>
      </c>
      <c r="E30" s="28">
        <v>405000</v>
      </c>
      <c r="F30" s="1160"/>
      <c r="G30" s="1160"/>
      <c r="H30" s="28">
        <v>405000</v>
      </c>
      <c r="I30" s="1166"/>
      <c r="J30" s="578"/>
    </row>
    <row r="31" spans="1:10" ht="19.5" customHeight="1">
      <c r="A31" s="1170">
        <v>3</v>
      </c>
      <c r="B31" s="1160" t="s">
        <v>2376</v>
      </c>
      <c r="C31" s="1165">
        <v>1941</v>
      </c>
      <c r="D31" s="1160" t="s">
        <v>2373</v>
      </c>
      <c r="E31" s="28">
        <v>405000</v>
      </c>
      <c r="F31" s="1160"/>
      <c r="G31" s="1160"/>
      <c r="H31" s="28">
        <v>405000</v>
      </c>
      <c r="I31" s="1166"/>
      <c r="J31" s="578"/>
    </row>
    <row r="32" spans="1:10" ht="19.5" customHeight="1">
      <c r="A32" s="1160">
        <v>4</v>
      </c>
      <c r="B32" s="1160" t="s">
        <v>2377</v>
      </c>
      <c r="C32" s="1165">
        <v>1942</v>
      </c>
      <c r="D32" s="1160" t="s">
        <v>2373</v>
      </c>
      <c r="E32" s="28">
        <v>405000</v>
      </c>
      <c r="F32" s="1160"/>
      <c r="G32" s="1160"/>
      <c r="H32" s="28">
        <v>405000</v>
      </c>
      <c r="I32" s="1166"/>
      <c r="J32" s="578"/>
    </row>
    <row r="33" spans="1:10" ht="19.5" customHeight="1">
      <c r="A33" s="1170">
        <v>5</v>
      </c>
      <c r="B33" s="1160" t="s">
        <v>2378</v>
      </c>
      <c r="C33" s="1165">
        <v>1947</v>
      </c>
      <c r="D33" s="1160" t="s">
        <v>2373</v>
      </c>
      <c r="E33" s="28">
        <v>405000</v>
      </c>
      <c r="F33" s="1160"/>
      <c r="G33" s="1160"/>
      <c r="H33" s="28">
        <v>405000</v>
      </c>
      <c r="I33" s="1166"/>
      <c r="J33" s="578"/>
    </row>
    <row r="34" spans="1:10" ht="19.5" customHeight="1">
      <c r="A34" s="1160">
        <v>6</v>
      </c>
      <c r="B34" s="1160" t="s">
        <v>2379</v>
      </c>
      <c r="C34" s="1165">
        <v>1946</v>
      </c>
      <c r="D34" s="1160" t="s">
        <v>2367</v>
      </c>
      <c r="E34" s="28">
        <v>405000</v>
      </c>
      <c r="F34" s="1160"/>
      <c r="G34" s="1160"/>
      <c r="H34" s="28">
        <v>405000</v>
      </c>
      <c r="I34" s="1166"/>
      <c r="J34" s="578"/>
    </row>
    <row r="35" spans="1:10" ht="19.5" customHeight="1">
      <c r="A35" s="1170">
        <v>7</v>
      </c>
      <c r="B35" s="1160" t="s">
        <v>2380</v>
      </c>
      <c r="C35" s="1165">
        <v>1950</v>
      </c>
      <c r="D35" s="1160" t="s">
        <v>2367</v>
      </c>
      <c r="E35" s="28">
        <v>405000</v>
      </c>
      <c r="F35" s="1160"/>
      <c r="G35" s="1160"/>
      <c r="H35" s="28">
        <v>405000</v>
      </c>
      <c r="I35" s="1166"/>
      <c r="J35" s="578"/>
    </row>
    <row r="36" spans="1:10" ht="19.5" customHeight="1">
      <c r="A36" s="1160">
        <v>8</v>
      </c>
      <c r="B36" s="1160" t="s">
        <v>2381</v>
      </c>
      <c r="C36" s="1165">
        <v>1945</v>
      </c>
      <c r="D36" s="1160" t="s">
        <v>2646</v>
      </c>
      <c r="E36" s="28">
        <v>405000</v>
      </c>
      <c r="F36" s="1160"/>
      <c r="G36" s="1160"/>
      <c r="H36" s="28">
        <v>405000</v>
      </c>
      <c r="I36" s="1166"/>
      <c r="J36" s="578"/>
    </row>
    <row r="37" spans="1:10" ht="19.5" customHeight="1">
      <c r="A37" s="1170">
        <v>9</v>
      </c>
      <c r="B37" s="1160" t="s">
        <v>2382</v>
      </c>
      <c r="C37" s="1165">
        <v>1950</v>
      </c>
      <c r="D37" s="1160" t="s">
        <v>2646</v>
      </c>
      <c r="E37" s="28">
        <v>405000</v>
      </c>
      <c r="F37" s="1160"/>
      <c r="G37" s="1160"/>
      <c r="H37" s="28">
        <v>405000</v>
      </c>
      <c r="I37" s="1166"/>
      <c r="J37" s="578"/>
    </row>
    <row r="38" spans="1:10" ht="19.5" customHeight="1">
      <c r="A38" s="1160">
        <v>10</v>
      </c>
      <c r="B38" s="1160" t="s">
        <v>2383</v>
      </c>
      <c r="C38" s="1165">
        <v>1952</v>
      </c>
      <c r="D38" s="1160" t="s">
        <v>2646</v>
      </c>
      <c r="E38" s="28">
        <v>405000</v>
      </c>
      <c r="F38" s="1160"/>
      <c r="G38" s="1160"/>
      <c r="H38" s="28">
        <v>405000</v>
      </c>
      <c r="I38" s="1166"/>
      <c r="J38" s="578"/>
    </row>
    <row r="39" spans="1:10" ht="19.5" customHeight="1">
      <c r="A39" s="1170">
        <v>11</v>
      </c>
      <c r="B39" s="1160" t="s">
        <v>2384</v>
      </c>
      <c r="C39" s="1165">
        <v>1941</v>
      </c>
      <c r="D39" s="1160" t="s">
        <v>2646</v>
      </c>
      <c r="E39" s="28">
        <v>405000</v>
      </c>
      <c r="F39" s="1160"/>
      <c r="G39" s="1160"/>
      <c r="H39" s="28">
        <v>405000</v>
      </c>
      <c r="I39" s="1166"/>
      <c r="J39" s="578"/>
    </row>
    <row r="40" spans="1:10" ht="19.5" customHeight="1">
      <c r="A40" s="1160">
        <v>12</v>
      </c>
      <c r="B40" s="1160" t="s">
        <v>2385</v>
      </c>
      <c r="C40" s="1165">
        <v>1946</v>
      </c>
      <c r="D40" s="1160" t="s">
        <v>2646</v>
      </c>
      <c r="E40" s="28">
        <v>405000</v>
      </c>
      <c r="F40" s="1160"/>
      <c r="G40" s="1160"/>
      <c r="H40" s="28">
        <v>405000</v>
      </c>
      <c r="I40" s="1166"/>
      <c r="J40" s="578"/>
    </row>
    <row r="41" spans="1:10" ht="19.5" customHeight="1">
      <c r="A41" s="1170">
        <v>13</v>
      </c>
      <c r="B41" s="1160" t="s">
        <v>2386</v>
      </c>
      <c r="C41" s="1165">
        <v>1943</v>
      </c>
      <c r="D41" s="1160" t="s">
        <v>2648</v>
      </c>
      <c r="E41" s="28">
        <v>405000</v>
      </c>
      <c r="F41" s="1160"/>
      <c r="G41" s="1160"/>
      <c r="H41" s="28">
        <v>405000</v>
      </c>
      <c r="I41" s="1166"/>
      <c r="J41" s="578"/>
    </row>
    <row r="42" spans="1:10" ht="19.5" customHeight="1">
      <c r="A42" s="1160">
        <v>14</v>
      </c>
      <c r="B42" s="1160" t="s">
        <v>2387</v>
      </c>
      <c r="C42" s="1165">
        <v>1932</v>
      </c>
      <c r="D42" s="1160" t="s">
        <v>2648</v>
      </c>
      <c r="E42" s="28">
        <v>405000</v>
      </c>
      <c r="F42" s="1160"/>
      <c r="G42" s="1160"/>
      <c r="H42" s="28">
        <v>405000</v>
      </c>
      <c r="I42" s="1166"/>
      <c r="J42" s="578"/>
    </row>
    <row r="43" spans="1:10" ht="19.5" customHeight="1">
      <c r="A43" s="1170">
        <v>15</v>
      </c>
      <c r="B43" s="1160" t="s">
        <v>2388</v>
      </c>
      <c r="C43" s="1165">
        <v>1940</v>
      </c>
      <c r="D43" s="1160" t="s">
        <v>2648</v>
      </c>
      <c r="E43" s="28">
        <v>405000</v>
      </c>
      <c r="F43" s="1160"/>
      <c r="G43" s="1160"/>
      <c r="H43" s="28">
        <v>405000</v>
      </c>
      <c r="I43" s="1166"/>
      <c r="J43" s="578"/>
    </row>
    <row r="44" spans="1:10" ht="19.5" customHeight="1">
      <c r="A44" s="1160">
        <v>16</v>
      </c>
      <c r="B44" s="1160" t="s">
        <v>2384</v>
      </c>
      <c r="C44" s="1165">
        <v>1944</v>
      </c>
      <c r="D44" s="1160" t="s">
        <v>2648</v>
      </c>
      <c r="E44" s="28">
        <v>405000</v>
      </c>
      <c r="F44" s="1160"/>
      <c r="G44" s="1160"/>
      <c r="H44" s="28">
        <v>405000</v>
      </c>
      <c r="I44" s="120"/>
      <c r="J44" s="578"/>
    </row>
    <row r="45" spans="1:10" ht="19.5" customHeight="1">
      <c r="A45" s="1170">
        <v>17</v>
      </c>
      <c r="B45" s="1160" t="s">
        <v>2390</v>
      </c>
      <c r="C45" s="1165">
        <v>1946</v>
      </c>
      <c r="D45" s="1160" t="s">
        <v>2648</v>
      </c>
      <c r="E45" s="28">
        <v>405000</v>
      </c>
      <c r="F45" s="1160"/>
      <c r="G45" s="1160"/>
      <c r="H45" s="28">
        <v>405000</v>
      </c>
      <c r="I45" s="1166"/>
      <c r="J45" s="578"/>
    </row>
    <row r="46" spans="1:10" ht="19.5" customHeight="1">
      <c r="A46" s="1160">
        <v>18</v>
      </c>
      <c r="B46" s="1160" t="s">
        <v>2391</v>
      </c>
      <c r="C46" s="1165">
        <v>1933</v>
      </c>
      <c r="D46" s="1160" t="s">
        <v>2179</v>
      </c>
      <c r="E46" s="28">
        <v>405000</v>
      </c>
      <c r="F46" s="1160"/>
      <c r="G46" s="1160"/>
      <c r="H46" s="28">
        <v>405000</v>
      </c>
      <c r="I46" s="1166"/>
      <c r="J46" s="578"/>
    </row>
    <row r="47" spans="1:10" ht="19.5" customHeight="1">
      <c r="A47" s="1170">
        <v>19</v>
      </c>
      <c r="B47" s="1160" t="s">
        <v>2381</v>
      </c>
      <c r="C47" s="1165">
        <v>1941</v>
      </c>
      <c r="D47" s="1160" t="s">
        <v>2179</v>
      </c>
      <c r="E47" s="28">
        <v>405000</v>
      </c>
      <c r="F47" s="1160"/>
      <c r="G47" s="1160"/>
      <c r="H47" s="28">
        <v>405000</v>
      </c>
      <c r="I47" s="1166"/>
      <c r="J47" s="578"/>
    </row>
    <row r="48" spans="1:10" ht="19.5" customHeight="1">
      <c r="A48" s="1160">
        <v>20</v>
      </c>
      <c r="B48" s="1160" t="s">
        <v>2392</v>
      </c>
      <c r="C48" s="1165">
        <v>1943</v>
      </c>
      <c r="D48" s="1160" t="s">
        <v>2358</v>
      </c>
      <c r="E48" s="28">
        <v>405000</v>
      </c>
      <c r="F48" s="1160"/>
      <c r="G48" s="1160"/>
      <c r="H48" s="28">
        <v>405000</v>
      </c>
      <c r="I48" s="1166"/>
      <c r="J48" s="578"/>
    </row>
    <row r="49" spans="1:10" ht="19.5" customHeight="1">
      <c r="A49" s="1170">
        <v>21</v>
      </c>
      <c r="B49" s="1160" t="s">
        <v>2393</v>
      </c>
      <c r="C49" s="1165">
        <v>1941</v>
      </c>
      <c r="D49" s="1160" t="s">
        <v>2358</v>
      </c>
      <c r="E49" s="28">
        <v>405000</v>
      </c>
      <c r="F49" s="1160"/>
      <c r="G49" s="1160"/>
      <c r="H49" s="28">
        <v>405000</v>
      </c>
      <c r="I49" s="1166"/>
      <c r="J49" s="578"/>
    </row>
    <row r="50" spans="1:10" ht="19.5" customHeight="1">
      <c r="A50" s="1160">
        <v>22</v>
      </c>
      <c r="B50" s="1161" t="s">
        <v>2394</v>
      </c>
      <c r="C50" s="1162">
        <v>1952</v>
      </c>
      <c r="D50" s="1161" t="s">
        <v>2358</v>
      </c>
      <c r="E50" s="28">
        <v>405000</v>
      </c>
      <c r="F50" s="1160"/>
      <c r="G50" s="1160"/>
      <c r="H50" s="28">
        <v>405000</v>
      </c>
      <c r="I50" s="1166"/>
      <c r="J50" s="578"/>
    </row>
    <row r="51" spans="1:10" ht="19.5" customHeight="1">
      <c r="A51" s="1170">
        <v>23</v>
      </c>
      <c r="B51" s="1161" t="s">
        <v>2395</v>
      </c>
      <c r="C51" s="1162">
        <v>1941</v>
      </c>
      <c r="D51" s="1171" t="s">
        <v>1729</v>
      </c>
      <c r="E51" s="28">
        <v>405000</v>
      </c>
      <c r="F51" s="1160"/>
      <c r="G51" s="1160"/>
      <c r="H51" s="28">
        <v>405000</v>
      </c>
      <c r="I51" s="1166"/>
      <c r="J51" s="578"/>
    </row>
    <row r="52" spans="1:10" ht="19.5" customHeight="1">
      <c r="A52" s="1353" t="s">
        <v>2252</v>
      </c>
      <c r="B52" s="1353"/>
      <c r="C52" s="1353"/>
      <c r="D52" s="1353"/>
      <c r="E52" s="57">
        <f>SUM(E29:E51)</f>
        <v>9315000</v>
      </c>
      <c r="F52" s="1172"/>
      <c r="G52" s="1173"/>
      <c r="H52" s="57">
        <f>SUM(H29:H51)</f>
        <v>9315000</v>
      </c>
      <c r="I52" s="1156"/>
      <c r="J52" s="1174"/>
    </row>
    <row r="53" spans="1:10" ht="19.5" customHeight="1">
      <c r="A53" s="1354" t="s">
        <v>2093</v>
      </c>
      <c r="B53" s="1355"/>
      <c r="C53" s="1355"/>
      <c r="D53" s="1355"/>
      <c r="E53" s="1355"/>
      <c r="F53" s="1355"/>
      <c r="G53" s="1355"/>
      <c r="H53" s="1355"/>
      <c r="I53" s="1355"/>
      <c r="J53" s="1356"/>
    </row>
    <row r="54" spans="1:10" ht="19.5" customHeight="1">
      <c r="A54" s="1175">
        <v>1</v>
      </c>
      <c r="B54" s="1176" t="s">
        <v>2423</v>
      </c>
      <c r="C54" s="633">
        <v>1933</v>
      </c>
      <c r="D54" s="1176" t="s">
        <v>2424</v>
      </c>
      <c r="E54" s="28">
        <v>540000</v>
      </c>
      <c r="F54" s="1177"/>
      <c r="G54" s="1160"/>
      <c r="H54" s="28">
        <v>540000</v>
      </c>
      <c r="I54" s="1166"/>
      <c r="J54" s="578"/>
    </row>
    <row r="55" spans="1:10" ht="19.5" customHeight="1">
      <c r="A55" s="1175">
        <v>2</v>
      </c>
      <c r="B55" s="1178" t="s">
        <v>2425</v>
      </c>
      <c r="C55" s="633">
        <v>1933</v>
      </c>
      <c r="D55" s="1160" t="s">
        <v>2542</v>
      </c>
      <c r="E55" s="28">
        <v>540000</v>
      </c>
      <c r="F55" s="1177"/>
      <c r="G55" s="1160"/>
      <c r="H55" s="28">
        <v>540000</v>
      </c>
      <c r="I55" s="1166"/>
      <c r="J55" s="578"/>
    </row>
    <row r="56" spans="1:10" ht="19.5" customHeight="1">
      <c r="A56" s="1357" t="s">
        <v>2252</v>
      </c>
      <c r="B56" s="1339"/>
      <c r="C56" s="1339"/>
      <c r="D56" s="1340"/>
      <c r="E56" s="57">
        <f>SUM(E54:E55)</f>
        <v>1080000</v>
      </c>
      <c r="F56" s="1179"/>
      <c r="G56" s="1180"/>
      <c r="H56" s="57">
        <f>SUM(H54:H55)</f>
        <v>1080000</v>
      </c>
      <c r="I56" s="1181"/>
      <c r="J56" s="578"/>
    </row>
    <row r="57" spans="1:10" ht="19.5" customHeight="1">
      <c r="A57" s="1271" t="s">
        <v>2081</v>
      </c>
      <c r="B57" s="1272"/>
      <c r="C57" s="1272"/>
      <c r="D57" s="1272"/>
      <c r="E57" s="1272"/>
      <c r="F57" s="1272"/>
      <c r="G57" s="1272"/>
      <c r="H57" s="1272"/>
      <c r="I57" s="1272"/>
      <c r="J57" s="1273"/>
    </row>
    <row r="58" spans="1:10" ht="19.5" customHeight="1">
      <c r="A58" s="28">
        <v>1</v>
      </c>
      <c r="B58" s="28" t="s">
        <v>2426</v>
      </c>
      <c r="C58" s="633">
        <v>1920</v>
      </c>
      <c r="D58" s="28" t="s">
        <v>2646</v>
      </c>
      <c r="E58" s="28">
        <v>270000</v>
      </c>
      <c r="F58" s="28"/>
      <c r="G58" s="28"/>
      <c r="H58" s="28">
        <f>E58+G58</f>
        <v>270000</v>
      </c>
      <c r="I58" s="126"/>
      <c r="J58" s="578"/>
    </row>
    <row r="59" spans="1:10" ht="19.5" customHeight="1">
      <c r="A59" s="28">
        <v>2</v>
      </c>
      <c r="B59" s="28" t="s">
        <v>1034</v>
      </c>
      <c r="C59" s="633">
        <v>1935</v>
      </c>
      <c r="D59" s="28" t="s">
        <v>2646</v>
      </c>
      <c r="E59" s="28">
        <v>270000</v>
      </c>
      <c r="F59" s="28"/>
      <c r="G59" s="28"/>
      <c r="H59" s="28">
        <f aca="true" t="shared" si="0" ref="H59:H117">E59+G59</f>
        <v>270000</v>
      </c>
      <c r="I59" s="126"/>
      <c r="J59" s="578"/>
    </row>
    <row r="60" spans="1:10" ht="19.5" customHeight="1">
      <c r="A60" s="28">
        <v>3</v>
      </c>
      <c r="B60" s="28" t="s">
        <v>2427</v>
      </c>
      <c r="C60" s="633">
        <v>1927</v>
      </c>
      <c r="D60" s="28" t="s">
        <v>2646</v>
      </c>
      <c r="E60" s="28">
        <v>270000</v>
      </c>
      <c r="F60" s="28"/>
      <c r="G60" s="28"/>
      <c r="H60" s="28">
        <f t="shared" si="0"/>
        <v>270000</v>
      </c>
      <c r="I60" s="126"/>
      <c r="J60" s="578"/>
    </row>
    <row r="61" spans="1:10" ht="19.5" customHeight="1">
      <c r="A61" s="28">
        <v>4</v>
      </c>
      <c r="B61" s="28" t="s">
        <v>2295</v>
      </c>
      <c r="C61" s="633">
        <v>1929</v>
      </c>
      <c r="D61" s="28" t="s">
        <v>2646</v>
      </c>
      <c r="E61" s="28">
        <v>270000</v>
      </c>
      <c r="F61" s="28"/>
      <c r="G61" s="28"/>
      <c r="H61" s="28">
        <f t="shared" si="0"/>
        <v>270000</v>
      </c>
      <c r="I61" s="126"/>
      <c r="J61" s="578"/>
    </row>
    <row r="62" spans="1:10" ht="19.5" customHeight="1">
      <c r="A62" s="28">
        <v>5</v>
      </c>
      <c r="B62" s="28" t="s">
        <v>2428</v>
      </c>
      <c r="C62" s="633">
        <v>1932</v>
      </c>
      <c r="D62" s="28" t="s">
        <v>2646</v>
      </c>
      <c r="E62" s="28">
        <v>270000</v>
      </c>
      <c r="F62" s="28"/>
      <c r="G62" s="28"/>
      <c r="H62" s="28">
        <f t="shared" si="0"/>
        <v>270000</v>
      </c>
      <c r="I62" s="126" t="s">
        <v>2328</v>
      </c>
      <c r="J62" s="578"/>
    </row>
    <row r="63" spans="1:10" ht="19.5" customHeight="1">
      <c r="A63" s="28">
        <v>6</v>
      </c>
      <c r="B63" s="28" t="s">
        <v>2429</v>
      </c>
      <c r="C63" s="633">
        <v>1930</v>
      </c>
      <c r="D63" s="28" t="s">
        <v>2646</v>
      </c>
      <c r="E63" s="28">
        <v>270000</v>
      </c>
      <c r="F63" s="28"/>
      <c r="G63" s="28"/>
      <c r="H63" s="28">
        <f t="shared" si="0"/>
        <v>270000</v>
      </c>
      <c r="I63" s="126"/>
      <c r="J63" s="578"/>
    </row>
    <row r="64" spans="1:10" ht="19.5" customHeight="1">
      <c r="A64" s="28">
        <v>7</v>
      </c>
      <c r="B64" s="28" t="s">
        <v>2432</v>
      </c>
      <c r="C64" s="633">
        <v>1933</v>
      </c>
      <c r="D64" s="28" t="s">
        <v>2646</v>
      </c>
      <c r="E64" s="28">
        <v>270000</v>
      </c>
      <c r="F64" s="28"/>
      <c r="G64" s="28"/>
      <c r="H64" s="28">
        <f t="shared" si="0"/>
        <v>270000</v>
      </c>
      <c r="I64" s="126"/>
      <c r="J64" s="578"/>
    </row>
    <row r="65" spans="1:10" ht="19.5" customHeight="1">
      <c r="A65" s="28">
        <v>8</v>
      </c>
      <c r="B65" s="28" t="s">
        <v>2434</v>
      </c>
      <c r="C65" s="633">
        <v>1934</v>
      </c>
      <c r="D65" s="28" t="s">
        <v>2646</v>
      </c>
      <c r="E65" s="28">
        <v>270000</v>
      </c>
      <c r="F65" s="28" t="s">
        <v>2435</v>
      </c>
      <c r="G65" s="28"/>
      <c r="H65" s="28">
        <f t="shared" si="0"/>
        <v>270000</v>
      </c>
      <c r="I65" s="126"/>
      <c r="J65" s="578"/>
    </row>
    <row r="66" spans="1:10" ht="19.5" customHeight="1">
      <c r="A66" s="28">
        <v>9</v>
      </c>
      <c r="B66" s="28" t="s">
        <v>2436</v>
      </c>
      <c r="C66" s="633">
        <v>1933</v>
      </c>
      <c r="D66" s="28" t="s">
        <v>2648</v>
      </c>
      <c r="E66" s="28">
        <v>270000</v>
      </c>
      <c r="F66" s="28"/>
      <c r="G66" s="28"/>
      <c r="H66" s="28">
        <f t="shared" si="0"/>
        <v>270000</v>
      </c>
      <c r="I66" s="126"/>
      <c r="J66" s="578"/>
    </row>
    <row r="67" spans="1:10" ht="19.5" customHeight="1">
      <c r="A67" s="28">
        <v>10</v>
      </c>
      <c r="B67" s="28" t="s">
        <v>2437</v>
      </c>
      <c r="C67" s="633">
        <v>1928</v>
      </c>
      <c r="D67" s="28" t="s">
        <v>2648</v>
      </c>
      <c r="E67" s="28">
        <v>270000</v>
      </c>
      <c r="F67" s="28"/>
      <c r="G67" s="28"/>
      <c r="H67" s="28">
        <f t="shared" si="0"/>
        <v>270000</v>
      </c>
      <c r="I67" s="126"/>
      <c r="J67" s="578"/>
    </row>
    <row r="68" spans="1:10" ht="19.5" customHeight="1">
      <c r="A68" s="28">
        <v>11</v>
      </c>
      <c r="B68" s="28" t="s">
        <v>2438</v>
      </c>
      <c r="C68" s="633">
        <v>1929</v>
      </c>
      <c r="D68" s="28" t="s">
        <v>2648</v>
      </c>
      <c r="E68" s="28">
        <v>270000</v>
      </c>
      <c r="F68" s="28"/>
      <c r="G68" s="28"/>
      <c r="H68" s="28">
        <f t="shared" si="0"/>
        <v>270000</v>
      </c>
      <c r="I68" s="126"/>
      <c r="J68" s="578"/>
    </row>
    <row r="69" spans="1:10" ht="19.5" customHeight="1">
      <c r="A69" s="28">
        <v>12</v>
      </c>
      <c r="B69" s="28" t="s">
        <v>2440</v>
      </c>
      <c r="C69" s="633">
        <v>1932</v>
      </c>
      <c r="D69" s="28" t="s">
        <v>2648</v>
      </c>
      <c r="E69" s="28">
        <v>270000</v>
      </c>
      <c r="F69" s="28"/>
      <c r="G69" s="28"/>
      <c r="H69" s="28">
        <f t="shared" si="0"/>
        <v>270000</v>
      </c>
      <c r="I69" s="126"/>
      <c r="J69" s="578"/>
    </row>
    <row r="70" spans="1:10" ht="19.5" customHeight="1">
      <c r="A70" s="28">
        <v>13</v>
      </c>
      <c r="B70" s="28" t="s">
        <v>2441</v>
      </c>
      <c r="C70" s="633">
        <v>1929</v>
      </c>
      <c r="D70" s="28" t="s">
        <v>2648</v>
      </c>
      <c r="E70" s="28">
        <v>270000</v>
      </c>
      <c r="F70" s="28"/>
      <c r="G70" s="28"/>
      <c r="H70" s="28">
        <f t="shared" si="0"/>
        <v>270000</v>
      </c>
      <c r="I70" s="126"/>
      <c r="J70" s="578"/>
    </row>
    <row r="71" spans="1:10" ht="19.5" customHeight="1">
      <c r="A71" s="28">
        <v>14</v>
      </c>
      <c r="B71" s="28" t="s">
        <v>2442</v>
      </c>
      <c r="C71" s="633">
        <v>1932</v>
      </c>
      <c r="D71" s="28" t="s">
        <v>2648</v>
      </c>
      <c r="E71" s="28">
        <v>270000</v>
      </c>
      <c r="F71" s="28"/>
      <c r="G71" s="28"/>
      <c r="H71" s="28">
        <f t="shared" si="0"/>
        <v>270000</v>
      </c>
      <c r="I71" s="126"/>
      <c r="J71" s="578"/>
    </row>
    <row r="72" spans="1:10" ht="19.5" customHeight="1">
      <c r="A72" s="28">
        <v>15</v>
      </c>
      <c r="B72" s="28" t="s">
        <v>618</v>
      </c>
      <c r="C72" s="633">
        <v>1935</v>
      </c>
      <c r="D72" s="28" t="s">
        <v>2648</v>
      </c>
      <c r="E72" s="28">
        <v>270000</v>
      </c>
      <c r="F72" s="28"/>
      <c r="G72" s="28"/>
      <c r="H72" s="28">
        <f t="shared" si="0"/>
        <v>270000</v>
      </c>
      <c r="I72" s="126"/>
      <c r="J72" s="578"/>
    </row>
    <row r="73" spans="1:10" ht="19.5" customHeight="1">
      <c r="A73" s="28">
        <v>16</v>
      </c>
      <c r="B73" s="28" t="s">
        <v>2443</v>
      </c>
      <c r="C73" s="633">
        <v>1929</v>
      </c>
      <c r="D73" s="28" t="s">
        <v>2648</v>
      </c>
      <c r="E73" s="28">
        <v>270000</v>
      </c>
      <c r="F73" s="28"/>
      <c r="G73" s="28"/>
      <c r="H73" s="28">
        <f t="shared" si="0"/>
        <v>270000</v>
      </c>
      <c r="I73" s="126"/>
      <c r="J73" s="578"/>
    </row>
    <row r="74" spans="1:10" ht="19.5" customHeight="1">
      <c r="A74" s="28">
        <v>17</v>
      </c>
      <c r="B74" s="28" t="s">
        <v>107</v>
      </c>
      <c r="C74" s="633">
        <v>1919</v>
      </c>
      <c r="D74" s="28" t="s">
        <v>2648</v>
      </c>
      <c r="E74" s="28">
        <v>270000</v>
      </c>
      <c r="F74" s="28"/>
      <c r="G74" s="28"/>
      <c r="H74" s="28">
        <f t="shared" si="0"/>
        <v>270000</v>
      </c>
      <c r="I74" s="126"/>
      <c r="J74" s="578"/>
    </row>
    <row r="75" spans="1:10" ht="19.5" customHeight="1">
      <c r="A75" s="28">
        <v>18</v>
      </c>
      <c r="B75" s="28" t="s">
        <v>2295</v>
      </c>
      <c r="C75" s="633">
        <v>1922</v>
      </c>
      <c r="D75" s="28" t="s">
        <v>2648</v>
      </c>
      <c r="E75" s="28">
        <v>270000</v>
      </c>
      <c r="F75" s="28"/>
      <c r="G75" s="28"/>
      <c r="H75" s="28">
        <f t="shared" si="0"/>
        <v>270000</v>
      </c>
      <c r="I75" s="126"/>
      <c r="J75" s="578"/>
    </row>
    <row r="76" spans="1:10" ht="19.5" customHeight="1">
      <c r="A76" s="28">
        <v>19</v>
      </c>
      <c r="B76" s="28" t="s">
        <v>2444</v>
      </c>
      <c r="C76" s="633">
        <v>1934</v>
      </c>
      <c r="D76" s="28" t="s">
        <v>2648</v>
      </c>
      <c r="E76" s="28">
        <v>270000</v>
      </c>
      <c r="F76" s="28"/>
      <c r="G76" s="28"/>
      <c r="H76" s="28">
        <f t="shared" si="0"/>
        <v>270000</v>
      </c>
      <c r="I76" s="126"/>
      <c r="J76" s="578"/>
    </row>
    <row r="77" spans="1:10" ht="19.5" customHeight="1">
      <c r="A77" s="28">
        <v>20</v>
      </c>
      <c r="B77" s="28" t="s">
        <v>2445</v>
      </c>
      <c r="C77" s="633">
        <v>1920</v>
      </c>
      <c r="D77" s="28" t="s">
        <v>2179</v>
      </c>
      <c r="E77" s="28">
        <v>270000</v>
      </c>
      <c r="F77" s="28"/>
      <c r="G77" s="28"/>
      <c r="H77" s="28">
        <f t="shared" si="0"/>
        <v>270000</v>
      </c>
      <c r="I77" s="126"/>
      <c r="J77" s="578"/>
    </row>
    <row r="78" spans="1:10" ht="19.5" customHeight="1">
      <c r="A78" s="28">
        <v>21</v>
      </c>
      <c r="B78" s="28" t="s">
        <v>2446</v>
      </c>
      <c r="C78" s="633">
        <v>1929</v>
      </c>
      <c r="D78" s="28" t="s">
        <v>2179</v>
      </c>
      <c r="E78" s="28">
        <v>270000</v>
      </c>
      <c r="F78" s="28"/>
      <c r="G78" s="28"/>
      <c r="H78" s="28">
        <f t="shared" si="0"/>
        <v>270000</v>
      </c>
      <c r="I78" s="126"/>
      <c r="J78" s="578"/>
    </row>
    <row r="79" spans="1:10" ht="19.5" customHeight="1">
      <c r="A79" s="28">
        <v>22</v>
      </c>
      <c r="B79" s="28" t="s">
        <v>2448</v>
      </c>
      <c r="C79" s="633">
        <v>1933</v>
      </c>
      <c r="D79" s="28" t="s">
        <v>2179</v>
      </c>
      <c r="E79" s="28">
        <v>270000</v>
      </c>
      <c r="F79" s="28"/>
      <c r="G79" s="28"/>
      <c r="H79" s="28">
        <f t="shared" si="0"/>
        <v>270000</v>
      </c>
      <c r="I79" s="126"/>
      <c r="J79" s="578"/>
    </row>
    <row r="80" spans="1:10" ht="19.5" customHeight="1">
      <c r="A80" s="28">
        <v>23</v>
      </c>
      <c r="B80" s="28" t="s">
        <v>2457</v>
      </c>
      <c r="C80" s="633">
        <v>1931</v>
      </c>
      <c r="D80" s="28" t="s">
        <v>2179</v>
      </c>
      <c r="E80" s="28">
        <v>270000</v>
      </c>
      <c r="F80" s="28"/>
      <c r="G80" s="28"/>
      <c r="H80" s="28">
        <f t="shared" si="0"/>
        <v>270000</v>
      </c>
      <c r="I80" s="126"/>
      <c r="J80" s="578"/>
    </row>
    <row r="81" spans="1:10" ht="19.5" customHeight="1">
      <c r="A81" s="28">
        <v>24</v>
      </c>
      <c r="B81" s="28" t="s">
        <v>2399</v>
      </c>
      <c r="C81" s="633">
        <v>1935</v>
      </c>
      <c r="D81" s="28" t="s">
        <v>2179</v>
      </c>
      <c r="E81" s="28">
        <v>270000</v>
      </c>
      <c r="F81" s="28"/>
      <c r="G81" s="28"/>
      <c r="H81" s="28">
        <f t="shared" si="0"/>
        <v>270000</v>
      </c>
      <c r="I81" s="126"/>
      <c r="J81" s="578"/>
    </row>
    <row r="82" spans="1:10" ht="19.5" customHeight="1">
      <c r="A82" s="28">
        <v>25</v>
      </c>
      <c r="B82" s="28" t="s">
        <v>2458</v>
      </c>
      <c r="C82" s="633">
        <v>1929</v>
      </c>
      <c r="D82" s="28" t="s">
        <v>2367</v>
      </c>
      <c r="E82" s="28">
        <v>270000</v>
      </c>
      <c r="F82" s="28"/>
      <c r="G82" s="28"/>
      <c r="H82" s="28">
        <f t="shared" si="0"/>
        <v>270000</v>
      </c>
      <c r="I82" s="126"/>
      <c r="J82" s="578"/>
    </row>
    <row r="83" spans="1:10" ht="19.5" customHeight="1">
      <c r="A83" s="28">
        <v>26</v>
      </c>
      <c r="B83" s="28" t="s">
        <v>2401</v>
      </c>
      <c r="C83" s="633">
        <v>1935</v>
      </c>
      <c r="D83" s="28" t="s">
        <v>2367</v>
      </c>
      <c r="E83" s="28">
        <v>270000</v>
      </c>
      <c r="F83" s="28"/>
      <c r="G83" s="28"/>
      <c r="H83" s="28">
        <f t="shared" si="0"/>
        <v>270000</v>
      </c>
      <c r="I83" s="126"/>
      <c r="J83" s="578"/>
    </row>
    <row r="84" spans="1:10" ht="19.5" customHeight="1">
      <c r="A84" s="28">
        <v>27</v>
      </c>
      <c r="B84" s="28" t="s">
        <v>2460</v>
      </c>
      <c r="C84" s="633">
        <v>1928</v>
      </c>
      <c r="D84" s="28" t="s">
        <v>2367</v>
      </c>
      <c r="E84" s="28">
        <v>270000</v>
      </c>
      <c r="F84" s="28"/>
      <c r="G84" s="28"/>
      <c r="H84" s="28">
        <f t="shared" si="0"/>
        <v>270000</v>
      </c>
      <c r="I84" s="126"/>
      <c r="J84" s="578"/>
    </row>
    <row r="85" spans="1:10" ht="19.5" customHeight="1">
      <c r="A85" s="28">
        <v>28</v>
      </c>
      <c r="B85" s="28" t="s">
        <v>2461</v>
      </c>
      <c r="C85" s="633">
        <v>1920</v>
      </c>
      <c r="D85" s="28" t="s">
        <v>2367</v>
      </c>
      <c r="E85" s="28">
        <v>270000</v>
      </c>
      <c r="F85" s="28"/>
      <c r="G85" s="28"/>
      <c r="H85" s="28">
        <f t="shared" si="0"/>
        <v>270000</v>
      </c>
      <c r="I85" s="126"/>
      <c r="J85" s="578"/>
    </row>
    <row r="86" spans="1:10" ht="19.5" customHeight="1">
      <c r="A86" s="28">
        <v>29</v>
      </c>
      <c r="B86" s="28" t="s">
        <v>2463</v>
      </c>
      <c r="C86" s="633">
        <v>1927</v>
      </c>
      <c r="D86" s="28" t="s">
        <v>2359</v>
      </c>
      <c r="E86" s="28">
        <v>270000</v>
      </c>
      <c r="F86" s="28"/>
      <c r="G86" s="28"/>
      <c r="H86" s="28">
        <f t="shared" si="0"/>
        <v>270000</v>
      </c>
      <c r="I86" s="126"/>
      <c r="J86" s="578"/>
    </row>
    <row r="87" spans="1:10" ht="19.5" customHeight="1">
      <c r="A87" s="28">
        <v>30</v>
      </c>
      <c r="B87" s="28" t="s">
        <v>2464</v>
      </c>
      <c r="C87" s="633">
        <v>1926</v>
      </c>
      <c r="D87" s="28" t="s">
        <v>2359</v>
      </c>
      <c r="E87" s="28">
        <v>270000</v>
      </c>
      <c r="F87" s="28"/>
      <c r="G87" s="28"/>
      <c r="H87" s="28">
        <f t="shared" si="0"/>
        <v>270000</v>
      </c>
      <c r="I87" s="126"/>
      <c r="J87" s="578"/>
    </row>
    <row r="88" spans="1:10" ht="19.5" customHeight="1">
      <c r="A88" s="28">
        <v>31</v>
      </c>
      <c r="B88" s="28" t="s">
        <v>2466</v>
      </c>
      <c r="C88" s="633">
        <v>1928</v>
      </c>
      <c r="D88" s="28" t="s">
        <v>2371</v>
      </c>
      <c r="E88" s="28">
        <v>270000</v>
      </c>
      <c r="F88" s="28"/>
      <c r="G88" s="28"/>
      <c r="H88" s="28">
        <f t="shared" si="0"/>
        <v>270000</v>
      </c>
      <c r="I88" s="126"/>
      <c r="J88" s="578"/>
    </row>
    <row r="89" spans="1:10" ht="19.5" customHeight="1">
      <c r="A89" s="28">
        <v>32</v>
      </c>
      <c r="B89" s="28" t="s">
        <v>2467</v>
      </c>
      <c r="C89" s="633">
        <v>1928</v>
      </c>
      <c r="D89" s="28" t="s">
        <v>2371</v>
      </c>
      <c r="E89" s="28">
        <v>270000</v>
      </c>
      <c r="F89" s="28"/>
      <c r="G89" s="28"/>
      <c r="H89" s="28">
        <f t="shared" si="0"/>
        <v>270000</v>
      </c>
      <c r="I89" s="126"/>
      <c r="J89" s="578"/>
    </row>
    <row r="90" spans="1:10" ht="19.5" customHeight="1">
      <c r="A90" s="28">
        <v>33</v>
      </c>
      <c r="B90" s="28" t="s">
        <v>2402</v>
      </c>
      <c r="C90" s="633">
        <v>1935</v>
      </c>
      <c r="D90" s="28" t="s">
        <v>2371</v>
      </c>
      <c r="E90" s="28">
        <v>270000</v>
      </c>
      <c r="F90" s="28"/>
      <c r="G90" s="28"/>
      <c r="H90" s="28">
        <f t="shared" si="0"/>
        <v>270000</v>
      </c>
      <c r="I90" s="126"/>
      <c r="J90" s="578"/>
    </row>
    <row r="91" spans="1:10" ht="19.5" customHeight="1">
      <c r="A91" s="28">
        <v>34</v>
      </c>
      <c r="B91" s="28" t="s">
        <v>2468</v>
      </c>
      <c r="C91" s="633">
        <v>1927</v>
      </c>
      <c r="D91" s="28" t="s">
        <v>2371</v>
      </c>
      <c r="E91" s="28">
        <v>270000</v>
      </c>
      <c r="F91" s="28"/>
      <c r="G91" s="28"/>
      <c r="H91" s="28">
        <f t="shared" si="0"/>
        <v>270000</v>
      </c>
      <c r="I91" s="126"/>
      <c r="J91" s="578"/>
    </row>
    <row r="92" spans="1:10" ht="19.5" customHeight="1">
      <c r="A92" s="28">
        <v>35</v>
      </c>
      <c r="B92" s="28" t="s">
        <v>2403</v>
      </c>
      <c r="C92" s="633">
        <v>1935</v>
      </c>
      <c r="D92" s="28" t="s">
        <v>2371</v>
      </c>
      <c r="E92" s="28">
        <v>270000</v>
      </c>
      <c r="F92" s="28"/>
      <c r="G92" s="28"/>
      <c r="H92" s="28">
        <f t="shared" si="0"/>
        <v>270000</v>
      </c>
      <c r="I92" s="126"/>
      <c r="J92" s="578"/>
    </row>
    <row r="93" spans="1:10" ht="19.5" customHeight="1">
      <c r="A93" s="28">
        <v>36</v>
      </c>
      <c r="B93" s="28" t="s">
        <v>2479</v>
      </c>
      <c r="C93" s="633">
        <v>1932</v>
      </c>
      <c r="D93" s="28" t="s">
        <v>2371</v>
      </c>
      <c r="E93" s="28">
        <v>270000</v>
      </c>
      <c r="F93" s="28"/>
      <c r="G93" s="28"/>
      <c r="H93" s="28">
        <f t="shared" si="0"/>
        <v>270000</v>
      </c>
      <c r="I93" s="126"/>
      <c r="J93" s="578"/>
    </row>
    <row r="94" spans="1:10" ht="19.5" customHeight="1">
      <c r="A94" s="28">
        <v>37</v>
      </c>
      <c r="B94" s="28" t="s">
        <v>2480</v>
      </c>
      <c r="C94" s="633">
        <v>1932</v>
      </c>
      <c r="D94" s="28" t="s">
        <v>2481</v>
      </c>
      <c r="E94" s="28">
        <v>270000</v>
      </c>
      <c r="F94" s="28"/>
      <c r="G94" s="28"/>
      <c r="H94" s="28">
        <f t="shared" si="0"/>
        <v>270000</v>
      </c>
      <c r="I94" s="126"/>
      <c r="J94" s="578"/>
    </row>
    <row r="95" spans="1:10" ht="19.5" customHeight="1">
      <c r="A95" s="28">
        <v>38</v>
      </c>
      <c r="B95" s="28" t="s">
        <v>2482</v>
      </c>
      <c r="C95" s="633">
        <v>1923</v>
      </c>
      <c r="D95" s="28" t="s">
        <v>2481</v>
      </c>
      <c r="E95" s="28">
        <v>270000</v>
      </c>
      <c r="F95" s="28"/>
      <c r="G95" s="28"/>
      <c r="H95" s="28">
        <f t="shared" si="0"/>
        <v>270000</v>
      </c>
      <c r="I95" s="126"/>
      <c r="J95" s="578"/>
    </row>
    <row r="96" spans="1:10" ht="19.5" customHeight="1">
      <c r="A96" s="28">
        <v>39</v>
      </c>
      <c r="B96" s="28" t="s">
        <v>619</v>
      </c>
      <c r="C96" s="633">
        <v>1936</v>
      </c>
      <c r="D96" s="28" t="s">
        <v>2481</v>
      </c>
      <c r="E96" s="28">
        <v>270000</v>
      </c>
      <c r="F96" s="28"/>
      <c r="G96" s="28"/>
      <c r="H96" s="28">
        <f t="shared" si="0"/>
        <v>270000</v>
      </c>
      <c r="I96" s="126"/>
      <c r="J96" s="578"/>
    </row>
    <row r="97" spans="1:10" ht="19.5" customHeight="1">
      <c r="A97" s="28">
        <v>40</v>
      </c>
      <c r="B97" s="28" t="s">
        <v>2483</v>
      </c>
      <c r="C97" s="633">
        <v>1921</v>
      </c>
      <c r="D97" s="28" t="s">
        <v>2481</v>
      </c>
      <c r="E97" s="28">
        <v>270000</v>
      </c>
      <c r="F97" s="28"/>
      <c r="G97" s="28"/>
      <c r="H97" s="28">
        <f t="shared" si="0"/>
        <v>270000</v>
      </c>
      <c r="I97" s="126"/>
      <c r="J97" s="578"/>
    </row>
    <row r="98" spans="1:10" ht="19.5" customHeight="1">
      <c r="A98" s="28">
        <v>41</v>
      </c>
      <c r="B98" s="28" t="s">
        <v>2485</v>
      </c>
      <c r="C98" s="633">
        <v>1928</v>
      </c>
      <c r="D98" s="28" t="s">
        <v>2373</v>
      </c>
      <c r="E98" s="28">
        <v>270000</v>
      </c>
      <c r="F98" s="28"/>
      <c r="G98" s="28"/>
      <c r="H98" s="28">
        <f t="shared" si="0"/>
        <v>270000</v>
      </c>
      <c r="I98" s="126"/>
      <c r="J98" s="578"/>
    </row>
    <row r="99" spans="1:10" ht="19.5" customHeight="1">
      <c r="A99" s="28">
        <v>42</v>
      </c>
      <c r="B99" s="28" t="s">
        <v>2486</v>
      </c>
      <c r="C99" s="633">
        <v>1933</v>
      </c>
      <c r="D99" s="28" t="s">
        <v>2373</v>
      </c>
      <c r="E99" s="28">
        <v>270000</v>
      </c>
      <c r="F99" s="28"/>
      <c r="G99" s="28"/>
      <c r="H99" s="28">
        <f t="shared" si="0"/>
        <v>270000</v>
      </c>
      <c r="I99" s="126"/>
      <c r="J99" s="578"/>
    </row>
    <row r="100" spans="1:10" ht="19.5" customHeight="1">
      <c r="A100" s="28">
        <v>43</v>
      </c>
      <c r="B100" s="28" t="s">
        <v>2487</v>
      </c>
      <c r="C100" s="633">
        <v>1918</v>
      </c>
      <c r="D100" s="28" t="s">
        <v>2373</v>
      </c>
      <c r="E100" s="28">
        <v>270000</v>
      </c>
      <c r="F100" s="28"/>
      <c r="G100" s="28"/>
      <c r="H100" s="28">
        <f t="shared" si="0"/>
        <v>270000</v>
      </c>
      <c r="I100" s="126"/>
      <c r="J100" s="578"/>
    </row>
    <row r="101" spans="1:10" ht="19.5" customHeight="1">
      <c r="A101" s="28">
        <v>44</v>
      </c>
      <c r="B101" s="28" t="s">
        <v>2488</v>
      </c>
      <c r="C101" s="633">
        <v>1925</v>
      </c>
      <c r="D101" s="28" t="s">
        <v>2373</v>
      </c>
      <c r="E101" s="28">
        <v>270000</v>
      </c>
      <c r="F101" s="28"/>
      <c r="G101" s="28"/>
      <c r="H101" s="28">
        <f t="shared" si="0"/>
        <v>270000</v>
      </c>
      <c r="I101" s="126"/>
      <c r="J101" s="578"/>
    </row>
    <row r="102" spans="1:10" ht="19.5" customHeight="1">
      <c r="A102" s="28">
        <v>45</v>
      </c>
      <c r="B102" s="28" t="s">
        <v>2489</v>
      </c>
      <c r="C102" s="633">
        <v>1925</v>
      </c>
      <c r="D102" s="28" t="s">
        <v>2373</v>
      </c>
      <c r="E102" s="28">
        <v>270000</v>
      </c>
      <c r="F102" s="28"/>
      <c r="G102" s="28"/>
      <c r="H102" s="28">
        <f t="shared" si="0"/>
        <v>270000</v>
      </c>
      <c r="I102" s="126"/>
      <c r="J102" s="578"/>
    </row>
    <row r="103" spans="1:10" ht="19.5" customHeight="1">
      <c r="A103" s="28">
        <v>46</v>
      </c>
      <c r="B103" s="28" t="s">
        <v>2490</v>
      </c>
      <c r="C103" s="633">
        <v>1926</v>
      </c>
      <c r="D103" s="28" t="s">
        <v>2373</v>
      </c>
      <c r="E103" s="28">
        <v>270000</v>
      </c>
      <c r="F103" s="28"/>
      <c r="G103" s="28"/>
      <c r="H103" s="28">
        <f t="shared" si="0"/>
        <v>270000</v>
      </c>
      <c r="I103" s="126"/>
      <c r="J103" s="578"/>
    </row>
    <row r="104" spans="1:10" ht="19.5" customHeight="1">
      <c r="A104" s="28">
        <v>47</v>
      </c>
      <c r="B104" s="556" t="s">
        <v>2492</v>
      </c>
      <c r="C104" s="557">
        <v>1923</v>
      </c>
      <c r="D104" s="556" t="s">
        <v>2358</v>
      </c>
      <c r="E104" s="556">
        <v>0</v>
      </c>
      <c r="F104" s="556"/>
      <c r="G104" s="556"/>
      <c r="H104" s="556">
        <f t="shared" si="0"/>
        <v>0</v>
      </c>
      <c r="I104" s="945" t="s">
        <v>307</v>
      </c>
      <c r="J104" s="936"/>
    </row>
    <row r="105" spans="1:10" ht="19.5" customHeight="1">
      <c r="A105" s="28">
        <v>48</v>
      </c>
      <c r="B105" s="556" t="s">
        <v>2493</v>
      </c>
      <c r="C105" s="557">
        <v>1923</v>
      </c>
      <c r="D105" s="556" t="s">
        <v>2358</v>
      </c>
      <c r="E105" s="556">
        <v>0</v>
      </c>
      <c r="F105" s="556"/>
      <c r="G105" s="556"/>
      <c r="H105" s="556">
        <f t="shared" si="0"/>
        <v>0</v>
      </c>
      <c r="I105" s="945" t="s">
        <v>307</v>
      </c>
      <c r="J105" s="578"/>
    </row>
    <row r="106" spans="1:10" ht="19.5" customHeight="1">
      <c r="A106" s="28">
        <v>49</v>
      </c>
      <c r="B106" s="28" t="s">
        <v>2494</v>
      </c>
      <c r="C106" s="633">
        <v>1923</v>
      </c>
      <c r="D106" s="28" t="s">
        <v>2358</v>
      </c>
      <c r="E106" s="28">
        <v>270000</v>
      </c>
      <c r="F106" s="28"/>
      <c r="G106" s="28"/>
      <c r="H106" s="28">
        <f t="shared" si="0"/>
        <v>270000</v>
      </c>
      <c r="I106" s="126"/>
      <c r="J106" s="578"/>
    </row>
    <row r="107" spans="1:10" ht="19.5" customHeight="1">
      <c r="A107" s="28">
        <v>50</v>
      </c>
      <c r="B107" s="28" t="s">
        <v>2495</v>
      </c>
      <c r="C107" s="633">
        <v>1922</v>
      </c>
      <c r="D107" s="28" t="s">
        <v>2358</v>
      </c>
      <c r="E107" s="28">
        <v>270000</v>
      </c>
      <c r="F107" s="28"/>
      <c r="G107" s="28"/>
      <c r="H107" s="28">
        <f t="shared" si="0"/>
        <v>270000</v>
      </c>
      <c r="I107" s="126"/>
      <c r="J107" s="578"/>
    </row>
    <row r="108" spans="1:10" ht="19.5" customHeight="1">
      <c r="A108" s="28">
        <v>51</v>
      </c>
      <c r="B108" s="28" t="s">
        <v>2496</v>
      </c>
      <c r="C108" s="633">
        <v>1928</v>
      </c>
      <c r="D108" s="28" t="s">
        <v>2358</v>
      </c>
      <c r="E108" s="28">
        <v>270000</v>
      </c>
      <c r="F108" s="28"/>
      <c r="G108" s="28"/>
      <c r="H108" s="28">
        <f t="shared" si="0"/>
        <v>270000</v>
      </c>
      <c r="I108" s="126"/>
      <c r="J108" s="578"/>
    </row>
    <row r="109" spans="1:10" ht="19.5" customHeight="1">
      <c r="A109" s="28">
        <v>52</v>
      </c>
      <c r="B109" s="28" t="s">
        <v>2404</v>
      </c>
      <c r="C109" s="633">
        <v>1935</v>
      </c>
      <c r="D109" s="28" t="s">
        <v>2358</v>
      </c>
      <c r="E109" s="28">
        <v>270000</v>
      </c>
      <c r="F109" s="28"/>
      <c r="G109" s="28"/>
      <c r="H109" s="28">
        <f t="shared" si="0"/>
        <v>270000</v>
      </c>
      <c r="I109" s="126"/>
      <c r="J109" s="578"/>
    </row>
    <row r="110" spans="1:10" ht="19.5" customHeight="1">
      <c r="A110" s="28">
        <v>53</v>
      </c>
      <c r="B110" s="28" t="s">
        <v>108</v>
      </c>
      <c r="C110" s="633">
        <v>1936</v>
      </c>
      <c r="D110" s="28" t="s">
        <v>2358</v>
      </c>
      <c r="E110" s="28">
        <v>270000</v>
      </c>
      <c r="F110" s="28"/>
      <c r="G110" s="28"/>
      <c r="H110" s="28">
        <f t="shared" si="0"/>
        <v>270000</v>
      </c>
      <c r="I110" s="126"/>
      <c r="J110" s="578"/>
    </row>
    <row r="111" spans="1:10" ht="19.5" customHeight="1">
      <c r="A111" s="28">
        <v>54</v>
      </c>
      <c r="B111" s="28" t="s">
        <v>109</v>
      </c>
      <c r="C111" s="633">
        <v>1917</v>
      </c>
      <c r="D111" s="28" t="s">
        <v>2358</v>
      </c>
      <c r="E111" s="28">
        <v>270000</v>
      </c>
      <c r="F111" s="28"/>
      <c r="G111" s="28"/>
      <c r="H111" s="28">
        <f t="shared" si="0"/>
        <v>270000</v>
      </c>
      <c r="I111" s="126"/>
      <c r="J111" s="578"/>
    </row>
    <row r="112" spans="1:10" ht="19.5" customHeight="1">
      <c r="A112" s="28">
        <v>55</v>
      </c>
      <c r="B112" s="28" t="s">
        <v>110</v>
      </c>
      <c r="C112" s="633">
        <v>1927</v>
      </c>
      <c r="D112" s="28" t="s">
        <v>2356</v>
      </c>
      <c r="E112" s="28">
        <v>270000</v>
      </c>
      <c r="F112" s="28"/>
      <c r="G112" s="28"/>
      <c r="H112" s="28">
        <f t="shared" si="0"/>
        <v>270000</v>
      </c>
      <c r="I112" s="126"/>
      <c r="J112" s="578"/>
    </row>
    <row r="113" spans="1:10" ht="19.5" customHeight="1">
      <c r="A113" s="28">
        <v>56</v>
      </c>
      <c r="B113" s="28" t="s">
        <v>2498</v>
      </c>
      <c r="C113" s="633">
        <v>1933</v>
      </c>
      <c r="D113" s="28" t="s">
        <v>2356</v>
      </c>
      <c r="E113" s="28">
        <v>270000</v>
      </c>
      <c r="F113" s="28"/>
      <c r="G113" s="28"/>
      <c r="H113" s="28">
        <f t="shared" si="0"/>
        <v>270000</v>
      </c>
      <c r="I113" s="126"/>
      <c r="J113" s="578"/>
    </row>
    <row r="114" spans="1:10" ht="19.5" customHeight="1">
      <c r="A114" s="28">
        <v>57</v>
      </c>
      <c r="B114" s="28" t="s">
        <v>2509</v>
      </c>
      <c r="C114" s="633">
        <v>1928</v>
      </c>
      <c r="D114" s="28" t="s">
        <v>2356</v>
      </c>
      <c r="E114" s="28">
        <v>270000</v>
      </c>
      <c r="F114" s="28"/>
      <c r="G114" s="28"/>
      <c r="H114" s="28">
        <f t="shared" si="0"/>
        <v>270000</v>
      </c>
      <c r="I114" s="126"/>
      <c r="J114" s="578"/>
    </row>
    <row r="115" spans="1:10" ht="19.5" customHeight="1">
      <c r="A115" s="28">
        <v>58</v>
      </c>
      <c r="B115" s="28" t="s">
        <v>2500</v>
      </c>
      <c r="C115" s="633">
        <v>1930</v>
      </c>
      <c r="D115" s="28" t="s">
        <v>2356</v>
      </c>
      <c r="E115" s="28">
        <v>270000</v>
      </c>
      <c r="F115" s="28"/>
      <c r="G115" s="28"/>
      <c r="H115" s="28">
        <f t="shared" si="0"/>
        <v>270000</v>
      </c>
      <c r="I115" s="126"/>
      <c r="J115" s="578"/>
    </row>
    <row r="116" spans="1:10" ht="19.5" customHeight="1">
      <c r="A116" s="28">
        <v>59</v>
      </c>
      <c r="B116" s="28" t="s">
        <v>2508</v>
      </c>
      <c r="C116" s="633">
        <v>1933</v>
      </c>
      <c r="D116" s="28" t="s">
        <v>2356</v>
      </c>
      <c r="E116" s="28">
        <v>270000</v>
      </c>
      <c r="F116" s="28"/>
      <c r="G116" s="28"/>
      <c r="H116" s="28">
        <f t="shared" si="0"/>
        <v>270000</v>
      </c>
      <c r="I116" s="126"/>
      <c r="J116" s="578"/>
    </row>
    <row r="117" spans="1:10" ht="19.5" customHeight="1">
      <c r="A117" s="28">
        <v>60</v>
      </c>
      <c r="B117" s="28" t="s">
        <v>2504</v>
      </c>
      <c r="C117" s="633">
        <v>1934</v>
      </c>
      <c r="D117" s="28" t="s">
        <v>2356</v>
      </c>
      <c r="E117" s="28">
        <v>270000</v>
      </c>
      <c r="F117" s="28"/>
      <c r="G117" s="28"/>
      <c r="H117" s="28">
        <f t="shared" si="0"/>
        <v>270000</v>
      </c>
      <c r="I117" s="126"/>
      <c r="J117" s="578"/>
    </row>
    <row r="118" spans="1:10" ht="19.5" customHeight="1">
      <c r="A118" s="28">
        <v>61</v>
      </c>
      <c r="B118" s="28" t="s">
        <v>2505</v>
      </c>
      <c r="C118" s="633">
        <v>1934</v>
      </c>
      <c r="D118" s="28" t="s">
        <v>2356</v>
      </c>
      <c r="E118" s="28">
        <v>270000</v>
      </c>
      <c r="F118" s="28"/>
      <c r="G118" s="28"/>
      <c r="H118" s="28">
        <f>E118+G118</f>
        <v>270000</v>
      </c>
      <c r="I118" s="126"/>
      <c r="J118" s="578"/>
    </row>
    <row r="119" spans="1:10" ht="19.5" customHeight="1">
      <c r="A119" s="28">
        <v>62</v>
      </c>
      <c r="B119" s="28" t="s">
        <v>2506</v>
      </c>
      <c r="C119" s="633">
        <v>1934</v>
      </c>
      <c r="D119" s="28" t="s">
        <v>2507</v>
      </c>
      <c r="E119" s="28">
        <v>270000</v>
      </c>
      <c r="F119" s="28"/>
      <c r="G119" s="28"/>
      <c r="H119" s="28">
        <f>E119+G119</f>
        <v>270000</v>
      </c>
      <c r="I119" s="126"/>
      <c r="J119" s="578"/>
    </row>
    <row r="120" spans="1:10" ht="19.5" customHeight="1">
      <c r="A120" s="28">
        <v>63</v>
      </c>
      <c r="B120" s="28" t="s">
        <v>2405</v>
      </c>
      <c r="C120" s="633">
        <v>1935</v>
      </c>
      <c r="D120" s="28" t="s">
        <v>2507</v>
      </c>
      <c r="E120" s="28">
        <v>270000</v>
      </c>
      <c r="F120" s="28"/>
      <c r="G120" s="28"/>
      <c r="H120" s="28">
        <f>E120+G120</f>
        <v>270000</v>
      </c>
      <c r="I120" s="126"/>
      <c r="J120" s="578"/>
    </row>
    <row r="121" spans="1:10" ht="19.5" customHeight="1">
      <c r="A121" s="28">
        <v>64</v>
      </c>
      <c r="B121" s="28" t="s">
        <v>1244</v>
      </c>
      <c r="C121" s="633">
        <v>1936</v>
      </c>
      <c r="D121" s="28" t="s">
        <v>2424</v>
      </c>
      <c r="E121" s="28">
        <v>270000</v>
      </c>
      <c r="F121" s="28"/>
      <c r="G121" s="28"/>
      <c r="H121" s="28">
        <f>E121+G121</f>
        <v>270000</v>
      </c>
      <c r="I121" s="126"/>
      <c r="J121" s="578"/>
    </row>
    <row r="122" spans="1:10" ht="19.5" customHeight="1">
      <c r="A122" s="28">
        <v>65</v>
      </c>
      <c r="B122" s="28" t="s">
        <v>1245</v>
      </c>
      <c r="C122" s="633">
        <v>1936</v>
      </c>
      <c r="D122" s="28" t="s">
        <v>1246</v>
      </c>
      <c r="E122" s="28">
        <v>270000</v>
      </c>
      <c r="F122" s="28"/>
      <c r="G122" s="28"/>
      <c r="H122" s="28">
        <f>E122+G122</f>
        <v>270000</v>
      </c>
      <c r="I122" s="126"/>
      <c r="J122" s="578"/>
    </row>
    <row r="123" spans="1:10" ht="19.5" customHeight="1">
      <c r="A123" s="28">
        <v>66</v>
      </c>
      <c r="B123" s="28" t="s">
        <v>2462</v>
      </c>
      <c r="C123" s="633">
        <v>1926</v>
      </c>
      <c r="D123" s="28" t="s">
        <v>2359</v>
      </c>
      <c r="E123" s="28">
        <v>270000</v>
      </c>
      <c r="F123" s="28"/>
      <c r="G123" s="28"/>
      <c r="H123" s="28">
        <v>270000</v>
      </c>
      <c r="I123" s="126"/>
      <c r="J123" s="578" t="s">
        <v>2019</v>
      </c>
    </row>
    <row r="124" spans="1:10" ht="19.5" customHeight="1">
      <c r="A124" s="28">
        <v>67</v>
      </c>
      <c r="B124" s="28" t="s">
        <v>2510</v>
      </c>
      <c r="C124" s="633">
        <v>1921</v>
      </c>
      <c r="D124" s="28" t="s">
        <v>2356</v>
      </c>
      <c r="E124" s="28">
        <v>270000</v>
      </c>
      <c r="F124" s="28"/>
      <c r="G124" s="28"/>
      <c r="H124" s="28">
        <v>270000</v>
      </c>
      <c r="I124" s="126"/>
      <c r="J124" s="578" t="s">
        <v>2019</v>
      </c>
    </row>
    <row r="125" spans="1:10" ht="19.5" customHeight="1">
      <c r="A125" s="28">
        <v>68</v>
      </c>
      <c r="B125" s="28" t="s">
        <v>2512</v>
      </c>
      <c r="C125" s="633">
        <v>1932</v>
      </c>
      <c r="D125" s="28" t="s">
        <v>2646</v>
      </c>
      <c r="E125" s="28">
        <v>270000</v>
      </c>
      <c r="F125" s="28"/>
      <c r="G125" s="28"/>
      <c r="H125" s="28">
        <v>270000</v>
      </c>
      <c r="I125" s="126"/>
      <c r="J125" s="578" t="s">
        <v>2019</v>
      </c>
    </row>
    <row r="126" spans="1:10" ht="19.5" customHeight="1">
      <c r="A126" s="28">
        <v>69</v>
      </c>
      <c r="B126" s="28" t="s">
        <v>2513</v>
      </c>
      <c r="C126" s="633">
        <v>1932</v>
      </c>
      <c r="D126" s="28" t="s">
        <v>2367</v>
      </c>
      <c r="E126" s="28">
        <v>270000</v>
      </c>
      <c r="F126" s="28"/>
      <c r="G126" s="28"/>
      <c r="H126" s="28">
        <v>270000</v>
      </c>
      <c r="I126" s="126"/>
      <c r="J126" s="578" t="s">
        <v>2019</v>
      </c>
    </row>
    <row r="127" spans="1:10" ht="19.5" customHeight="1">
      <c r="A127" s="28">
        <v>70</v>
      </c>
      <c r="B127" s="28" t="s">
        <v>1690</v>
      </c>
      <c r="C127" s="633">
        <v>1936</v>
      </c>
      <c r="D127" s="28" t="s">
        <v>354</v>
      </c>
      <c r="E127" s="28">
        <v>270000</v>
      </c>
      <c r="F127" s="28"/>
      <c r="G127" s="28"/>
      <c r="H127" s="28">
        <f aca="true" t="shared" si="1" ref="H127:H138">SUM(E127:G127)</f>
        <v>270000</v>
      </c>
      <c r="I127" s="126"/>
      <c r="J127" s="578" t="s">
        <v>2019</v>
      </c>
    </row>
    <row r="128" spans="1:10" ht="19.5" customHeight="1">
      <c r="A128" s="28">
        <v>71</v>
      </c>
      <c r="B128" s="28" t="s">
        <v>2090</v>
      </c>
      <c r="C128" s="633">
        <v>1936</v>
      </c>
      <c r="D128" s="28" t="s">
        <v>2367</v>
      </c>
      <c r="E128" s="28">
        <v>270000</v>
      </c>
      <c r="F128" s="28"/>
      <c r="G128" s="28"/>
      <c r="H128" s="28">
        <f t="shared" si="1"/>
        <v>270000</v>
      </c>
      <c r="I128" s="126"/>
      <c r="J128" s="578" t="s">
        <v>2019</v>
      </c>
    </row>
    <row r="129" spans="1:10" ht="19.5" customHeight="1">
      <c r="A129" s="28">
        <v>72</v>
      </c>
      <c r="B129" s="28" t="s">
        <v>2274</v>
      </c>
      <c r="C129" s="633">
        <v>1936</v>
      </c>
      <c r="D129" s="28" t="s">
        <v>2356</v>
      </c>
      <c r="E129" s="28">
        <v>270000</v>
      </c>
      <c r="F129" s="28"/>
      <c r="G129" s="28"/>
      <c r="H129" s="28">
        <f t="shared" si="1"/>
        <v>270000</v>
      </c>
      <c r="I129" s="126"/>
      <c r="J129" s="578" t="s">
        <v>2019</v>
      </c>
    </row>
    <row r="130" spans="1:10" ht="19.5" customHeight="1">
      <c r="A130" s="28">
        <v>73</v>
      </c>
      <c r="B130" s="28" t="s">
        <v>2502</v>
      </c>
      <c r="C130" s="633">
        <v>1920</v>
      </c>
      <c r="D130" s="28" t="s">
        <v>2356</v>
      </c>
      <c r="E130" s="28">
        <v>270000</v>
      </c>
      <c r="F130" s="28"/>
      <c r="G130" s="28"/>
      <c r="H130" s="28">
        <f t="shared" si="1"/>
        <v>270000</v>
      </c>
      <c r="I130" s="126"/>
      <c r="J130" s="578" t="s">
        <v>2019</v>
      </c>
    </row>
    <row r="131" spans="1:10" ht="19.5" customHeight="1">
      <c r="A131" s="28">
        <v>74</v>
      </c>
      <c r="B131" s="28" t="s">
        <v>2499</v>
      </c>
      <c r="C131" s="633">
        <v>1930</v>
      </c>
      <c r="D131" s="28" t="s">
        <v>2356</v>
      </c>
      <c r="E131" s="28">
        <v>270000</v>
      </c>
      <c r="F131" s="28"/>
      <c r="G131" s="28"/>
      <c r="H131" s="28">
        <f t="shared" si="1"/>
        <v>270000</v>
      </c>
      <c r="I131" s="126"/>
      <c r="J131" s="578" t="s">
        <v>2019</v>
      </c>
    </row>
    <row r="132" spans="1:10" ht="19.5" customHeight="1">
      <c r="A132" s="28">
        <v>75</v>
      </c>
      <c r="B132" s="28" t="s">
        <v>2497</v>
      </c>
      <c r="C132" s="633">
        <v>1925</v>
      </c>
      <c r="D132" s="28" t="s">
        <v>2358</v>
      </c>
      <c r="E132" s="28">
        <v>270000</v>
      </c>
      <c r="F132" s="28"/>
      <c r="G132" s="28"/>
      <c r="H132" s="28">
        <f t="shared" si="1"/>
        <v>270000</v>
      </c>
      <c r="I132" s="126"/>
      <c r="J132" s="578" t="s">
        <v>2019</v>
      </c>
    </row>
    <row r="133" spans="1:10" ht="19.5" customHeight="1">
      <c r="A133" s="28">
        <v>76</v>
      </c>
      <c r="B133" s="28" t="s">
        <v>2491</v>
      </c>
      <c r="C133" s="633">
        <v>1930</v>
      </c>
      <c r="D133" s="28" t="s">
        <v>2358</v>
      </c>
      <c r="E133" s="28">
        <v>270000</v>
      </c>
      <c r="F133" s="28"/>
      <c r="G133" s="28"/>
      <c r="H133" s="28">
        <f t="shared" si="1"/>
        <v>270000</v>
      </c>
      <c r="I133" s="126"/>
      <c r="J133" s="578" t="s">
        <v>2019</v>
      </c>
    </row>
    <row r="134" spans="1:10" ht="19.5" customHeight="1">
      <c r="A134" s="28">
        <v>77</v>
      </c>
      <c r="B134" s="28" t="s">
        <v>2465</v>
      </c>
      <c r="C134" s="633">
        <v>1930</v>
      </c>
      <c r="D134" s="28" t="s">
        <v>2371</v>
      </c>
      <c r="E134" s="28">
        <v>270000</v>
      </c>
      <c r="F134" s="28"/>
      <c r="G134" s="28"/>
      <c r="H134" s="28">
        <f t="shared" si="1"/>
        <v>270000</v>
      </c>
      <c r="I134" s="126"/>
      <c r="J134" s="578" t="s">
        <v>2019</v>
      </c>
    </row>
    <row r="135" spans="1:10" ht="19.5" customHeight="1">
      <c r="A135" s="28">
        <v>78</v>
      </c>
      <c r="B135" s="28" t="s">
        <v>2447</v>
      </c>
      <c r="C135" s="633">
        <v>1914</v>
      </c>
      <c r="D135" s="28" t="s">
        <v>2551</v>
      </c>
      <c r="E135" s="28">
        <v>270000</v>
      </c>
      <c r="F135" s="28"/>
      <c r="G135" s="28"/>
      <c r="H135" s="28">
        <f t="shared" si="1"/>
        <v>270000</v>
      </c>
      <c r="I135" s="126"/>
      <c r="J135" s="578" t="s">
        <v>2019</v>
      </c>
    </row>
    <row r="136" spans="1:10" ht="19.5" customHeight="1">
      <c r="A136" s="28">
        <v>79</v>
      </c>
      <c r="B136" s="556" t="s">
        <v>617</v>
      </c>
      <c r="C136" s="557">
        <v>1935</v>
      </c>
      <c r="D136" s="556" t="s">
        <v>2424</v>
      </c>
      <c r="E136" s="556">
        <v>0</v>
      </c>
      <c r="F136" s="556"/>
      <c r="G136" s="556"/>
      <c r="H136" s="556">
        <f t="shared" si="1"/>
        <v>0</v>
      </c>
      <c r="I136" s="945" t="s">
        <v>307</v>
      </c>
      <c r="J136" s="578" t="s">
        <v>2019</v>
      </c>
    </row>
    <row r="137" spans="1:10" ht="19.5" customHeight="1">
      <c r="A137" s="28">
        <v>80</v>
      </c>
      <c r="B137" s="28" t="s">
        <v>2439</v>
      </c>
      <c r="C137" s="633">
        <v>1932</v>
      </c>
      <c r="D137" s="28" t="s">
        <v>2424</v>
      </c>
      <c r="E137" s="28">
        <v>270000</v>
      </c>
      <c r="F137" s="28"/>
      <c r="G137" s="28" t="s">
        <v>2328</v>
      </c>
      <c r="H137" s="28">
        <f t="shared" si="1"/>
        <v>270000</v>
      </c>
      <c r="I137" s="126"/>
      <c r="J137" s="578" t="s">
        <v>2019</v>
      </c>
    </row>
    <row r="138" spans="1:10" ht="19.5" customHeight="1">
      <c r="A138" s="28">
        <v>81</v>
      </c>
      <c r="B138" s="28" t="s">
        <v>2433</v>
      </c>
      <c r="C138" s="633">
        <v>1934</v>
      </c>
      <c r="D138" s="28" t="s">
        <v>2424</v>
      </c>
      <c r="E138" s="28">
        <v>270000</v>
      </c>
      <c r="F138" s="28"/>
      <c r="G138" s="28" t="s">
        <v>2328</v>
      </c>
      <c r="H138" s="28">
        <f t="shared" si="1"/>
        <v>270000</v>
      </c>
      <c r="I138" s="126"/>
      <c r="J138" s="578" t="s">
        <v>2019</v>
      </c>
    </row>
    <row r="139" spans="1:10" ht="19.5" customHeight="1">
      <c r="A139" s="28">
        <v>82</v>
      </c>
      <c r="B139" s="28" t="s">
        <v>1875</v>
      </c>
      <c r="C139" s="633">
        <v>1936</v>
      </c>
      <c r="D139" s="28" t="s">
        <v>1877</v>
      </c>
      <c r="E139" s="28">
        <v>270000</v>
      </c>
      <c r="F139" s="28"/>
      <c r="G139" s="28"/>
      <c r="H139" s="28">
        <f aca="true" t="shared" si="2" ref="H139:H144">E139+G139</f>
        <v>270000</v>
      </c>
      <c r="I139" s="1182"/>
      <c r="J139" s="578" t="s">
        <v>2019</v>
      </c>
    </row>
    <row r="140" spans="1:10" ht="19.5" customHeight="1">
      <c r="A140" s="28">
        <v>83</v>
      </c>
      <c r="B140" s="28" t="s">
        <v>1876</v>
      </c>
      <c r="C140" s="633">
        <v>1936</v>
      </c>
      <c r="D140" s="28" t="s">
        <v>1877</v>
      </c>
      <c r="E140" s="28">
        <v>270000</v>
      </c>
      <c r="F140" s="28"/>
      <c r="G140" s="28"/>
      <c r="H140" s="28">
        <f t="shared" si="2"/>
        <v>270000</v>
      </c>
      <c r="I140" s="1182"/>
      <c r="J140" s="578" t="s">
        <v>2019</v>
      </c>
    </row>
    <row r="141" spans="1:10" ht="19.5" customHeight="1">
      <c r="A141" s="28">
        <v>84</v>
      </c>
      <c r="B141" s="28" t="s">
        <v>111</v>
      </c>
      <c r="C141" s="633">
        <v>1936</v>
      </c>
      <c r="D141" s="28" t="s">
        <v>112</v>
      </c>
      <c r="E141" s="28">
        <v>270000</v>
      </c>
      <c r="F141" s="28"/>
      <c r="G141" s="28"/>
      <c r="H141" s="28">
        <f t="shared" si="2"/>
        <v>270000</v>
      </c>
      <c r="I141" s="1182"/>
      <c r="J141" s="578" t="s">
        <v>2019</v>
      </c>
    </row>
    <row r="142" spans="1:10" ht="19.5" customHeight="1">
      <c r="A142" s="28">
        <v>85</v>
      </c>
      <c r="B142" s="28" t="s">
        <v>113</v>
      </c>
      <c r="C142" s="633">
        <v>1936</v>
      </c>
      <c r="D142" s="28" t="s">
        <v>112</v>
      </c>
      <c r="E142" s="28">
        <v>270000</v>
      </c>
      <c r="F142" s="28"/>
      <c r="G142" s="28"/>
      <c r="H142" s="28">
        <f t="shared" si="2"/>
        <v>270000</v>
      </c>
      <c r="I142" s="1182"/>
      <c r="J142" s="578" t="s">
        <v>2019</v>
      </c>
    </row>
    <row r="143" spans="1:10" ht="19.5" customHeight="1">
      <c r="A143" s="28">
        <v>86</v>
      </c>
      <c r="B143" s="28" t="s">
        <v>114</v>
      </c>
      <c r="C143" s="633">
        <v>1936</v>
      </c>
      <c r="D143" s="28" t="s">
        <v>2551</v>
      </c>
      <c r="E143" s="28">
        <v>270000</v>
      </c>
      <c r="F143" s="28"/>
      <c r="G143" s="28"/>
      <c r="H143" s="28">
        <f t="shared" si="2"/>
        <v>270000</v>
      </c>
      <c r="I143" s="1182"/>
      <c r="J143" s="578" t="s">
        <v>2019</v>
      </c>
    </row>
    <row r="144" spans="1:10" ht="19.5" customHeight="1">
      <c r="A144" s="28">
        <v>87</v>
      </c>
      <c r="B144" s="28" t="s">
        <v>115</v>
      </c>
      <c r="C144" s="633">
        <v>1936</v>
      </c>
      <c r="D144" s="28" t="s">
        <v>2551</v>
      </c>
      <c r="E144" s="28">
        <v>270000</v>
      </c>
      <c r="F144" s="28"/>
      <c r="G144" s="28"/>
      <c r="H144" s="28">
        <f t="shared" si="2"/>
        <v>270000</v>
      </c>
      <c r="I144" s="1182"/>
      <c r="J144" s="578" t="s">
        <v>2019</v>
      </c>
    </row>
    <row r="145" spans="1:10" ht="19.5" customHeight="1">
      <c r="A145" s="28">
        <v>88</v>
      </c>
      <c r="B145" s="28" t="s">
        <v>1132</v>
      </c>
      <c r="C145" s="633">
        <v>1936</v>
      </c>
      <c r="D145" s="28" t="s">
        <v>2424</v>
      </c>
      <c r="E145" s="28">
        <v>270000</v>
      </c>
      <c r="F145" s="28"/>
      <c r="G145" s="642"/>
      <c r="H145" s="28">
        <f>E145+G145</f>
        <v>270000</v>
      </c>
      <c r="I145" s="1182"/>
      <c r="J145" s="578"/>
    </row>
    <row r="146" spans="1:10" ht="19.5" customHeight="1">
      <c r="A146" s="28">
        <v>89</v>
      </c>
      <c r="B146" s="28" t="s">
        <v>1133</v>
      </c>
      <c r="C146" s="633">
        <v>1937</v>
      </c>
      <c r="D146" s="28" t="s">
        <v>2424</v>
      </c>
      <c r="E146" s="28">
        <v>270000</v>
      </c>
      <c r="F146" s="28"/>
      <c r="G146" s="28"/>
      <c r="H146" s="28">
        <f>E146+G146</f>
        <v>270000</v>
      </c>
      <c r="I146" s="1182"/>
      <c r="J146" s="578"/>
    </row>
    <row r="147" spans="1:10" ht="19.5" customHeight="1">
      <c r="A147" s="28">
        <v>90</v>
      </c>
      <c r="B147" s="28" t="s">
        <v>2511</v>
      </c>
      <c r="C147" s="633">
        <v>1937</v>
      </c>
      <c r="D147" s="28" t="s">
        <v>1877</v>
      </c>
      <c r="E147" s="28">
        <v>270000</v>
      </c>
      <c r="F147" s="28"/>
      <c r="G147" s="642"/>
      <c r="H147" s="28">
        <f>E147+G147</f>
        <v>270000</v>
      </c>
      <c r="I147" s="1182"/>
      <c r="J147" s="578"/>
    </row>
    <row r="148" spans="1:10" ht="19.5" customHeight="1">
      <c r="A148" s="28">
        <v>91</v>
      </c>
      <c r="B148" s="28" t="s">
        <v>1270</v>
      </c>
      <c r="C148" s="633">
        <v>1937</v>
      </c>
      <c r="D148" s="28" t="s">
        <v>2516</v>
      </c>
      <c r="E148" s="28">
        <v>270000</v>
      </c>
      <c r="F148" s="28"/>
      <c r="G148" s="642"/>
      <c r="H148" s="28">
        <f>G148+E148</f>
        <v>270000</v>
      </c>
      <c r="I148" s="1182"/>
      <c r="J148" s="578"/>
    </row>
    <row r="149" spans="1:10" ht="19.5" customHeight="1">
      <c r="A149" s="28">
        <v>92</v>
      </c>
      <c r="B149" s="640" t="s">
        <v>1271</v>
      </c>
      <c r="C149" s="641">
        <v>1936</v>
      </c>
      <c r="D149" s="28" t="s">
        <v>1877</v>
      </c>
      <c r="E149" s="28">
        <v>270000</v>
      </c>
      <c r="G149" s="642"/>
      <c r="H149" s="42">
        <f>G149+E149</f>
        <v>270000</v>
      </c>
      <c r="I149" s="1182"/>
      <c r="J149" s="578"/>
    </row>
    <row r="150" spans="1:10" ht="19.5" customHeight="1">
      <c r="A150" s="28">
        <v>93</v>
      </c>
      <c r="B150" s="28" t="s">
        <v>302</v>
      </c>
      <c r="C150" s="633">
        <v>1937</v>
      </c>
      <c r="D150" s="28" t="s">
        <v>2551</v>
      </c>
      <c r="E150" s="28">
        <v>270000</v>
      </c>
      <c r="F150" s="28"/>
      <c r="G150" s="680"/>
      <c r="H150" s="28">
        <f>E150+G150</f>
        <v>270000</v>
      </c>
      <c r="I150" s="1182"/>
      <c r="J150" s="578"/>
    </row>
    <row r="151" spans="1:8" ht="19.5" customHeight="1">
      <c r="A151" s="28">
        <v>94</v>
      </c>
      <c r="B151" s="28" t="s">
        <v>303</v>
      </c>
      <c r="C151" s="633">
        <v>1937</v>
      </c>
      <c r="D151" s="28" t="s">
        <v>2371</v>
      </c>
      <c r="E151" s="28">
        <v>270000</v>
      </c>
      <c r="F151" s="28"/>
      <c r="G151" s="680"/>
      <c r="H151" s="28">
        <f>E151+G151</f>
        <v>270000</v>
      </c>
    </row>
    <row r="152" spans="1:10" ht="19.5" customHeight="1">
      <c r="A152" s="28">
        <v>95</v>
      </c>
      <c r="B152" s="28" t="s">
        <v>304</v>
      </c>
      <c r="C152" s="633">
        <v>1937</v>
      </c>
      <c r="D152" s="28" t="s">
        <v>2371</v>
      </c>
      <c r="E152" s="28">
        <v>270000</v>
      </c>
      <c r="F152" s="28"/>
      <c r="G152" s="680"/>
      <c r="H152" s="28">
        <f>G152+E152</f>
        <v>270000</v>
      </c>
      <c r="I152" s="1182"/>
      <c r="J152" s="578"/>
    </row>
    <row r="153" spans="1:10" ht="19.5" customHeight="1">
      <c r="A153" s="28">
        <v>96</v>
      </c>
      <c r="B153" s="640" t="s">
        <v>305</v>
      </c>
      <c r="C153" s="641">
        <v>1937</v>
      </c>
      <c r="D153" s="28" t="s">
        <v>2367</v>
      </c>
      <c r="E153" s="28">
        <v>270000</v>
      </c>
      <c r="G153" s="680"/>
      <c r="H153" s="42">
        <f>G153+E153</f>
        <v>270000</v>
      </c>
      <c r="I153" s="1182"/>
      <c r="J153" s="578"/>
    </row>
    <row r="154" spans="1:10" ht="19.5" customHeight="1">
      <c r="A154" s="57" t="s">
        <v>2514</v>
      </c>
      <c r="B154" s="57"/>
      <c r="C154" s="1183"/>
      <c r="D154" s="57"/>
      <c r="E154" s="1184">
        <f>SUM(E58:E153)</f>
        <v>25110000</v>
      </c>
      <c r="F154" s="1184"/>
      <c r="G154" s="1185">
        <f>SUM(G150:G153)</f>
        <v>0</v>
      </c>
      <c r="H154" s="1184">
        <f>SUM(H58:H153)</f>
        <v>25110000</v>
      </c>
      <c r="I154" s="1186"/>
      <c r="J154" s="1174"/>
    </row>
    <row r="155" spans="1:10" ht="19.5" customHeight="1">
      <c r="A155" s="1274" t="s">
        <v>2515</v>
      </c>
      <c r="B155" s="1337"/>
      <c r="C155" s="1337"/>
      <c r="D155" s="1337"/>
      <c r="E155" s="1337"/>
      <c r="F155" s="1337"/>
      <c r="G155" s="1337"/>
      <c r="H155" s="1337"/>
      <c r="I155" s="1337"/>
      <c r="J155" s="1338"/>
    </row>
    <row r="156" spans="1:10" ht="19.5" customHeight="1">
      <c r="A156" s="28">
        <v>1</v>
      </c>
      <c r="B156" s="28" t="s">
        <v>2273</v>
      </c>
      <c r="C156" s="633">
        <v>1980</v>
      </c>
      <c r="D156" s="28" t="s">
        <v>2516</v>
      </c>
      <c r="E156" s="28">
        <v>405000</v>
      </c>
      <c r="F156" s="28"/>
      <c r="G156" s="28"/>
      <c r="H156" s="28">
        <f>E156+G156</f>
        <v>405000</v>
      </c>
      <c r="I156" s="126"/>
      <c r="J156" s="578"/>
    </row>
    <row r="157" spans="1:10" ht="19.5" customHeight="1">
      <c r="A157" s="28">
        <v>2</v>
      </c>
      <c r="B157" s="28" t="s">
        <v>1239</v>
      </c>
      <c r="C157" s="633">
        <v>1972</v>
      </c>
      <c r="D157" s="28" t="s">
        <v>2516</v>
      </c>
      <c r="E157" s="28">
        <v>405000</v>
      </c>
      <c r="F157" s="28"/>
      <c r="G157" s="28"/>
      <c r="H157" s="28">
        <f aca="true" t="shared" si="3" ref="H157:H191">E157+G157</f>
        <v>405000</v>
      </c>
      <c r="I157" s="126"/>
      <c r="J157" s="578"/>
    </row>
    <row r="158" spans="1:10" ht="19.5" customHeight="1">
      <c r="A158" s="28">
        <v>3</v>
      </c>
      <c r="B158" s="28" t="s">
        <v>2517</v>
      </c>
      <c r="C158" s="633">
        <v>1959</v>
      </c>
      <c r="D158" s="28" t="s">
        <v>2516</v>
      </c>
      <c r="E158" s="28">
        <v>405000</v>
      </c>
      <c r="F158" s="28"/>
      <c r="G158" s="28"/>
      <c r="H158" s="28">
        <f t="shared" si="3"/>
        <v>405000</v>
      </c>
      <c r="I158" s="126"/>
      <c r="J158" s="578"/>
    </row>
    <row r="159" spans="1:10" ht="19.5" customHeight="1">
      <c r="A159" s="28">
        <v>4</v>
      </c>
      <c r="B159" s="28" t="s">
        <v>2518</v>
      </c>
      <c r="C159" s="633">
        <v>1959</v>
      </c>
      <c r="D159" s="28" t="s">
        <v>2516</v>
      </c>
      <c r="E159" s="28">
        <v>405000</v>
      </c>
      <c r="F159" s="28"/>
      <c r="G159" s="28"/>
      <c r="H159" s="28">
        <f t="shared" si="3"/>
        <v>405000</v>
      </c>
      <c r="I159" s="126"/>
      <c r="J159" s="578"/>
    </row>
    <row r="160" spans="1:10" ht="19.5" customHeight="1">
      <c r="A160" s="28">
        <v>5</v>
      </c>
      <c r="B160" s="28" t="s">
        <v>2519</v>
      </c>
      <c r="C160" s="633">
        <v>1985</v>
      </c>
      <c r="D160" s="28" t="s">
        <v>2520</v>
      </c>
      <c r="E160" s="28">
        <v>405000</v>
      </c>
      <c r="F160" s="28"/>
      <c r="G160" s="28"/>
      <c r="H160" s="28">
        <f t="shared" si="3"/>
        <v>405000</v>
      </c>
      <c r="I160" s="126"/>
      <c r="J160" s="578"/>
    </row>
    <row r="161" spans="1:10" ht="19.5" customHeight="1">
      <c r="A161" s="28">
        <v>6</v>
      </c>
      <c r="B161" s="28" t="s">
        <v>2521</v>
      </c>
      <c r="C161" s="633">
        <v>1979</v>
      </c>
      <c r="D161" s="28" t="s">
        <v>2520</v>
      </c>
      <c r="E161" s="28">
        <v>405000</v>
      </c>
      <c r="F161" s="28"/>
      <c r="G161" s="28"/>
      <c r="H161" s="28">
        <f t="shared" si="3"/>
        <v>405000</v>
      </c>
      <c r="I161" s="126"/>
      <c r="J161" s="578"/>
    </row>
    <row r="162" spans="1:10" ht="19.5" customHeight="1">
      <c r="A162" s="28">
        <v>7</v>
      </c>
      <c r="B162" s="28" t="s">
        <v>2522</v>
      </c>
      <c r="C162" s="633">
        <v>1962</v>
      </c>
      <c r="D162" s="28" t="s">
        <v>2520</v>
      </c>
      <c r="E162" s="28">
        <v>405000</v>
      </c>
      <c r="F162" s="28"/>
      <c r="G162" s="28"/>
      <c r="H162" s="28">
        <f t="shared" si="3"/>
        <v>405000</v>
      </c>
      <c r="I162" s="126"/>
      <c r="J162" s="578"/>
    </row>
    <row r="163" spans="1:10" ht="19.5" customHeight="1">
      <c r="A163" s="28">
        <v>8</v>
      </c>
      <c r="B163" s="28" t="s">
        <v>2523</v>
      </c>
      <c r="C163" s="633">
        <v>1993</v>
      </c>
      <c r="D163" s="28" t="s">
        <v>2371</v>
      </c>
      <c r="E163" s="28">
        <v>405000</v>
      </c>
      <c r="F163" s="28"/>
      <c r="G163" s="28"/>
      <c r="H163" s="28">
        <f t="shared" si="3"/>
        <v>405000</v>
      </c>
      <c r="I163" s="126"/>
      <c r="J163" s="578"/>
    </row>
    <row r="164" spans="1:10" ht="19.5" customHeight="1">
      <c r="A164" s="28">
        <v>9</v>
      </c>
      <c r="B164" s="28" t="s">
        <v>2527</v>
      </c>
      <c r="C164" s="633">
        <v>1962</v>
      </c>
      <c r="D164" s="28" t="s">
        <v>2528</v>
      </c>
      <c r="E164" s="28">
        <v>405000</v>
      </c>
      <c r="F164" s="28"/>
      <c r="G164" s="28"/>
      <c r="H164" s="28">
        <f t="shared" si="3"/>
        <v>405000</v>
      </c>
      <c r="I164" s="126"/>
      <c r="J164" s="578"/>
    </row>
    <row r="165" spans="1:10" ht="19.5" customHeight="1">
      <c r="A165" s="28">
        <v>10</v>
      </c>
      <c r="B165" s="28" t="s">
        <v>2529</v>
      </c>
      <c r="C165" s="633">
        <v>1967</v>
      </c>
      <c r="D165" s="28" t="s">
        <v>2530</v>
      </c>
      <c r="E165" s="28">
        <v>405000</v>
      </c>
      <c r="F165" s="28"/>
      <c r="G165" s="28"/>
      <c r="H165" s="28">
        <f t="shared" si="3"/>
        <v>405000</v>
      </c>
      <c r="I165" s="126"/>
      <c r="J165" s="578"/>
    </row>
    <row r="166" spans="1:10" ht="19.5" customHeight="1">
      <c r="A166" s="28">
        <v>11</v>
      </c>
      <c r="B166" s="28" t="s">
        <v>2531</v>
      </c>
      <c r="C166" s="633">
        <v>1968</v>
      </c>
      <c r="D166" s="28" t="s">
        <v>2481</v>
      </c>
      <c r="E166" s="28">
        <v>405000</v>
      </c>
      <c r="F166" s="28"/>
      <c r="G166" s="28"/>
      <c r="H166" s="28">
        <f t="shared" si="3"/>
        <v>405000</v>
      </c>
      <c r="I166" s="126"/>
      <c r="J166" s="578"/>
    </row>
    <row r="167" spans="1:10" ht="19.5" customHeight="1">
      <c r="A167" s="28">
        <v>12</v>
      </c>
      <c r="B167" s="28" t="s">
        <v>2532</v>
      </c>
      <c r="C167" s="633">
        <v>1979</v>
      </c>
      <c r="D167" s="28" t="s">
        <v>2481</v>
      </c>
      <c r="E167" s="28">
        <v>405000</v>
      </c>
      <c r="F167" s="28"/>
      <c r="G167" s="28"/>
      <c r="H167" s="28">
        <f t="shared" si="3"/>
        <v>405000</v>
      </c>
      <c r="I167" s="126"/>
      <c r="J167" s="578"/>
    </row>
    <row r="168" spans="1:10" ht="19.5" customHeight="1">
      <c r="A168" s="28">
        <v>13</v>
      </c>
      <c r="B168" s="28" t="s">
        <v>2533</v>
      </c>
      <c r="C168" s="633">
        <v>1973</v>
      </c>
      <c r="D168" s="28" t="s">
        <v>2481</v>
      </c>
      <c r="E168" s="28">
        <v>405000</v>
      </c>
      <c r="F168" s="28"/>
      <c r="G168" s="28"/>
      <c r="H168" s="28">
        <f t="shared" si="3"/>
        <v>405000</v>
      </c>
      <c r="I168" s="126"/>
      <c r="J168" s="578"/>
    </row>
    <row r="169" spans="1:10" ht="19.5" customHeight="1">
      <c r="A169" s="28">
        <v>14</v>
      </c>
      <c r="B169" s="28" t="s">
        <v>2534</v>
      </c>
      <c r="C169" s="633">
        <v>1980</v>
      </c>
      <c r="D169" s="28" t="s">
        <v>2373</v>
      </c>
      <c r="E169" s="28">
        <v>405000</v>
      </c>
      <c r="F169" s="28"/>
      <c r="G169" s="28"/>
      <c r="H169" s="28">
        <f t="shared" si="3"/>
        <v>405000</v>
      </c>
      <c r="I169" s="126"/>
      <c r="J169" s="578"/>
    </row>
    <row r="170" spans="1:10" ht="19.5" customHeight="1">
      <c r="A170" s="28">
        <v>15</v>
      </c>
      <c r="B170" s="28" t="s">
        <v>2535</v>
      </c>
      <c r="C170" s="633">
        <v>1993</v>
      </c>
      <c r="D170" s="28" t="s">
        <v>2373</v>
      </c>
      <c r="E170" s="28">
        <v>405000</v>
      </c>
      <c r="F170" s="28"/>
      <c r="G170" s="28"/>
      <c r="H170" s="28">
        <f t="shared" si="3"/>
        <v>405000</v>
      </c>
      <c r="I170" s="126"/>
      <c r="J170" s="578"/>
    </row>
    <row r="171" spans="1:10" ht="19.5" customHeight="1">
      <c r="A171" s="28">
        <v>16</v>
      </c>
      <c r="B171" s="28" t="s">
        <v>2536</v>
      </c>
      <c r="C171" s="633">
        <v>1966</v>
      </c>
      <c r="D171" s="28" t="s">
        <v>2373</v>
      </c>
      <c r="E171" s="28">
        <v>405000</v>
      </c>
      <c r="F171" s="28"/>
      <c r="G171" s="28"/>
      <c r="H171" s="28">
        <f t="shared" si="3"/>
        <v>405000</v>
      </c>
      <c r="I171" s="126"/>
      <c r="J171" s="578"/>
    </row>
    <row r="172" spans="1:10" ht="19.5" customHeight="1">
      <c r="A172" s="28">
        <v>17</v>
      </c>
      <c r="B172" s="28" t="s">
        <v>2537</v>
      </c>
      <c r="C172" s="633">
        <v>1979</v>
      </c>
      <c r="D172" s="28" t="s">
        <v>2424</v>
      </c>
      <c r="E172" s="28">
        <v>405000</v>
      </c>
      <c r="F172" s="28"/>
      <c r="G172" s="28"/>
      <c r="H172" s="28">
        <f t="shared" si="3"/>
        <v>405000</v>
      </c>
      <c r="I172" s="126"/>
      <c r="J172" s="578"/>
    </row>
    <row r="173" spans="1:10" ht="19.5" customHeight="1">
      <c r="A173" s="28">
        <v>18</v>
      </c>
      <c r="B173" s="28" t="s">
        <v>2539</v>
      </c>
      <c r="C173" s="633">
        <v>1985</v>
      </c>
      <c r="D173" s="28" t="s">
        <v>2424</v>
      </c>
      <c r="E173" s="28">
        <v>405000</v>
      </c>
      <c r="F173" s="28"/>
      <c r="G173" s="28"/>
      <c r="H173" s="28">
        <f t="shared" si="3"/>
        <v>405000</v>
      </c>
      <c r="I173" s="126"/>
      <c r="J173" s="578"/>
    </row>
    <row r="174" spans="1:10" ht="19.5" customHeight="1">
      <c r="A174" s="28">
        <v>19</v>
      </c>
      <c r="B174" s="28" t="s">
        <v>116</v>
      </c>
      <c r="C174" s="633">
        <v>1984</v>
      </c>
      <c r="D174" s="28" t="s">
        <v>2424</v>
      </c>
      <c r="E174" s="28">
        <v>405000</v>
      </c>
      <c r="F174" s="28"/>
      <c r="G174" s="28"/>
      <c r="H174" s="28">
        <f t="shared" si="3"/>
        <v>405000</v>
      </c>
      <c r="I174" s="126"/>
      <c r="J174" s="578"/>
    </row>
    <row r="175" spans="1:10" ht="19.5" customHeight="1">
      <c r="A175" s="28">
        <v>20</v>
      </c>
      <c r="B175" s="28" t="s">
        <v>2540</v>
      </c>
      <c r="C175" s="633">
        <v>1973</v>
      </c>
      <c r="D175" s="28" t="s">
        <v>2424</v>
      </c>
      <c r="E175" s="28">
        <v>405000</v>
      </c>
      <c r="F175" s="28"/>
      <c r="G175" s="28"/>
      <c r="H175" s="28">
        <f t="shared" si="3"/>
        <v>405000</v>
      </c>
      <c r="I175" s="126"/>
      <c r="J175" s="578"/>
    </row>
    <row r="176" spans="1:10" ht="19.5" customHeight="1">
      <c r="A176" s="28">
        <v>21</v>
      </c>
      <c r="B176" s="28" t="s">
        <v>2541</v>
      </c>
      <c r="C176" s="633">
        <v>1963</v>
      </c>
      <c r="D176" s="28" t="s">
        <v>2542</v>
      </c>
      <c r="E176" s="28">
        <v>405000</v>
      </c>
      <c r="F176" s="28"/>
      <c r="G176" s="28"/>
      <c r="H176" s="28">
        <f t="shared" si="3"/>
        <v>405000</v>
      </c>
      <c r="I176" s="126"/>
      <c r="J176" s="578"/>
    </row>
    <row r="177" spans="1:10" ht="19.5" customHeight="1">
      <c r="A177" s="28">
        <v>22</v>
      </c>
      <c r="B177" s="28" t="s">
        <v>2543</v>
      </c>
      <c r="C177" s="633">
        <v>1994</v>
      </c>
      <c r="D177" s="28" t="s">
        <v>2542</v>
      </c>
      <c r="E177" s="28">
        <v>405000</v>
      </c>
      <c r="F177" s="28"/>
      <c r="G177" s="28"/>
      <c r="H177" s="28">
        <f t="shared" si="3"/>
        <v>405000</v>
      </c>
      <c r="I177" s="126"/>
      <c r="J177" s="578"/>
    </row>
    <row r="178" spans="1:10" ht="19.5" customHeight="1">
      <c r="A178" s="28">
        <v>23</v>
      </c>
      <c r="B178" s="28" t="s">
        <v>2544</v>
      </c>
      <c r="C178" s="633">
        <v>1991</v>
      </c>
      <c r="D178" s="28" t="s">
        <v>2542</v>
      </c>
      <c r="E178" s="28">
        <v>405000</v>
      </c>
      <c r="F178" s="28"/>
      <c r="G178" s="28"/>
      <c r="H178" s="28">
        <f t="shared" si="3"/>
        <v>405000</v>
      </c>
      <c r="I178" s="126"/>
      <c r="J178" s="578"/>
    </row>
    <row r="179" spans="1:10" ht="19.5" customHeight="1">
      <c r="A179" s="28">
        <v>24</v>
      </c>
      <c r="B179" s="28" t="s">
        <v>2545</v>
      </c>
      <c r="C179" s="633">
        <v>1980</v>
      </c>
      <c r="D179" s="28" t="s">
        <v>2542</v>
      </c>
      <c r="E179" s="28">
        <v>405000</v>
      </c>
      <c r="F179" s="28"/>
      <c r="G179" s="28"/>
      <c r="H179" s="28">
        <f t="shared" si="3"/>
        <v>405000</v>
      </c>
      <c r="I179" s="126"/>
      <c r="J179" s="578"/>
    </row>
    <row r="180" spans="1:10" ht="19.5" customHeight="1">
      <c r="A180" s="28">
        <v>25</v>
      </c>
      <c r="B180" s="28" t="s">
        <v>2546</v>
      </c>
      <c r="C180" s="633">
        <v>1988</v>
      </c>
      <c r="D180" s="28" t="s">
        <v>2542</v>
      </c>
      <c r="E180" s="28">
        <v>405000</v>
      </c>
      <c r="F180" s="28"/>
      <c r="G180" s="28"/>
      <c r="H180" s="28">
        <f t="shared" si="3"/>
        <v>405000</v>
      </c>
      <c r="I180" s="126"/>
      <c r="J180" s="578"/>
    </row>
    <row r="181" spans="1:10" ht="19.5" customHeight="1">
      <c r="A181" s="28">
        <v>26</v>
      </c>
      <c r="B181" s="28" t="s">
        <v>2547</v>
      </c>
      <c r="C181" s="633">
        <v>1965</v>
      </c>
      <c r="D181" s="28" t="s">
        <v>2542</v>
      </c>
      <c r="E181" s="28">
        <v>405000</v>
      </c>
      <c r="F181" s="28"/>
      <c r="G181" s="28"/>
      <c r="H181" s="28">
        <f t="shared" si="3"/>
        <v>405000</v>
      </c>
      <c r="I181" s="126"/>
      <c r="J181" s="578"/>
    </row>
    <row r="182" spans="1:10" ht="19.5" customHeight="1">
      <c r="A182" s="28">
        <v>27</v>
      </c>
      <c r="B182" s="28" t="s">
        <v>2548</v>
      </c>
      <c r="C182" s="633">
        <v>1968</v>
      </c>
      <c r="D182" s="28" t="s">
        <v>2542</v>
      </c>
      <c r="E182" s="28">
        <v>405000</v>
      </c>
      <c r="F182" s="28"/>
      <c r="G182" s="28"/>
      <c r="H182" s="28">
        <f t="shared" si="3"/>
        <v>405000</v>
      </c>
      <c r="I182" s="126"/>
      <c r="J182" s="578"/>
    </row>
    <row r="183" spans="1:10" ht="19.5" customHeight="1">
      <c r="A183" s="28">
        <v>28</v>
      </c>
      <c r="B183" s="28" t="s">
        <v>2549</v>
      </c>
      <c r="C183" s="633">
        <v>1985</v>
      </c>
      <c r="D183" s="28" t="s">
        <v>2542</v>
      </c>
      <c r="E183" s="28">
        <v>405000</v>
      </c>
      <c r="F183" s="28"/>
      <c r="G183" s="28"/>
      <c r="H183" s="28">
        <f t="shared" si="3"/>
        <v>405000</v>
      </c>
      <c r="I183" s="126"/>
      <c r="J183" s="578"/>
    </row>
    <row r="184" spans="1:10" ht="19.5" customHeight="1">
      <c r="A184" s="28">
        <v>29</v>
      </c>
      <c r="B184" s="28" t="s">
        <v>2552</v>
      </c>
      <c r="C184" s="633">
        <v>1971</v>
      </c>
      <c r="D184" s="28" t="s">
        <v>2551</v>
      </c>
      <c r="E184" s="28">
        <v>405000</v>
      </c>
      <c r="F184" s="28"/>
      <c r="G184" s="28"/>
      <c r="H184" s="28">
        <f t="shared" si="3"/>
        <v>405000</v>
      </c>
      <c r="I184" s="126"/>
      <c r="J184" s="578"/>
    </row>
    <row r="185" spans="1:10" ht="19.5" customHeight="1">
      <c r="A185" s="28">
        <v>30</v>
      </c>
      <c r="B185" s="28" t="s">
        <v>2553</v>
      </c>
      <c r="C185" s="633">
        <v>1969</v>
      </c>
      <c r="D185" s="28" t="s">
        <v>2551</v>
      </c>
      <c r="E185" s="28">
        <v>405000</v>
      </c>
      <c r="F185" s="28"/>
      <c r="G185" s="28"/>
      <c r="H185" s="28">
        <f t="shared" si="3"/>
        <v>405000</v>
      </c>
      <c r="I185" s="126"/>
      <c r="J185" s="578"/>
    </row>
    <row r="186" spans="1:10" ht="19.5" customHeight="1">
      <c r="A186" s="28">
        <v>31</v>
      </c>
      <c r="B186" s="28" t="s">
        <v>2083</v>
      </c>
      <c r="C186" s="633">
        <v>1982</v>
      </c>
      <c r="D186" s="28" t="s">
        <v>2554</v>
      </c>
      <c r="E186" s="28">
        <v>405000</v>
      </c>
      <c r="F186" s="28"/>
      <c r="G186" s="28"/>
      <c r="H186" s="28">
        <f t="shared" si="3"/>
        <v>405000</v>
      </c>
      <c r="I186" s="126"/>
      <c r="J186" s="578"/>
    </row>
    <row r="187" spans="1:10" ht="19.5" customHeight="1">
      <c r="A187" s="28">
        <v>32</v>
      </c>
      <c r="B187" s="28" t="s">
        <v>2555</v>
      </c>
      <c r="C187" s="633">
        <v>1978</v>
      </c>
      <c r="D187" s="28" t="s">
        <v>2554</v>
      </c>
      <c r="E187" s="28">
        <v>405000</v>
      </c>
      <c r="F187" s="28"/>
      <c r="G187" s="28"/>
      <c r="H187" s="28">
        <f t="shared" si="3"/>
        <v>405000</v>
      </c>
      <c r="I187" s="126"/>
      <c r="J187" s="578"/>
    </row>
    <row r="188" spans="1:10" ht="19.5" customHeight="1">
      <c r="A188" s="28">
        <v>33</v>
      </c>
      <c r="B188" s="28" t="s">
        <v>2556</v>
      </c>
      <c r="C188" s="633">
        <v>1973</v>
      </c>
      <c r="D188" s="28" t="s">
        <v>2359</v>
      </c>
      <c r="E188" s="28">
        <v>405000</v>
      </c>
      <c r="F188" s="28"/>
      <c r="G188" s="28"/>
      <c r="H188" s="28">
        <f t="shared" si="3"/>
        <v>405000</v>
      </c>
      <c r="I188" s="126"/>
      <c r="J188" s="578" t="s">
        <v>2328</v>
      </c>
    </row>
    <row r="189" spans="1:10" ht="19.5" customHeight="1">
      <c r="A189" s="28">
        <v>34</v>
      </c>
      <c r="B189" s="28" t="s">
        <v>2406</v>
      </c>
      <c r="C189" s="633">
        <v>1966</v>
      </c>
      <c r="D189" s="28" t="s">
        <v>2407</v>
      </c>
      <c r="E189" s="28">
        <v>405000</v>
      </c>
      <c r="F189" s="28"/>
      <c r="G189" s="28"/>
      <c r="H189" s="28">
        <f t="shared" si="3"/>
        <v>405000</v>
      </c>
      <c r="I189" s="126"/>
      <c r="J189" s="578"/>
    </row>
    <row r="190" spans="1:10" ht="19.5" customHeight="1">
      <c r="A190" s="28">
        <v>35</v>
      </c>
      <c r="B190" s="28" t="s">
        <v>117</v>
      </c>
      <c r="C190" s="633">
        <v>1971</v>
      </c>
      <c r="D190" s="28" t="s">
        <v>2542</v>
      </c>
      <c r="E190" s="28">
        <v>405000</v>
      </c>
      <c r="F190" s="1187"/>
      <c r="G190" s="28"/>
      <c r="H190" s="28">
        <f t="shared" si="3"/>
        <v>405000</v>
      </c>
      <c r="I190" s="126"/>
      <c r="J190" s="578"/>
    </row>
    <row r="191" spans="1:10" ht="19.5" customHeight="1">
      <c r="A191" s="28">
        <v>36</v>
      </c>
      <c r="B191" s="28" t="s">
        <v>118</v>
      </c>
      <c r="C191" s="1165">
        <v>2000</v>
      </c>
      <c r="D191" s="28" t="s">
        <v>119</v>
      </c>
      <c r="E191" s="28">
        <v>405000</v>
      </c>
      <c r="F191" s="1187"/>
      <c r="G191" s="28"/>
      <c r="H191" s="28">
        <f t="shared" si="3"/>
        <v>405000</v>
      </c>
      <c r="I191" s="1188"/>
      <c r="J191" s="1189"/>
    </row>
    <row r="192" spans="1:10" ht="19.5" customHeight="1">
      <c r="A192" s="28">
        <v>37</v>
      </c>
      <c r="B192" s="55" t="s">
        <v>2558</v>
      </c>
      <c r="C192" s="633">
        <v>1985</v>
      </c>
      <c r="D192" s="55" t="s">
        <v>2516</v>
      </c>
      <c r="E192" s="55">
        <v>405000</v>
      </c>
      <c r="F192" s="55"/>
      <c r="G192" s="55"/>
      <c r="H192" s="55">
        <v>405000</v>
      </c>
      <c r="I192" s="1190"/>
      <c r="J192" s="1191" t="s">
        <v>2019</v>
      </c>
    </row>
    <row r="193" spans="1:10" ht="19.5" customHeight="1">
      <c r="A193" s="28">
        <v>38</v>
      </c>
      <c r="B193" s="28" t="s">
        <v>2559</v>
      </c>
      <c r="C193" s="633">
        <v>1973</v>
      </c>
      <c r="D193" s="28" t="s">
        <v>2371</v>
      </c>
      <c r="E193" s="28">
        <v>405000</v>
      </c>
      <c r="F193" s="28"/>
      <c r="G193" s="28"/>
      <c r="H193" s="28">
        <v>405000</v>
      </c>
      <c r="I193" s="126"/>
      <c r="J193" s="1191" t="s">
        <v>2019</v>
      </c>
    </row>
    <row r="194" spans="1:10" ht="19.5" customHeight="1">
      <c r="A194" s="28">
        <v>39</v>
      </c>
      <c r="B194" s="28" t="s">
        <v>2560</v>
      </c>
      <c r="C194" s="633">
        <v>1966</v>
      </c>
      <c r="D194" s="28" t="s">
        <v>2373</v>
      </c>
      <c r="E194" s="28">
        <v>405000</v>
      </c>
      <c r="F194" s="28"/>
      <c r="G194" s="28"/>
      <c r="H194" s="28">
        <v>405000</v>
      </c>
      <c r="I194" s="126"/>
      <c r="J194" s="1191" t="s">
        <v>2019</v>
      </c>
    </row>
    <row r="195" spans="1:10" ht="19.5" customHeight="1">
      <c r="A195" s="28">
        <v>40</v>
      </c>
      <c r="B195" s="28" t="s">
        <v>2561</v>
      </c>
      <c r="C195" s="633">
        <v>1970</v>
      </c>
      <c r="D195" s="28" t="s">
        <v>2373</v>
      </c>
      <c r="E195" s="28">
        <v>405000</v>
      </c>
      <c r="F195" s="28"/>
      <c r="G195" s="28"/>
      <c r="H195" s="28">
        <v>405000</v>
      </c>
      <c r="I195" s="126"/>
      <c r="J195" s="1191" t="s">
        <v>2019</v>
      </c>
    </row>
    <row r="196" spans="1:10" ht="19.5" customHeight="1">
      <c r="A196" s="28">
        <v>41</v>
      </c>
      <c r="B196" s="28" t="s">
        <v>2562</v>
      </c>
      <c r="C196" s="633">
        <v>1971</v>
      </c>
      <c r="D196" s="28" t="s">
        <v>2373</v>
      </c>
      <c r="E196" s="28">
        <v>405000</v>
      </c>
      <c r="F196" s="28"/>
      <c r="G196" s="28"/>
      <c r="H196" s="28">
        <v>405000</v>
      </c>
      <c r="I196" s="126"/>
      <c r="J196" s="1191" t="s">
        <v>2019</v>
      </c>
    </row>
    <row r="197" spans="1:10" ht="19.5" customHeight="1">
      <c r="A197" s="28">
        <v>42</v>
      </c>
      <c r="B197" s="28" t="s">
        <v>2563</v>
      </c>
      <c r="C197" s="633">
        <v>1961</v>
      </c>
      <c r="D197" s="28" t="s">
        <v>2542</v>
      </c>
      <c r="E197" s="28">
        <v>405000</v>
      </c>
      <c r="F197" s="28"/>
      <c r="G197" s="28"/>
      <c r="H197" s="28">
        <v>405000</v>
      </c>
      <c r="I197" s="126"/>
      <c r="J197" s="1191" t="s">
        <v>2019</v>
      </c>
    </row>
    <row r="198" spans="1:10" ht="19.5" customHeight="1">
      <c r="A198" s="28">
        <v>43</v>
      </c>
      <c r="B198" s="28" t="s">
        <v>120</v>
      </c>
      <c r="C198" s="633">
        <v>1985</v>
      </c>
      <c r="D198" s="28" t="s">
        <v>2551</v>
      </c>
      <c r="E198" s="28">
        <v>405000</v>
      </c>
      <c r="F198" s="28"/>
      <c r="G198" s="28"/>
      <c r="H198" s="28">
        <f aca="true" t="shared" si="4" ref="H198:H205">SUM(E198:G198)</f>
        <v>405000</v>
      </c>
      <c r="I198" s="126"/>
      <c r="J198" s="1191" t="s">
        <v>2019</v>
      </c>
    </row>
    <row r="199" spans="1:10" ht="19.5" customHeight="1">
      <c r="A199" s="28">
        <v>44</v>
      </c>
      <c r="B199" s="28" t="s">
        <v>2082</v>
      </c>
      <c r="C199" s="633">
        <v>1965</v>
      </c>
      <c r="D199" s="28" t="s">
        <v>2424</v>
      </c>
      <c r="E199" s="28">
        <v>405000</v>
      </c>
      <c r="F199" s="28"/>
      <c r="G199" s="28"/>
      <c r="H199" s="28">
        <f t="shared" si="4"/>
        <v>405000</v>
      </c>
      <c r="I199" s="126"/>
      <c r="J199" s="1191" t="s">
        <v>2019</v>
      </c>
    </row>
    <row r="200" spans="1:10" ht="19.5" customHeight="1">
      <c r="A200" s="28">
        <v>45</v>
      </c>
      <c r="B200" s="28" t="s">
        <v>1240</v>
      </c>
      <c r="C200" s="1165">
        <v>1968</v>
      </c>
      <c r="D200" s="28" t="s">
        <v>2359</v>
      </c>
      <c r="E200" s="28">
        <v>405000</v>
      </c>
      <c r="F200" s="28"/>
      <c r="G200" s="28"/>
      <c r="H200" s="28">
        <f t="shared" si="4"/>
        <v>405000</v>
      </c>
      <c r="I200" s="126"/>
      <c r="J200" s="1191"/>
    </row>
    <row r="201" spans="1:10" ht="19.5" customHeight="1">
      <c r="A201" s="28">
        <v>46</v>
      </c>
      <c r="B201" s="28" t="s">
        <v>1267</v>
      </c>
      <c r="C201" s="633">
        <v>1985</v>
      </c>
      <c r="D201" s="28" t="s">
        <v>2481</v>
      </c>
      <c r="E201" s="28">
        <v>405000</v>
      </c>
      <c r="F201" s="28"/>
      <c r="G201" s="28"/>
      <c r="H201" s="28">
        <f t="shared" si="4"/>
        <v>405000</v>
      </c>
      <c r="I201" s="126"/>
      <c r="J201" s="1191"/>
    </row>
    <row r="202" spans="1:10" ht="19.5" customHeight="1">
      <c r="A202" s="28">
        <v>47</v>
      </c>
      <c r="B202" s="28" t="s">
        <v>1268</v>
      </c>
      <c r="C202" s="633">
        <v>1981</v>
      </c>
      <c r="D202" s="28" t="s">
        <v>2371</v>
      </c>
      <c r="E202" s="28">
        <v>405000</v>
      </c>
      <c r="F202" s="28"/>
      <c r="G202" s="28"/>
      <c r="H202" s="28">
        <f t="shared" si="4"/>
        <v>405000</v>
      </c>
      <c r="I202" s="126"/>
      <c r="J202" s="1191"/>
    </row>
    <row r="203" spans="1:10" ht="19.5" customHeight="1">
      <c r="A203" s="28">
        <v>48</v>
      </c>
      <c r="B203" s="640" t="s">
        <v>1269</v>
      </c>
      <c r="C203" s="641">
        <v>1984</v>
      </c>
      <c r="D203" s="28" t="s">
        <v>2516</v>
      </c>
      <c r="E203" s="28">
        <v>405000</v>
      </c>
      <c r="F203" s="28"/>
      <c r="G203" s="28"/>
      <c r="H203" s="28">
        <f t="shared" si="4"/>
        <v>405000</v>
      </c>
      <c r="I203" s="28"/>
      <c r="J203" s="1191" t="s">
        <v>2019</v>
      </c>
    </row>
    <row r="204" spans="1:10" ht="19.5" customHeight="1">
      <c r="A204" s="28">
        <v>49</v>
      </c>
      <c r="B204" s="556" t="s">
        <v>2566</v>
      </c>
      <c r="C204" s="557">
        <v>2001</v>
      </c>
      <c r="D204" s="556" t="s">
        <v>2528</v>
      </c>
      <c r="E204" s="1217">
        <v>405000</v>
      </c>
      <c r="F204" s="1217"/>
      <c r="G204" s="1218">
        <v>-405000</v>
      </c>
      <c r="H204" s="1217">
        <f t="shared" si="4"/>
        <v>0</v>
      </c>
      <c r="I204" s="1219" t="s">
        <v>1546</v>
      </c>
      <c r="J204" s="1220" t="s">
        <v>1547</v>
      </c>
    </row>
    <row r="205" spans="1:10" ht="19.5" customHeight="1">
      <c r="A205" s="1192" t="s">
        <v>2252</v>
      </c>
      <c r="B205" s="1192"/>
      <c r="C205" s="1193"/>
      <c r="D205" s="1192"/>
      <c r="E205" s="1194">
        <f>SUM(E156:E204)</f>
        <v>19845000</v>
      </c>
      <c r="F205" s="1194"/>
      <c r="G205" s="985">
        <v>-405000</v>
      </c>
      <c r="H205" s="1194">
        <f t="shared" si="4"/>
        <v>19440000</v>
      </c>
      <c r="I205" s="1190"/>
      <c r="J205" s="1191"/>
    </row>
    <row r="206" spans="1:10" ht="19.5" customHeight="1">
      <c r="A206" s="1274" t="s">
        <v>2564</v>
      </c>
      <c r="B206" s="1337"/>
      <c r="C206" s="1337"/>
      <c r="D206" s="1337"/>
      <c r="E206" s="1337"/>
      <c r="F206" s="1337"/>
      <c r="G206" s="1337"/>
      <c r="H206" s="1337"/>
      <c r="I206" s="1337"/>
      <c r="J206" s="1338"/>
    </row>
    <row r="207" spans="1:10" ht="19.5" customHeight="1">
      <c r="A207" s="28">
        <v>1</v>
      </c>
      <c r="B207" s="28" t="s">
        <v>2565</v>
      </c>
      <c r="C207" s="633">
        <v>2004</v>
      </c>
      <c r="D207" s="28" t="s">
        <v>2516</v>
      </c>
      <c r="E207" s="28">
        <v>540000</v>
      </c>
      <c r="F207" s="28"/>
      <c r="G207" s="28"/>
      <c r="H207" s="28">
        <f aca="true" t="shared" si="5" ref="H207:H212">E207+G207</f>
        <v>540000</v>
      </c>
      <c r="I207" s="126"/>
      <c r="J207" s="578"/>
    </row>
    <row r="208" spans="1:10" ht="19.5" customHeight="1">
      <c r="A208" s="28">
        <v>2</v>
      </c>
      <c r="B208" s="28" t="s">
        <v>2408</v>
      </c>
      <c r="C208" s="633">
        <v>2004</v>
      </c>
      <c r="D208" s="28" t="s">
        <v>2530</v>
      </c>
      <c r="E208" s="28">
        <v>540000</v>
      </c>
      <c r="F208" s="28"/>
      <c r="G208" s="28"/>
      <c r="H208" s="28">
        <f t="shared" si="5"/>
        <v>540000</v>
      </c>
      <c r="I208" s="126"/>
      <c r="J208" s="578"/>
    </row>
    <row r="209" spans="1:10" ht="19.5" customHeight="1">
      <c r="A209" s="28">
        <v>3</v>
      </c>
      <c r="B209" s="28" t="s">
        <v>2409</v>
      </c>
      <c r="C209" s="633">
        <v>2014</v>
      </c>
      <c r="D209" s="28" t="s">
        <v>2530</v>
      </c>
      <c r="E209" s="28">
        <v>540000</v>
      </c>
      <c r="F209" s="28"/>
      <c r="G209" s="28"/>
      <c r="H209" s="28">
        <f t="shared" si="5"/>
        <v>540000</v>
      </c>
      <c r="I209" s="126"/>
      <c r="J209" s="578"/>
    </row>
    <row r="210" spans="1:10" ht="19.5" customHeight="1">
      <c r="A210" s="28">
        <v>4</v>
      </c>
      <c r="B210" s="28" t="s">
        <v>2568</v>
      </c>
      <c r="C210" s="633">
        <v>2003</v>
      </c>
      <c r="D210" s="28" t="s">
        <v>2424</v>
      </c>
      <c r="E210" s="28">
        <v>540000</v>
      </c>
      <c r="F210" s="28"/>
      <c r="G210" s="28"/>
      <c r="H210" s="28">
        <f t="shared" si="5"/>
        <v>540000</v>
      </c>
      <c r="I210" s="126"/>
      <c r="J210" s="578"/>
    </row>
    <row r="211" spans="1:10" ht="19.5" customHeight="1">
      <c r="A211" s="28">
        <v>5</v>
      </c>
      <c r="B211" s="28" t="s">
        <v>2569</v>
      </c>
      <c r="C211" s="633">
        <v>2007</v>
      </c>
      <c r="D211" s="28" t="s">
        <v>2542</v>
      </c>
      <c r="E211" s="28">
        <v>540000</v>
      </c>
      <c r="F211" s="28"/>
      <c r="G211" s="28"/>
      <c r="H211" s="28">
        <f t="shared" si="5"/>
        <v>540000</v>
      </c>
      <c r="I211" s="126"/>
      <c r="J211" s="578"/>
    </row>
    <row r="212" spans="1:10" ht="19.5" customHeight="1">
      <c r="A212" s="28">
        <v>6</v>
      </c>
      <c r="B212" s="28" t="s">
        <v>2410</v>
      </c>
      <c r="C212" s="633">
        <v>2014</v>
      </c>
      <c r="D212" s="28" t="s">
        <v>2551</v>
      </c>
      <c r="E212" s="28">
        <v>540000</v>
      </c>
      <c r="F212" s="28"/>
      <c r="G212" s="28"/>
      <c r="H212" s="28">
        <f t="shared" si="5"/>
        <v>540000</v>
      </c>
      <c r="I212" s="126"/>
      <c r="J212" s="578"/>
    </row>
    <row r="213" spans="1:10" ht="19.5" customHeight="1">
      <c r="A213" s="28">
        <v>7</v>
      </c>
      <c r="B213" s="28" t="s">
        <v>2570</v>
      </c>
      <c r="C213" s="633">
        <v>2013</v>
      </c>
      <c r="D213" s="28" t="s">
        <v>2551</v>
      </c>
      <c r="E213" s="28">
        <v>540000</v>
      </c>
      <c r="F213" s="28"/>
      <c r="G213" s="28"/>
      <c r="H213" s="28">
        <v>540000</v>
      </c>
      <c r="I213" s="126"/>
      <c r="J213" s="578" t="s">
        <v>2019</v>
      </c>
    </row>
    <row r="214" spans="1:10" ht="19.5" customHeight="1">
      <c r="A214" s="28">
        <v>8</v>
      </c>
      <c r="B214" s="28" t="s">
        <v>705</v>
      </c>
      <c r="C214" s="633">
        <v>2015</v>
      </c>
      <c r="D214" s="28" t="s">
        <v>2356</v>
      </c>
      <c r="E214" s="28">
        <v>540000</v>
      </c>
      <c r="F214" s="28"/>
      <c r="G214" s="28"/>
      <c r="H214" s="28">
        <f>SUM(E214:G214)</f>
        <v>540000</v>
      </c>
      <c r="I214" s="126"/>
      <c r="J214" s="578" t="s">
        <v>2019</v>
      </c>
    </row>
    <row r="215" spans="1:10" ht="19.5" customHeight="1">
      <c r="A215" s="57" t="s">
        <v>2252</v>
      </c>
      <c r="B215" s="57"/>
      <c r="C215" s="1183"/>
      <c r="D215" s="57"/>
      <c r="E215" s="57">
        <f>SUM(E207:E214)</f>
        <v>4320000</v>
      </c>
      <c r="F215" s="57"/>
      <c r="G215" s="57"/>
      <c r="H215" s="57">
        <f>SUM(E215:G215)</f>
        <v>4320000</v>
      </c>
      <c r="I215" s="126"/>
      <c r="J215" s="578"/>
    </row>
    <row r="216" spans="1:10" ht="19.5" customHeight="1">
      <c r="A216" s="57"/>
      <c r="B216" s="1274" t="s">
        <v>2091</v>
      </c>
      <c r="C216" s="1337"/>
      <c r="D216" s="1337"/>
      <c r="E216" s="1337"/>
      <c r="F216" s="1337"/>
      <c r="G216" s="1337"/>
      <c r="H216" s="1337"/>
      <c r="I216" s="1337"/>
      <c r="J216" s="1338"/>
    </row>
    <row r="217" spans="1:10" ht="19.5" customHeight="1">
      <c r="A217" s="28">
        <v>1</v>
      </c>
      <c r="B217" s="28" t="s">
        <v>2571</v>
      </c>
      <c r="C217" s="633">
        <v>1951</v>
      </c>
      <c r="D217" s="28" t="s">
        <v>2516</v>
      </c>
      <c r="E217" s="28">
        <v>540000</v>
      </c>
      <c r="F217" s="28"/>
      <c r="G217" s="28"/>
      <c r="H217" s="28">
        <f>E217+G217</f>
        <v>540000</v>
      </c>
      <c r="I217" s="126"/>
      <c r="J217" s="578"/>
    </row>
    <row r="218" spans="1:10" ht="19.5" customHeight="1">
      <c r="A218" s="28">
        <v>2</v>
      </c>
      <c r="B218" s="28" t="s">
        <v>2572</v>
      </c>
      <c r="C218" s="633">
        <v>1946</v>
      </c>
      <c r="D218" s="28" t="s">
        <v>2516</v>
      </c>
      <c r="E218" s="28">
        <v>540000</v>
      </c>
      <c r="F218" s="28"/>
      <c r="G218" s="28"/>
      <c r="H218" s="28">
        <f aca="true" t="shared" si="6" ref="H218:H247">E218+G218</f>
        <v>540000</v>
      </c>
      <c r="I218" s="126"/>
      <c r="J218" s="578"/>
    </row>
    <row r="219" spans="1:10" ht="19.5" customHeight="1">
      <c r="A219" s="28">
        <v>3</v>
      </c>
      <c r="B219" s="28" t="s">
        <v>2573</v>
      </c>
      <c r="C219" s="633">
        <v>1944</v>
      </c>
      <c r="D219" s="28" t="s">
        <v>2516</v>
      </c>
      <c r="E219" s="28">
        <v>540000</v>
      </c>
      <c r="F219" s="28"/>
      <c r="G219" s="28"/>
      <c r="H219" s="28">
        <f t="shared" si="6"/>
        <v>540000</v>
      </c>
      <c r="I219" s="126"/>
      <c r="J219" s="578"/>
    </row>
    <row r="220" spans="1:10" ht="19.5" customHeight="1">
      <c r="A220" s="28">
        <v>4</v>
      </c>
      <c r="B220" s="28" t="s">
        <v>2574</v>
      </c>
      <c r="C220" s="633">
        <v>1936</v>
      </c>
      <c r="D220" s="28" t="s">
        <v>2516</v>
      </c>
      <c r="E220" s="28">
        <v>540000</v>
      </c>
      <c r="F220" s="28"/>
      <c r="G220" s="28"/>
      <c r="H220" s="28">
        <f t="shared" si="6"/>
        <v>540000</v>
      </c>
      <c r="I220" s="126"/>
      <c r="J220" s="578"/>
    </row>
    <row r="221" spans="1:10" ht="19.5" customHeight="1">
      <c r="A221" s="28">
        <v>5</v>
      </c>
      <c r="B221" s="28" t="s">
        <v>2411</v>
      </c>
      <c r="C221" s="633">
        <v>1945</v>
      </c>
      <c r="D221" s="28" t="s">
        <v>2520</v>
      </c>
      <c r="E221" s="28">
        <v>540000</v>
      </c>
      <c r="F221" s="28"/>
      <c r="G221" s="28"/>
      <c r="H221" s="28">
        <f t="shared" si="6"/>
        <v>540000</v>
      </c>
      <c r="I221" s="126"/>
      <c r="J221" s="578"/>
    </row>
    <row r="222" spans="1:10" ht="19.5" customHeight="1">
      <c r="A222" s="28">
        <v>6</v>
      </c>
      <c r="B222" s="28" t="s">
        <v>2576</v>
      </c>
      <c r="C222" s="633">
        <v>1941</v>
      </c>
      <c r="D222" s="28" t="s">
        <v>2554</v>
      </c>
      <c r="E222" s="28">
        <v>540000</v>
      </c>
      <c r="F222" s="28"/>
      <c r="G222" s="28"/>
      <c r="H222" s="28">
        <f t="shared" si="6"/>
        <v>540000</v>
      </c>
      <c r="I222" s="126"/>
      <c r="J222" s="578"/>
    </row>
    <row r="223" spans="1:10" ht="19.5" customHeight="1">
      <c r="A223" s="28">
        <v>7</v>
      </c>
      <c r="B223" s="28" t="s">
        <v>2579</v>
      </c>
      <c r="C223" s="633">
        <v>1943</v>
      </c>
      <c r="D223" s="28" t="s">
        <v>2373</v>
      </c>
      <c r="E223" s="28">
        <v>540000</v>
      </c>
      <c r="F223" s="28"/>
      <c r="G223" s="28"/>
      <c r="H223" s="28">
        <f t="shared" si="6"/>
        <v>540000</v>
      </c>
      <c r="I223" s="126"/>
      <c r="J223" s="578"/>
    </row>
    <row r="224" spans="1:10" ht="19.5" customHeight="1">
      <c r="A224" s="28">
        <v>8</v>
      </c>
      <c r="B224" s="28" t="s">
        <v>2580</v>
      </c>
      <c r="C224" s="633">
        <v>1934</v>
      </c>
      <c r="D224" s="28" t="s">
        <v>2528</v>
      </c>
      <c r="E224" s="28">
        <v>540000</v>
      </c>
      <c r="F224" s="28"/>
      <c r="G224" s="28"/>
      <c r="H224" s="28">
        <f t="shared" si="6"/>
        <v>540000</v>
      </c>
      <c r="I224" s="126"/>
      <c r="J224" s="578"/>
    </row>
    <row r="225" spans="1:10" ht="19.5" customHeight="1">
      <c r="A225" s="28">
        <v>9</v>
      </c>
      <c r="B225" s="28" t="s">
        <v>2582</v>
      </c>
      <c r="C225" s="633">
        <v>1929</v>
      </c>
      <c r="D225" s="28" t="s">
        <v>2373</v>
      </c>
      <c r="E225" s="28">
        <v>540000</v>
      </c>
      <c r="F225" s="28"/>
      <c r="G225" s="28"/>
      <c r="H225" s="28">
        <f t="shared" si="6"/>
        <v>540000</v>
      </c>
      <c r="I225" s="126"/>
      <c r="J225" s="578"/>
    </row>
    <row r="226" spans="1:10" ht="19.5" customHeight="1">
      <c r="A226" s="28">
        <v>10</v>
      </c>
      <c r="B226" s="28" t="s">
        <v>2583</v>
      </c>
      <c r="C226" s="633">
        <v>1838</v>
      </c>
      <c r="D226" s="28" t="s">
        <v>2424</v>
      </c>
      <c r="E226" s="28">
        <v>540000</v>
      </c>
      <c r="F226" s="28"/>
      <c r="G226" s="28"/>
      <c r="H226" s="28">
        <f t="shared" si="6"/>
        <v>540000</v>
      </c>
      <c r="I226" s="126"/>
      <c r="J226" s="578"/>
    </row>
    <row r="227" spans="1:10" ht="19.5" customHeight="1">
      <c r="A227" s="28">
        <v>11</v>
      </c>
      <c r="B227" s="28" t="s">
        <v>2591</v>
      </c>
      <c r="C227" s="633">
        <v>1936</v>
      </c>
      <c r="D227" s="28" t="s">
        <v>2424</v>
      </c>
      <c r="E227" s="28">
        <v>540000</v>
      </c>
      <c r="F227" s="28"/>
      <c r="G227" s="28"/>
      <c r="H227" s="28">
        <f t="shared" si="6"/>
        <v>540000</v>
      </c>
      <c r="I227" s="126"/>
      <c r="J227" s="578"/>
    </row>
    <row r="228" spans="1:10" ht="19.5" customHeight="1">
      <c r="A228" s="28">
        <v>12</v>
      </c>
      <c r="B228" s="28" t="s">
        <v>2594</v>
      </c>
      <c r="C228" s="633">
        <v>1933</v>
      </c>
      <c r="D228" s="28" t="s">
        <v>2542</v>
      </c>
      <c r="E228" s="28">
        <v>540000</v>
      </c>
      <c r="F228" s="28"/>
      <c r="G228" s="28"/>
      <c r="H228" s="28">
        <f t="shared" si="6"/>
        <v>540000</v>
      </c>
      <c r="I228" s="126"/>
      <c r="J228" s="578"/>
    </row>
    <row r="229" spans="1:10" ht="19.5" customHeight="1">
      <c r="A229" s="28">
        <v>13</v>
      </c>
      <c r="B229" s="28" t="s">
        <v>2595</v>
      </c>
      <c r="C229" s="633">
        <v>1942</v>
      </c>
      <c r="D229" s="28" t="s">
        <v>2542</v>
      </c>
      <c r="E229" s="28">
        <v>540000</v>
      </c>
      <c r="F229" s="28"/>
      <c r="G229" s="28"/>
      <c r="H229" s="28">
        <f t="shared" si="6"/>
        <v>540000</v>
      </c>
      <c r="I229" s="126"/>
      <c r="J229" s="578"/>
    </row>
    <row r="230" spans="1:10" ht="19.5" customHeight="1">
      <c r="A230" s="28">
        <v>14</v>
      </c>
      <c r="B230" s="28" t="s">
        <v>2596</v>
      </c>
      <c r="C230" s="633">
        <v>1950</v>
      </c>
      <c r="D230" s="28" t="s">
        <v>2542</v>
      </c>
      <c r="E230" s="28">
        <v>540000</v>
      </c>
      <c r="F230" s="28"/>
      <c r="G230" s="28"/>
      <c r="H230" s="28">
        <f t="shared" si="6"/>
        <v>540000</v>
      </c>
      <c r="I230" s="126"/>
      <c r="J230" s="578"/>
    </row>
    <row r="231" spans="1:10" ht="19.5" customHeight="1">
      <c r="A231" s="28">
        <v>15</v>
      </c>
      <c r="B231" s="28" t="s">
        <v>2597</v>
      </c>
      <c r="C231" s="633">
        <v>1947</v>
      </c>
      <c r="D231" s="28" t="s">
        <v>2551</v>
      </c>
      <c r="E231" s="28">
        <v>540000</v>
      </c>
      <c r="F231" s="28"/>
      <c r="G231" s="28"/>
      <c r="H231" s="28">
        <f t="shared" si="6"/>
        <v>540000</v>
      </c>
      <c r="I231" s="126"/>
      <c r="J231" s="578"/>
    </row>
    <row r="232" spans="1:10" ht="19.5" customHeight="1">
      <c r="A232" s="28">
        <v>16</v>
      </c>
      <c r="B232" s="28" t="s">
        <v>2598</v>
      </c>
      <c r="C232" s="633">
        <v>1949</v>
      </c>
      <c r="D232" s="28" t="s">
        <v>2551</v>
      </c>
      <c r="E232" s="28">
        <v>540000</v>
      </c>
      <c r="F232" s="28"/>
      <c r="G232" s="28"/>
      <c r="H232" s="28">
        <f t="shared" si="6"/>
        <v>540000</v>
      </c>
      <c r="I232" s="126"/>
      <c r="J232" s="578"/>
    </row>
    <row r="233" spans="1:14" ht="19.5" customHeight="1">
      <c r="A233" s="28">
        <v>17</v>
      </c>
      <c r="B233" s="28" t="s">
        <v>2599</v>
      </c>
      <c r="C233" s="633">
        <v>1936</v>
      </c>
      <c r="D233" s="28" t="s">
        <v>2551</v>
      </c>
      <c r="E233" s="28">
        <v>540000</v>
      </c>
      <c r="F233" s="28"/>
      <c r="G233" s="28"/>
      <c r="H233" s="28">
        <f t="shared" si="6"/>
        <v>540000</v>
      </c>
      <c r="I233" s="126"/>
      <c r="J233" s="578"/>
      <c r="K233" s="126"/>
      <c r="L233" s="28"/>
      <c r="M233" s="633"/>
      <c r="N233" s="28" t="s">
        <v>2551</v>
      </c>
    </row>
    <row r="234" spans="1:10" ht="19.5" customHeight="1">
      <c r="A234" s="28">
        <v>18</v>
      </c>
      <c r="B234" s="28" t="s">
        <v>2600</v>
      </c>
      <c r="C234" s="633">
        <v>1953</v>
      </c>
      <c r="D234" s="28" t="s">
        <v>2551</v>
      </c>
      <c r="E234" s="28">
        <v>540000</v>
      </c>
      <c r="F234" s="28"/>
      <c r="G234" s="28"/>
      <c r="H234" s="28">
        <f t="shared" si="6"/>
        <v>540000</v>
      </c>
      <c r="I234" s="126"/>
      <c r="J234" s="578"/>
    </row>
    <row r="235" spans="1:10" ht="19.5" customHeight="1">
      <c r="A235" s="28">
        <v>19</v>
      </c>
      <c r="B235" s="28" t="s">
        <v>2550</v>
      </c>
      <c r="C235" s="633">
        <v>1954</v>
      </c>
      <c r="D235" s="28" t="s">
        <v>2551</v>
      </c>
      <c r="E235" s="28">
        <v>540000</v>
      </c>
      <c r="F235" s="28"/>
      <c r="G235" s="28"/>
      <c r="H235" s="28">
        <f t="shared" si="6"/>
        <v>540000</v>
      </c>
      <c r="I235" s="126"/>
      <c r="J235" s="578"/>
    </row>
    <row r="236" spans="1:10" ht="19.5" customHeight="1">
      <c r="A236" s="28">
        <v>20</v>
      </c>
      <c r="B236" s="28" t="s">
        <v>2412</v>
      </c>
      <c r="C236" s="633">
        <v>1937</v>
      </c>
      <c r="D236" s="28" t="s">
        <v>2551</v>
      </c>
      <c r="E236" s="28">
        <v>540000</v>
      </c>
      <c r="F236" s="28"/>
      <c r="G236" s="28"/>
      <c r="H236" s="28">
        <f t="shared" si="6"/>
        <v>540000</v>
      </c>
      <c r="I236" s="126"/>
      <c r="J236" s="578"/>
    </row>
    <row r="237" spans="1:10" ht="19.5" customHeight="1">
      <c r="A237" s="28">
        <v>21</v>
      </c>
      <c r="B237" s="28" t="s">
        <v>2602</v>
      </c>
      <c r="C237" s="633">
        <v>1953</v>
      </c>
      <c r="D237" s="28" t="s">
        <v>2554</v>
      </c>
      <c r="E237" s="28">
        <v>540000</v>
      </c>
      <c r="F237" s="28"/>
      <c r="G237" s="28"/>
      <c r="H237" s="28">
        <f t="shared" si="6"/>
        <v>540000</v>
      </c>
      <c r="I237" s="126"/>
      <c r="J237" s="578"/>
    </row>
    <row r="238" spans="1:10" ht="19.5" customHeight="1">
      <c r="A238" s="28">
        <v>22</v>
      </c>
      <c r="B238" s="28" t="s">
        <v>2603</v>
      </c>
      <c r="C238" s="633">
        <v>1945</v>
      </c>
      <c r="D238" s="28" t="s">
        <v>2554</v>
      </c>
      <c r="E238" s="28">
        <v>540000</v>
      </c>
      <c r="F238" s="28"/>
      <c r="G238" s="28"/>
      <c r="H238" s="28">
        <f t="shared" si="6"/>
        <v>540000</v>
      </c>
      <c r="I238" s="126"/>
      <c r="J238" s="578"/>
    </row>
    <row r="239" spans="1:10" ht="19.5" customHeight="1">
      <c r="A239" s="28">
        <v>23</v>
      </c>
      <c r="B239" s="28" t="s">
        <v>2604</v>
      </c>
      <c r="C239" s="633">
        <v>1948</v>
      </c>
      <c r="D239" s="28" t="s">
        <v>2554</v>
      </c>
      <c r="E239" s="28">
        <v>540000</v>
      </c>
      <c r="F239" s="28"/>
      <c r="G239" s="28"/>
      <c r="H239" s="28">
        <f t="shared" si="6"/>
        <v>540000</v>
      </c>
      <c r="I239" s="126"/>
      <c r="J239" s="578"/>
    </row>
    <row r="240" spans="1:10" ht="19.5" customHeight="1">
      <c r="A240" s="28">
        <v>24</v>
      </c>
      <c r="B240" s="28" t="s">
        <v>2605</v>
      </c>
      <c r="C240" s="633">
        <v>1943</v>
      </c>
      <c r="D240" s="28" t="s">
        <v>2554</v>
      </c>
      <c r="E240" s="28">
        <v>540000</v>
      </c>
      <c r="F240" s="28"/>
      <c r="G240" s="28"/>
      <c r="H240" s="28">
        <f t="shared" si="6"/>
        <v>540000</v>
      </c>
      <c r="I240" s="126"/>
      <c r="J240" s="578"/>
    </row>
    <row r="241" spans="1:10" ht="19.5" customHeight="1">
      <c r="A241" s="28">
        <v>25</v>
      </c>
      <c r="B241" s="28" t="s">
        <v>2557</v>
      </c>
      <c r="C241" s="633">
        <v>1955</v>
      </c>
      <c r="D241" s="28" t="s">
        <v>2607</v>
      </c>
      <c r="E241" s="28">
        <v>540000</v>
      </c>
      <c r="F241" s="28"/>
      <c r="G241" s="28"/>
      <c r="H241" s="28">
        <f t="shared" si="6"/>
        <v>540000</v>
      </c>
      <c r="I241" s="126"/>
      <c r="J241" s="578"/>
    </row>
    <row r="242" spans="1:10" ht="19.5" customHeight="1">
      <c r="A242" s="28">
        <v>26</v>
      </c>
      <c r="B242" s="28" t="s">
        <v>2608</v>
      </c>
      <c r="C242" s="633">
        <v>1945</v>
      </c>
      <c r="D242" s="28" t="s">
        <v>2607</v>
      </c>
      <c r="E242" s="28">
        <v>540000</v>
      </c>
      <c r="F242" s="28"/>
      <c r="G242" s="28"/>
      <c r="H242" s="28">
        <f t="shared" si="6"/>
        <v>540000</v>
      </c>
      <c r="I242" s="126"/>
      <c r="J242" s="578"/>
    </row>
    <row r="243" spans="1:10" ht="19.5" customHeight="1">
      <c r="A243" s="28">
        <v>27</v>
      </c>
      <c r="B243" s="28" t="s">
        <v>2084</v>
      </c>
      <c r="C243" s="633">
        <v>1942</v>
      </c>
      <c r="D243" s="28" t="s">
        <v>2358</v>
      </c>
      <c r="E243" s="28">
        <v>540000</v>
      </c>
      <c r="F243" s="1187"/>
      <c r="G243" s="28"/>
      <c r="H243" s="28">
        <f t="shared" si="6"/>
        <v>540000</v>
      </c>
      <c r="I243" s="126"/>
      <c r="J243" s="578"/>
    </row>
    <row r="244" spans="1:10" ht="19.5" customHeight="1">
      <c r="A244" s="28">
        <v>28</v>
      </c>
      <c r="B244" s="28" t="s">
        <v>2085</v>
      </c>
      <c r="C244" s="633">
        <v>1952</v>
      </c>
      <c r="D244" s="28" t="s">
        <v>2542</v>
      </c>
      <c r="E244" s="28">
        <v>540000</v>
      </c>
      <c r="F244" s="1187"/>
      <c r="G244" s="28"/>
      <c r="H244" s="28">
        <f t="shared" si="6"/>
        <v>540000</v>
      </c>
      <c r="I244" s="126"/>
      <c r="J244" s="578"/>
    </row>
    <row r="245" spans="1:10" ht="19.5" customHeight="1">
      <c r="A245" s="28">
        <v>29</v>
      </c>
      <c r="B245" s="28" t="s">
        <v>2086</v>
      </c>
      <c r="C245" s="633">
        <v>1949</v>
      </c>
      <c r="D245" s="28" t="s">
        <v>2087</v>
      </c>
      <c r="E245" s="28">
        <v>540000</v>
      </c>
      <c r="F245" s="1187"/>
      <c r="G245" s="28"/>
      <c r="H245" s="28">
        <f t="shared" si="6"/>
        <v>540000</v>
      </c>
      <c r="I245" s="126"/>
      <c r="J245" s="578"/>
    </row>
    <row r="246" spans="1:10" ht="19.5" customHeight="1">
      <c r="A246" s="28">
        <v>30</v>
      </c>
      <c r="B246" s="28" t="s">
        <v>2088</v>
      </c>
      <c r="C246" s="633">
        <v>1936</v>
      </c>
      <c r="D246" s="28" t="s">
        <v>2087</v>
      </c>
      <c r="E246" s="28">
        <v>540000</v>
      </c>
      <c r="F246" s="1187"/>
      <c r="G246" s="28"/>
      <c r="H246" s="28">
        <f t="shared" si="6"/>
        <v>540000</v>
      </c>
      <c r="I246" s="126"/>
      <c r="J246" s="578"/>
    </row>
    <row r="247" spans="1:10" ht="19.5" customHeight="1">
      <c r="A247" s="28">
        <v>31</v>
      </c>
      <c r="B247" s="542" t="s">
        <v>121</v>
      </c>
      <c r="C247" s="564">
        <v>1936</v>
      </c>
      <c r="D247" s="542" t="s">
        <v>2516</v>
      </c>
      <c r="E247" s="542">
        <v>540000</v>
      </c>
      <c r="F247" s="565"/>
      <c r="G247" s="542"/>
      <c r="H247" s="542">
        <f t="shared" si="6"/>
        <v>540000</v>
      </c>
      <c r="I247" s="126"/>
      <c r="J247" s="578"/>
    </row>
    <row r="248" spans="1:10" ht="19.5" customHeight="1">
      <c r="A248" s="28">
        <v>32</v>
      </c>
      <c r="B248" s="28" t="s">
        <v>1690</v>
      </c>
      <c r="C248" s="633">
        <v>1931</v>
      </c>
      <c r="D248" s="28" t="s">
        <v>2551</v>
      </c>
      <c r="E248" s="28">
        <v>540000</v>
      </c>
      <c r="F248" s="28"/>
      <c r="G248" s="28"/>
      <c r="H248" s="28">
        <v>540000</v>
      </c>
      <c r="I248" s="126"/>
      <c r="J248" s="578" t="s">
        <v>2019</v>
      </c>
    </row>
    <row r="249" spans="1:10" ht="19.5" customHeight="1">
      <c r="A249" s="28">
        <v>33</v>
      </c>
      <c r="B249" s="28" t="s">
        <v>2609</v>
      </c>
      <c r="C249" s="633">
        <v>1951</v>
      </c>
      <c r="D249" s="28" t="s">
        <v>2551</v>
      </c>
      <c r="E249" s="28">
        <v>540000</v>
      </c>
      <c r="F249" s="28"/>
      <c r="G249" s="28"/>
      <c r="H249" s="28">
        <v>540000</v>
      </c>
      <c r="I249" s="126"/>
      <c r="J249" s="578" t="s">
        <v>2019</v>
      </c>
    </row>
    <row r="250" spans="1:10" ht="19.5" customHeight="1">
      <c r="A250" s="28">
        <v>34</v>
      </c>
      <c r="B250" s="28" t="s">
        <v>2413</v>
      </c>
      <c r="C250" s="633">
        <v>1921</v>
      </c>
      <c r="D250" s="28" t="s">
        <v>2528</v>
      </c>
      <c r="E250" s="28">
        <v>540000</v>
      </c>
      <c r="F250" s="28"/>
      <c r="G250" s="28"/>
      <c r="H250" s="28">
        <v>540000</v>
      </c>
      <c r="I250" s="126"/>
      <c r="J250" s="578" t="s">
        <v>2019</v>
      </c>
    </row>
    <row r="251" spans="1:10" ht="19.5" customHeight="1">
      <c r="A251" s="28">
        <v>35</v>
      </c>
      <c r="B251" s="28" t="s">
        <v>2601</v>
      </c>
      <c r="C251" s="633">
        <v>1940</v>
      </c>
      <c r="D251" s="28" t="s">
        <v>2551</v>
      </c>
      <c r="E251" s="28">
        <v>540000</v>
      </c>
      <c r="F251" s="28"/>
      <c r="G251" s="28"/>
      <c r="H251" s="28">
        <f>SUM(E251:G251)</f>
        <v>540000</v>
      </c>
      <c r="I251" s="126"/>
      <c r="J251" s="578" t="s">
        <v>2019</v>
      </c>
    </row>
    <row r="252" spans="1:10" ht="19.5" customHeight="1">
      <c r="A252" s="28">
        <v>36</v>
      </c>
      <c r="B252" s="28" t="s">
        <v>2575</v>
      </c>
      <c r="C252" s="633">
        <v>1950</v>
      </c>
      <c r="D252" s="28" t="s">
        <v>2516</v>
      </c>
      <c r="E252" s="28">
        <v>540000</v>
      </c>
      <c r="F252" s="28"/>
      <c r="G252" s="28"/>
      <c r="H252" s="28">
        <f aca="true" t="shared" si="7" ref="H252:H264">SUM(E252:G252)</f>
        <v>540000</v>
      </c>
      <c r="I252" s="126"/>
      <c r="J252" s="578" t="s">
        <v>2019</v>
      </c>
    </row>
    <row r="253" spans="1:10" ht="19.5" customHeight="1">
      <c r="A253" s="28">
        <v>37</v>
      </c>
      <c r="B253" s="28" t="s">
        <v>2606</v>
      </c>
      <c r="C253" s="633">
        <v>1937</v>
      </c>
      <c r="D253" s="28" t="s">
        <v>2607</v>
      </c>
      <c r="E253" s="28">
        <v>540000</v>
      </c>
      <c r="F253" s="28"/>
      <c r="G253" s="28"/>
      <c r="H253" s="28">
        <f t="shared" si="7"/>
        <v>540000</v>
      </c>
      <c r="I253" s="126"/>
      <c r="J253" s="578" t="s">
        <v>2019</v>
      </c>
    </row>
    <row r="254" spans="1:10" ht="19.5" customHeight="1">
      <c r="A254" s="28">
        <v>38</v>
      </c>
      <c r="B254" s="28" t="s">
        <v>2592</v>
      </c>
      <c r="C254" s="633">
        <v>1936</v>
      </c>
      <c r="D254" s="28" t="s">
        <v>2424</v>
      </c>
      <c r="E254" s="28">
        <v>540000</v>
      </c>
      <c r="F254" s="28"/>
      <c r="G254" s="28"/>
      <c r="H254" s="28">
        <f t="shared" si="7"/>
        <v>540000</v>
      </c>
      <c r="I254" s="126"/>
      <c r="J254" s="578" t="s">
        <v>2019</v>
      </c>
    </row>
    <row r="255" spans="1:10" ht="19.5" customHeight="1">
      <c r="A255" s="28">
        <v>39</v>
      </c>
      <c r="B255" s="28" t="s">
        <v>2593</v>
      </c>
      <c r="C255" s="633">
        <v>1950</v>
      </c>
      <c r="D255" s="28" t="s">
        <v>2424</v>
      </c>
      <c r="E255" s="28">
        <v>540000</v>
      </c>
      <c r="F255" s="28"/>
      <c r="G255" s="28"/>
      <c r="H255" s="28">
        <f t="shared" si="7"/>
        <v>540000</v>
      </c>
      <c r="I255" s="126"/>
      <c r="J255" s="578" t="s">
        <v>2019</v>
      </c>
    </row>
    <row r="256" spans="1:10" ht="19.5" customHeight="1">
      <c r="A256" s="28">
        <v>40</v>
      </c>
      <c r="B256" s="28" t="s">
        <v>2584</v>
      </c>
      <c r="C256" s="633">
        <v>1936</v>
      </c>
      <c r="D256" s="28" t="s">
        <v>2424</v>
      </c>
      <c r="E256" s="28">
        <v>540000</v>
      </c>
      <c r="F256" s="28"/>
      <c r="G256" s="28"/>
      <c r="H256" s="28">
        <f t="shared" si="7"/>
        <v>540000</v>
      </c>
      <c r="I256" s="126"/>
      <c r="J256" s="578" t="s">
        <v>2019</v>
      </c>
    </row>
    <row r="257" spans="1:10" ht="19.5" customHeight="1">
      <c r="A257" s="28">
        <v>41</v>
      </c>
      <c r="B257" s="28" t="s">
        <v>2585</v>
      </c>
      <c r="C257" s="633">
        <v>1940</v>
      </c>
      <c r="D257" s="28" t="s">
        <v>2424</v>
      </c>
      <c r="E257" s="28">
        <v>540000</v>
      </c>
      <c r="F257" s="28"/>
      <c r="G257" s="28"/>
      <c r="H257" s="28">
        <f t="shared" si="7"/>
        <v>540000</v>
      </c>
      <c r="I257" s="126"/>
      <c r="J257" s="578" t="s">
        <v>2019</v>
      </c>
    </row>
    <row r="258" spans="1:10" ht="19.5" customHeight="1">
      <c r="A258" s="28">
        <v>42</v>
      </c>
      <c r="B258" s="28" t="s">
        <v>2590</v>
      </c>
      <c r="C258" s="633">
        <v>1951</v>
      </c>
      <c r="D258" s="28" t="s">
        <v>2424</v>
      </c>
      <c r="E258" s="28">
        <v>540000</v>
      </c>
      <c r="F258" s="28"/>
      <c r="G258" s="28"/>
      <c r="H258" s="28">
        <f t="shared" si="7"/>
        <v>540000</v>
      </c>
      <c r="I258" s="126"/>
      <c r="J258" s="578" t="s">
        <v>2019</v>
      </c>
    </row>
    <row r="259" spans="1:10" ht="19.5" customHeight="1">
      <c r="A259" s="28">
        <v>43</v>
      </c>
      <c r="B259" s="28" t="s">
        <v>2581</v>
      </c>
      <c r="C259" s="633">
        <v>1934</v>
      </c>
      <c r="D259" s="28" t="s">
        <v>2528</v>
      </c>
      <c r="E259" s="28">
        <v>540000</v>
      </c>
      <c r="F259" s="28"/>
      <c r="G259" s="28"/>
      <c r="H259" s="28">
        <f t="shared" si="7"/>
        <v>540000</v>
      </c>
      <c r="I259" s="126"/>
      <c r="J259" s="578" t="s">
        <v>2019</v>
      </c>
    </row>
    <row r="260" spans="1:10" ht="19.5" customHeight="1">
      <c r="A260" s="28">
        <v>44</v>
      </c>
      <c r="B260" s="28" t="s">
        <v>2577</v>
      </c>
      <c r="C260" s="633">
        <v>1950</v>
      </c>
      <c r="D260" s="28" t="s">
        <v>2481</v>
      </c>
      <c r="E260" s="28">
        <v>540000</v>
      </c>
      <c r="F260" s="28"/>
      <c r="G260" s="28"/>
      <c r="H260" s="28">
        <f t="shared" si="7"/>
        <v>540000</v>
      </c>
      <c r="I260" s="126"/>
      <c r="J260" s="578" t="s">
        <v>2019</v>
      </c>
    </row>
    <row r="261" spans="1:10" ht="19.5" customHeight="1">
      <c r="A261" s="28">
        <v>45</v>
      </c>
      <c r="B261" s="28" t="s">
        <v>2578</v>
      </c>
      <c r="C261" s="633">
        <v>1939</v>
      </c>
      <c r="D261" s="28" t="s">
        <v>2481</v>
      </c>
      <c r="E261" s="28">
        <v>540000</v>
      </c>
      <c r="F261" s="28"/>
      <c r="G261" s="28"/>
      <c r="H261" s="28">
        <f t="shared" si="7"/>
        <v>540000</v>
      </c>
      <c r="I261" s="126"/>
      <c r="J261" s="578" t="s">
        <v>2019</v>
      </c>
    </row>
    <row r="262" spans="1:10" ht="19.5" customHeight="1">
      <c r="A262" s="28">
        <v>46</v>
      </c>
      <c r="B262" s="28" t="s">
        <v>1273</v>
      </c>
      <c r="C262" s="633">
        <v>1941</v>
      </c>
      <c r="D262" s="28" t="s">
        <v>2424</v>
      </c>
      <c r="E262" s="28">
        <v>540000</v>
      </c>
      <c r="F262" s="28"/>
      <c r="G262" s="28"/>
      <c r="H262" s="28">
        <f t="shared" si="7"/>
        <v>540000</v>
      </c>
      <c r="I262" s="126"/>
      <c r="J262" s="578"/>
    </row>
    <row r="263" spans="1:10" ht="19.5" customHeight="1">
      <c r="A263" s="28">
        <v>47</v>
      </c>
      <c r="B263" s="28" t="s">
        <v>620</v>
      </c>
      <c r="C263" s="633">
        <v>1924</v>
      </c>
      <c r="D263" s="28" t="s">
        <v>2481</v>
      </c>
      <c r="E263" s="28">
        <v>540000</v>
      </c>
      <c r="F263" s="28"/>
      <c r="G263" s="28"/>
      <c r="H263" s="28">
        <f t="shared" si="7"/>
        <v>540000</v>
      </c>
      <c r="I263" s="126"/>
      <c r="J263" s="578"/>
    </row>
    <row r="264" spans="1:10" ht="19.5" customHeight="1">
      <c r="A264" s="28">
        <v>48</v>
      </c>
      <c r="B264" s="28" t="s">
        <v>2484</v>
      </c>
      <c r="C264" s="633">
        <v>1935</v>
      </c>
      <c r="D264" s="28" t="s">
        <v>2481</v>
      </c>
      <c r="E264" s="28">
        <v>540000</v>
      </c>
      <c r="F264" s="28"/>
      <c r="G264" s="28"/>
      <c r="H264" s="28">
        <f t="shared" si="7"/>
        <v>540000</v>
      </c>
      <c r="I264" s="126"/>
      <c r="J264" s="12"/>
    </row>
    <row r="265" spans="1:10" ht="19.5" customHeight="1">
      <c r="A265" s="28">
        <v>49</v>
      </c>
      <c r="B265" s="28" t="s">
        <v>2400</v>
      </c>
      <c r="C265" s="633">
        <v>1935</v>
      </c>
      <c r="D265" s="28" t="s">
        <v>2551</v>
      </c>
      <c r="E265" s="28">
        <v>540000</v>
      </c>
      <c r="F265" s="1195"/>
      <c r="G265" s="1195"/>
      <c r="H265" s="28">
        <f>G265+E265</f>
        <v>540000</v>
      </c>
      <c r="I265" s="1182"/>
      <c r="J265" s="578"/>
    </row>
    <row r="266" spans="1:10" ht="19.5" customHeight="1">
      <c r="A266" s="28">
        <v>50</v>
      </c>
      <c r="B266" s="28" t="s">
        <v>2089</v>
      </c>
      <c r="C266" s="633">
        <v>1956</v>
      </c>
      <c r="D266" s="28" t="s">
        <v>2551</v>
      </c>
      <c r="E266" s="28">
        <v>540000</v>
      </c>
      <c r="F266" s="1195"/>
      <c r="G266" s="1195"/>
      <c r="H266" s="28">
        <f>G266+E266</f>
        <v>540000</v>
      </c>
      <c r="I266" s="1182"/>
      <c r="J266" s="578" t="s">
        <v>1272</v>
      </c>
    </row>
    <row r="267" spans="1:10" ht="19.5" customHeight="1">
      <c r="A267" s="28">
        <v>51</v>
      </c>
      <c r="B267" s="28" t="s">
        <v>2538</v>
      </c>
      <c r="C267" s="633">
        <v>1954</v>
      </c>
      <c r="D267" s="28" t="s">
        <v>2424</v>
      </c>
      <c r="E267" s="28">
        <v>540000</v>
      </c>
      <c r="F267" s="1195"/>
      <c r="G267" s="1195"/>
      <c r="H267" s="28">
        <f>G267+E267</f>
        <v>540000</v>
      </c>
      <c r="I267" s="1182"/>
      <c r="J267" s="578" t="s">
        <v>1272</v>
      </c>
    </row>
    <row r="268" spans="1:10" ht="19.5" customHeight="1">
      <c r="A268" s="57" t="s">
        <v>2252</v>
      </c>
      <c r="B268" s="57"/>
      <c r="C268" s="1183"/>
      <c r="D268" s="57"/>
      <c r="E268" s="57">
        <f>SUM(E217:E267)</f>
        <v>27540000</v>
      </c>
      <c r="F268" s="57"/>
      <c r="G268" s="1196">
        <f>SUM(G266:G267)</f>
        <v>0</v>
      </c>
      <c r="H268" s="57">
        <f>G268+E268</f>
        <v>27540000</v>
      </c>
      <c r="I268" s="1186"/>
      <c r="J268" s="578"/>
    </row>
    <row r="269" spans="1:10" ht="19.5" customHeight="1">
      <c r="A269" s="1274" t="s">
        <v>2610</v>
      </c>
      <c r="B269" s="1337"/>
      <c r="C269" s="1337"/>
      <c r="D269" s="1337"/>
      <c r="E269" s="1337"/>
      <c r="F269" s="1337"/>
      <c r="G269" s="1337"/>
      <c r="H269" s="1337"/>
      <c r="I269" s="1337"/>
      <c r="J269" s="1338"/>
    </row>
    <row r="270" spans="1:10" ht="19.5" customHeight="1">
      <c r="A270" s="28">
        <v>1</v>
      </c>
      <c r="B270" s="28" t="s">
        <v>2611</v>
      </c>
      <c r="C270" s="633">
        <v>1956</v>
      </c>
      <c r="D270" s="28" t="s">
        <v>2516</v>
      </c>
      <c r="E270" s="28">
        <v>540000</v>
      </c>
      <c r="F270" s="28"/>
      <c r="G270" s="28"/>
      <c r="H270" s="28">
        <f>G270+E270</f>
        <v>540000</v>
      </c>
      <c r="I270" s="126"/>
      <c r="J270" s="578"/>
    </row>
    <row r="271" spans="1:10" ht="19.5" customHeight="1">
      <c r="A271" s="28">
        <v>2</v>
      </c>
      <c r="B271" s="28" t="s">
        <v>2612</v>
      </c>
      <c r="C271" s="633">
        <v>1979</v>
      </c>
      <c r="D271" s="28" t="s">
        <v>2516</v>
      </c>
      <c r="E271" s="28">
        <v>540000</v>
      </c>
      <c r="F271" s="28"/>
      <c r="G271" s="28"/>
      <c r="H271" s="28">
        <f aca="true" t="shared" si="8" ref="H271:H292">G271+E271</f>
        <v>540000</v>
      </c>
      <c r="I271" s="126"/>
      <c r="J271" s="578"/>
    </row>
    <row r="272" spans="1:10" ht="19.5" customHeight="1">
      <c r="A272" s="28">
        <v>3</v>
      </c>
      <c r="B272" s="28" t="s">
        <v>2613</v>
      </c>
      <c r="C272" s="633">
        <v>1956</v>
      </c>
      <c r="D272" s="28" t="s">
        <v>2516</v>
      </c>
      <c r="E272" s="28">
        <v>540000</v>
      </c>
      <c r="F272" s="28"/>
      <c r="G272" s="28"/>
      <c r="H272" s="28">
        <f t="shared" si="8"/>
        <v>540000</v>
      </c>
      <c r="I272" s="126"/>
      <c r="J272" s="578"/>
    </row>
    <row r="273" spans="1:10" ht="19.5" customHeight="1">
      <c r="A273" s="28">
        <v>4</v>
      </c>
      <c r="B273" s="28" t="s">
        <v>2614</v>
      </c>
      <c r="C273" s="633">
        <v>1985</v>
      </c>
      <c r="D273" s="28" t="s">
        <v>2520</v>
      </c>
      <c r="E273" s="28">
        <v>540000</v>
      </c>
      <c r="F273" s="28"/>
      <c r="G273" s="28"/>
      <c r="H273" s="28">
        <f t="shared" si="8"/>
        <v>540000</v>
      </c>
      <c r="I273" s="126"/>
      <c r="J273" s="578"/>
    </row>
    <row r="274" spans="1:10" ht="19.5" customHeight="1">
      <c r="A274" s="28">
        <v>5</v>
      </c>
      <c r="B274" s="28" t="s">
        <v>2615</v>
      </c>
      <c r="C274" s="633">
        <v>1986</v>
      </c>
      <c r="D274" s="28" t="s">
        <v>2520</v>
      </c>
      <c r="E274" s="28">
        <v>540000</v>
      </c>
      <c r="F274" s="28"/>
      <c r="G274" s="28"/>
      <c r="H274" s="28">
        <f t="shared" si="8"/>
        <v>540000</v>
      </c>
      <c r="I274" s="126"/>
      <c r="J274" s="578"/>
    </row>
    <row r="275" spans="1:10" ht="19.5" customHeight="1">
      <c r="A275" s="28">
        <v>6</v>
      </c>
      <c r="B275" s="28" t="s">
        <v>2616</v>
      </c>
      <c r="C275" s="633">
        <v>1955</v>
      </c>
      <c r="D275" s="28" t="s">
        <v>2371</v>
      </c>
      <c r="E275" s="28">
        <v>540000</v>
      </c>
      <c r="F275" s="28"/>
      <c r="G275" s="28"/>
      <c r="H275" s="28">
        <f t="shared" si="8"/>
        <v>540000</v>
      </c>
      <c r="I275" s="126"/>
      <c r="J275" s="578"/>
    </row>
    <row r="276" spans="1:10" ht="19.5" customHeight="1">
      <c r="A276" s="28">
        <v>7</v>
      </c>
      <c r="B276" s="28" t="s">
        <v>2617</v>
      </c>
      <c r="C276" s="633">
        <v>1961</v>
      </c>
      <c r="D276" s="28" t="s">
        <v>2371</v>
      </c>
      <c r="E276" s="28">
        <v>540000</v>
      </c>
      <c r="F276" s="28"/>
      <c r="G276" s="28"/>
      <c r="H276" s="28">
        <f t="shared" si="8"/>
        <v>540000</v>
      </c>
      <c r="I276" s="126"/>
      <c r="J276" s="578"/>
    </row>
    <row r="277" spans="1:10" ht="19.5" customHeight="1">
      <c r="A277" s="28">
        <v>8</v>
      </c>
      <c r="B277" s="28" t="s">
        <v>2618</v>
      </c>
      <c r="C277" s="633">
        <v>1965</v>
      </c>
      <c r="D277" s="28" t="s">
        <v>2371</v>
      </c>
      <c r="E277" s="28">
        <v>540000</v>
      </c>
      <c r="F277" s="28"/>
      <c r="G277" s="28"/>
      <c r="H277" s="28">
        <f t="shared" si="8"/>
        <v>540000</v>
      </c>
      <c r="I277" s="126"/>
      <c r="J277" s="578"/>
    </row>
    <row r="278" spans="1:10" ht="19.5" customHeight="1">
      <c r="A278" s="28">
        <v>9</v>
      </c>
      <c r="B278" s="28" t="s">
        <v>2620</v>
      </c>
      <c r="C278" s="633">
        <v>1984</v>
      </c>
      <c r="D278" s="28" t="s">
        <v>2481</v>
      </c>
      <c r="E278" s="28">
        <v>540000</v>
      </c>
      <c r="F278" s="28"/>
      <c r="G278" s="28"/>
      <c r="H278" s="28">
        <f t="shared" si="8"/>
        <v>540000</v>
      </c>
      <c r="I278" s="126"/>
      <c r="J278" s="578"/>
    </row>
    <row r="279" spans="1:10" ht="19.5" customHeight="1">
      <c r="A279" s="28">
        <v>10</v>
      </c>
      <c r="B279" s="28" t="s">
        <v>2621</v>
      </c>
      <c r="C279" s="633">
        <v>1971</v>
      </c>
      <c r="D279" s="28" t="s">
        <v>2373</v>
      </c>
      <c r="E279" s="28">
        <v>540000</v>
      </c>
      <c r="F279" s="28"/>
      <c r="G279" s="28"/>
      <c r="H279" s="28">
        <f t="shared" si="8"/>
        <v>540000</v>
      </c>
      <c r="I279" s="126"/>
      <c r="J279" s="578"/>
    </row>
    <row r="280" spans="1:10" ht="19.5" customHeight="1">
      <c r="A280" s="28">
        <v>11</v>
      </c>
      <c r="B280" s="28" t="s">
        <v>2622</v>
      </c>
      <c r="C280" s="633">
        <v>1965</v>
      </c>
      <c r="D280" s="28" t="s">
        <v>2373</v>
      </c>
      <c r="E280" s="28">
        <v>540000</v>
      </c>
      <c r="F280" s="28"/>
      <c r="G280" s="28"/>
      <c r="H280" s="28">
        <f t="shared" si="8"/>
        <v>540000</v>
      </c>
      <c r="I280" s="126"/>
      <c r="J280" s="578"/>
    </row>
    <row r="281" spans="1:10" ht="19.5" customHeight="1">
      <c r="A281" s="28">
        <v>12</v>
      </c>
      <c r="B281" s="28" t="s">
        <v>2414</v>
      </c>
      <c r="C281" s="633">
        <v>1982</v>
      </c>
      <c r="D281" s="28" t="s">
        <v>2424</v>
      </c>
      <c r="E281" s="28">
        <v>540000</v>
      </c>
      <c r="F281" s="28"/>
      <c r="G281" s="28"/>
      <c r="H281" s="28">
        <f t="shared" si="8"/>
        <v>540000</v>
      </c>
      <c r="I281" s="126"/>
      <c r="J281" s="578"/>
    </row>
    <row r="282" spans="1:10" ht="19.5" customHeight="1">
      <c r="A282" s="28">
        <v>13</v>
      </c>
      <c r="B282" s="28" t="s">
        <v>2623</v>
      </c>
      <c r="C282" s="633">
        <v>1984</v>
      </c>
      <c r="D282" s="28" t="s">
        <v>2424</v>
      </c>
      <c r="E282" s="28">
        <v>540000</v>
      </c>
      <c r="F282" s="28"/>
      <c r="G282" s="28"/>
      <c r="H282" s="28">
        <f t="shared" si="8"/>
        <v>540000</v>
      </c>
      <c r="I282" s="126"/>
      <c r="J282" s="578"/>
    </row>
    <row r="283" spans="1:10" ht="19.5" customHeight="1">
      <c r="A283" s="28">
        <v>14</v>
      </c>
      <c r="B283" s="28" t="s">
        <v>2624</v>
      </c>
      <c r="C283" s="633">
        <v>1972</v>
      </c>
      <c r="D283" s="28" t="s">
        <v>2424</v>
      </c>
      <c r="E283" s="28">
        <v>540000</v>
      </c>
      <c r="F283" s="28"/>
      <c r="G283" s="28"/>
      <c r="H283" s="28">
        <f t="shared" si="8"/>
        <v>540000</v>
      </c>
      <c r="I283" s="126"/>
      <c r="J283" s="578"/>
    </row>
    <row r="284" spans="1:10" ht="19.5" customHeight="1">
      <c r="A284" s="28">
        <v>15</v>
      </c>
      <c r="B284" s="28" t="s">
        <v>2627</v>
      </c>
      <c r="C284" s="633">
        <v>1994</v>
      </c>
      <c r="D284" s="28" t="s">
        <v>2542</v>
      </c>
      <c r="E284" s="28">
        <v>540000</v>
      </c>
      <c r="F284" s="28"/>
      <c r="G284" s="28"/>
      <c r="H284" s="28">
        <f t="shared" si="8"/>
        <v>540000</v>
      </c>
      <c r="I284" s="126"/>
      <c r="J284" s="578"/>
    </row>
    <row r="285" spans="1:10" ht="19.5" customHeight="1">
      <c r="A285" s="28">
        <v>16</v>
      </c>
      <c r="B285" s="28" t="s">
        <v>2628</v>
      </c>
      <c r="C285" s="633">
        <v>1984</v>
      </c>
      <c r="D285" s="28" t="s">
        <v>2542</v>
      </c>
      <c r="E285" s="28">
        <v>540000</v>
      </c>
      <c r="F285" s="28"/>
      <c r="G285" s="28"/>
      <c r="H285" s="28">
        <f t="shared" si="8"/>
        <v>540000</v>
      </c>
      <c r="I285" s="126"/>
      <c r="J285" s="578"/>
    </row>
    <row r="286" spans="1:10" ht="19.5" customHeight="1">
      <c r="A286" s="28">
        <v>17</v>
      </c>
      <c r="B286" s="28" t="s">
        <v>2630</v>
      </c>
      <c r="C286" s="633">
        <v>1993</v>
      </c>
      <c r="D286" s="28" t="s">
        <v>2542</v>
      </c>
      <c r="E286" s="28">
        <v>540000</v>
      </c>
      <c r="F286" s="28"/>
      <c r="G286" s="28"/>
      <c r="H286" s="28">
        <f t="shared" si="8"/>
        <v>540000</v>
      </c>
      <c r="I286" s="126"/>
      <c r="J286" s="578"/>
    </row>
    <row r="287" spans="1:10" ht="19.5" customHeight="1">
      <c r="A287" s="28">
        <v>18</v>
      </c>
      <c r="B287" s="28" t="s">
        <v>2631</v>
      </c>
      <c r="C287" s="633">
        <v>1976</v>
      </c>
      <c r="D287" s="28" t="s">
        <v>2551</v>
      </c>
      <c r="E287" s="28">
        <v>540000</v>
      </c>
      <c r="F287" s="28"/>
      <c r="G287" s="28"/>
      <c r="H287" s="28">
        <f t="shared" si="8"/>
        <v>540000</v>
      </c>
      <c r="I287" s="126"/>
      <c r="J287" s="578"/>
    </row>
    <row r="288" spans="1:10" ht="19.5" customHeight="1">
      <c r="A288" s="28">
        <v>19</v>
      </c>
      <c r="B288" s="28" t="s">
        <v>2633</v>
      </c>
      <c r="C288" s="633">
        <v>1973</v>
      </c>
      <c r="D288" s="28" t="s">
        <v>2551</v>
      </c>
      <c r="E288" s="28">
        <v>540000</v>
      </c>
      <c r="F288" s="28"/>
      <c r="G288" s="28"/>
      <c r="H288" s="28">
        <f t="shared" si="8"/>
        <v>540000</v>
      </c>
      <c r="I288" s="126"/>
      <c r="J288" s="578"/>
    </row>
    <row r="289" spans="1:10" ht="19.5" customHeight="1">
      <c r="A289" s="28">
        <v>20</v>
      </c>
      <c r="B289" s="28" t="s">
        <v>2634</v>
      </c>
      <c r="C289" s="633">
        <v>1971</v>
      </c>
      <c r="D289" s="28" t="s">
        <v>2554</v>
      </c>
      <c r="E289" s="28">
        <v>540000</v>
      </c>
      <c r="F289" s="28"/>
      <c r="G289" s="28"/>
      <c r="H289" s="28">
        <f t="shared" si="8"/>
        <v>540000</v>
      </c>
      <c r="I289" s="126"/>
      <c r="J289" s="578"/>
    </row>
    <row r="290" spans="1:10" ht="19.5" customHeight="1">
      <c r="A290" s="28">
        <v>21</v>
      </c>
      <c r="B290" s="28" t="s">
        <v>848</v>
      </c>
      <c r="C290" s="633">
        <v>1981</v>
      </c>
      <c r="D290" s="28" t="s">
        <v>2356</v>
      </c>
      <c r="E290" s="28">
        <v>540000</v>
      </c>
      <c r="F290" s="28"/>
      <c r="G290" s="28"/>
      <c r="H290" s="28">
        <f t="shared" si="8"/>
        <v>540000</v>
      </c>
      <c r="I290" s="126"/>
      <c r="J290" s="578"/>
    </row>
    <row r="291" spans="1:10" ht="19.5" customHeight="1">
      <c r="A291" s="28">
        <v>22</v>
      </c>
      <c r="B291" s="28" t="s">
        <v>306</v>
      </c>
      <c r="C291" s="633">
        <v>1998</v>
      </c>
      <c r="D291" s="28" t="s">
        <v>112</v>
      </c>
      <c r="E291" s="28">
        <v>540000</v>
      </c>
      <c r="F291" s="28"/>
      <c r="G291" s="28"/>
      <c r="H291" s="28">
        <f t="shared" si="8"/>
        <v>540000</v>
      </c>
      <c r="I291" s="126"/>
      <c r="J291" s="578"/>
    </row>
    <row r="292" spans="1:10" ht="19.5" customHeight="1">
      <c r="A292" s="28">
        <v>23</v>
      </c>
      <c r="B292" s="28" t="s">
        <v>2650</v>
      </c>
      <c r="C292" s="633">
        <v>1999</v>
      </c>
      <c r="D292" s="28" t="s">
        <v>2554</v>
      </c>
      <c r="E292" s="28">
        <v>540000</v>
      </c>
      <c r="F292" s="28"/>
      <c r="G292" s="28"/>
      <c r="H292" s="28">
        <f t="shared" si="8"/>
        <v>540000</v>
      </c>
      <c r="I292" s="126"/>
      <c r="J292" s="578"/>
    </row>
    <row r="293" spans="1:10" ht="19.5" customHeight="1">
      <c r="A293" s="28">
        <v>24</v>
      </c>
      <c r="B293" s="28" t="s">
        <v>2637</v>
      </c>
      <c r="C293" s="633">
        <v>1987</v>
      </c>
      <c r="D293" s="28" t="s">
        <v>2516</v>
      </c>
      <c r="E293" s="28">
        <v>540000</v>
      </c>
      <c r="F293" s="28"/>
      <c r="G293" s="28"/>
      <c r="H293" s="28">
        <v>540000</v>
      </c>
      <c r="I293" s="126"/>
      <c r="J293" s="578" t="s">
        <v>2019</v>
      </c>
    </row>
    <row r="294" spans="1:10" ht="19.5" customHeight="1">
      <c r="A294" s="28">
        <v>25</v>
      </c>
      <c r="B294" s="28" t="s">
        <v>2638</v>
      </c>
      <c r="C294" s="633">
        <v>1968</v>
      </c>
      <c r="D294" s="28" t="s">
        <v>2516</v>
      </c>
      <c r="E294" s="28">
        <v>540000</v>
      </c>
      <c r="F294" s="28"/>
      <c r="G294" s="28"/>
      <c r="H294" s="28">
        <v>540000</v>
      </c>
      <c r="I294" s="126"/>
      <c r="J294" s="578" t="s">
        <v>2019</v>
      </c>
    </row>
    <row r="295" spans="1:10" ht="19.5" customHeight="1">
      <c r="A295" s="28">
        <v>26</v>
      </c>
      <c r="B295" s="28" t="s">
        <v>2639</v>
      </c>
      <c r="C295" s="633">
        <v>1986</v>
      </c>
      <c r="D295" s="28" t="s">
        <v>2520</v>
      </c>
      <c r="E295" s="28">
        <v>540000</v>
      </c>
      <c r="F295" s="28"/>
      <c r="G295" s="28"/>
      <c r="H295" s="28">
        <v>540000</v>
      </c>
      <c r="I295" s="126"/>
      <c r="J295" s="578" t="s">
        <v>2019</v>
      </c>
    </row>
    <row r="296" spans="1:10" ht="19.5" customHeight="1">
      <c r="A296" s="28">
        <v>27</v>
      </c>
      <c r="B296" s="28" t="s">
        <v>2640</v>
      </c>
      <c r="C296" s="633">
        <v>1986</v>
      </c>
      <c r="D296" s="28" t="s">
        <v>2371</v>
      </c>
      <c r="E296" s="28">
        <v>540000</v>
      </c>
      <c r="F296" s="28"/>
      <c r="G296" s="28"/>
      <c r="H296" s="28">
        <v>540000</v>
      </c>
      <c r="I296" s="126"/>
      <c r="J296" s="578" t="s">
        <v>2019</v>
      </c>
    </row>
    <row r="297" spans="1:10" ht="19.5" customHeight="1">
      <c r="A297" s="28">
        <v>28</v>
      </c>
      <c r="B297" s="28" t="s">
        <v>2641</v>
      </c>
      <c r="C297" s="633">
        <v>1970</v>
      </c>
      <c r="D297" s="28" t="s">
        <v>2481</v>
      </c>
      <c r="E297" s="28">
        <v>540000</v>
      </c>
      <c r="F297" s="28"/>
      <c r="G297" s="28"/>
      <c r="H297" s="28">
        <v>540000</v>
      </c>
      <c r="I297" s="126"/>
      <c r="J297" s="578" t="s">
        <v>2019</v>
      </c>
    </row>
    <row r="298" spans="1:10" ht="19.5" customHeight="1">
      <c r="A298" s="28">
        <v>29</v>
      </c>
      <c r="B298" s="28" t="s">
        <v>2642</v>
      </c>
      <c r="C298" s="633">
        <v>1970</v>
      </c>
      <c r="D298" s="28" t="s">
        <v>2373</v>
      </c>
      <c r="E298" s="28">
        <v>540000</v>
      </c>
      <c r="F298" s="28"/>
      <c r="G298" s="28"/>
      <c r="H298" s="28">
        <v>540000</v>
      </c>
      <c r="I298" s="126"/>
      <c r="J298" s="578" t="s">
        <v>2019</v>
      </c>
    </row>
    <row r="299" spans="1:10" ht="19.5" customHeight="1">
      <c r="A299" s="28">
        <v>30</v>
      </c>
      <c r="B299" s="28" t="s">
        <v>2417</v>
      </c>
      <c r="C299" s="633">
        <v>1974</v>
      </c>
      <c r="D299" s="28" t="s">
        <v>2373</v>
      </c>
      <c r="E299" s="28">
        <v>540000</v>
      </c>
      <c r="F299" s="28"/>
      <c r="G299" s="28"/>
      <c r="H299" s="28">
        <v>540000</v>
      </c>
      <c r="I299" s="126"/>
      <c r="J299" s="578" t="s">
        <v>2019</v>
      </c>
    </row>
    <row r="300" spans="1:10" ht="19.5" customHeight="1">
      <c r="A300" s="28">
        <v>31</v>
      </c>
      <c r="B300" s="28" t="s">
        <v>2643</v>
      </c>
      <c r="C300" s="633">
        <v>1984</v>
      </c>
      <c r="D300" s="28" t="s">
        <v>2373</v>
      </c>
      <c r="E300" s="28">
        <v>540000</v>
      </c>
      <c r="F300" s="28"/>
      <c r="G300" s="28"/>
      <c r="H300" s="28">
        <v>540000</v>
      </c>
      <c r="I300" s="126"/>
      <c r="J300" s="578" t="s">
        <v>2019</v>
      </c>
    </row>
    <row r="301" spans="1:10" ht="19.5" customHeight="1">
      <c r="A301" s="28">
        <v>32</v>
      </c>
      <c r="B301" s="28" t="s">
        <v>2644</v>
      </c>
      <c r="C301" s="633">
        <v>1965</v>
      </c>
      <c r="D301" s="28" t="s">
        <v>2554</v>
      </c>
      <c r="E301" s="28">
        <v>540000</v>
      </c>
      <c r="F301" s="28"/>
      <c r="G301" s="28"/>
      <c r="H301" s="28">
        <v>540000</v>
      </c>
      <c r="I301" s="126"/>
      <c r="J301" s="578" t="s">
        <v>2019</v>
      </c>
    </row>
    <row r="302" spans="1:10" ht="19.5" customHeight="1">
      <c r="A302" s="28">
        <v>33</v>
      </c>
      <c r="B302" s="28" t="s">
        <v>2625</v>
      </c>
      <c r="C302" s="633">
        <v>1977</v>
      </c>
      <c r="D302" s="28" t="s">
        <v>2424</v>
      </c>
      <c r="E302" s="28">
        <v>540000</v>
      </c>
      <c r="F302" s="28"/>
      <c r="G302" s="28"/>
      <c r="H302" s="28">
        <f>SUM(E302:G302)</f>
        <v>540000</v>
      </c>
      <c r="I302" s="126"/>
      <c r="J302" s="578" t="s">
        <v>2019</v>
      </c>
    </row>
    <row r="303" spans="1:10" ht="19.5" customHeight="1">
      <c r="A303" s="28">
        <v>34</v>
      </c>
      <c r="B303" s="28" t="s">
        <v>2626</v>
      </c>
      <c r="C303" s="633">
        <v>1974</v>
      </c>
      <c r="D303" s="28" t="s">
        <v>2424</v>
      </c>
      <c r="E303" s="28">
        <v>540000</v>
      </c>
      <c r="F303" s="28"/>
      <c r="G303" s="28"/>
      <c r="H303" s="28">
        <f aca="true" t="shared" si="9" ref="H303:H308">SUM(E303:G303)</f>
        <v>540000</v>
      </c>
      <c r="I303" s="126"/>
      <c r="J303" s="578" t="s">
        <v>2019</v>
      </c>
    </row>
    <row r="304" spans="1:10" ht="19.5" customHeight="1">
      <c r="A304" s="28">
        <v>35</v>
      </c>
      <c r="B304" s="28" t="s">
        <v>2415</v>
      </c>
      <c r="C304" s="633">
        <v>1976</v>
      </c>
      <c r="D304" s="28" t="s">
        <v>2424</v>
      </c>
      <c r="E304" s="28">
        <v>540000</v>
      </c>
      <c r="F304" s="28"/>
      <c r="G304" s="28"/>
      <c r="H304" s="28">
        <f t="shared" si="9"/>
        <v>540000</v>
      </c>
      <c r="I304" s="126"/>
      <c r="J304" s="578" t="s">
        <v>2019</v>
      </c>
    </row>
    <row r="305" spans="1:10" ht="19.5" customHeight="1">
      <c r="A305" s="28">
        <v>36</v>
      </c>
      <c r="B305" s="28" t="s">
        <v>2629</v>
      </c>
      <c r="C305" s="633">
        <v>1981</v>
      </c>
      <c r="D305" s="28" t="s">
        <v>2542</v>
      </c>
      <c r="E305" s="28">
        <v>540000</v>
      </c>
      <c r="F305" s="28"/>
      <c r="G305" s="28"/>
      <c r="H305" s="28">
        <f t="shared" si="9"/>
        <v>540000</v>
      </c>
      <c r="I305" s="126"/>
      <c r="J305" s="578" t="s">
        <v>2019</v>
      </c>
    </row>
    <row r="306" spans="1:10" ht="19.5" customHeight="1">
      <c r="A306" s="28">
        <v>37</v>
      </c>
      <c r="B306" s="28" t="s">
        <v>2416</v>
      </c>
      <c r="C306" s="633">
        <v>1970</v>
      </c>
      <c r="D306" s="28" t="s">
        <v>2542</v>
      </c>
      <c r="E306" s="28">
        <v>540000</v>
      </c>
      <c r="F306" s="28"/>
      <c r="G306" s="28"/>
      <c r="H306" s="28">
        <f t="shared" si="9"/>
        <v>540000</v>
      </c>
      <c r="I306" s="126"/>
      <c r="J306" s="578" t="s">
        <v>2019</v>
      </c>
    </row>
    <row r="307" spans="1:10" ht="19.5" customHeight="1">
      <c r="A307" s="28">
        <v>38</v>
      </c>
      <c r="B307" s="28" t="s">
        <v>2635</v>
      </c>
      <c r="C307" s="633">
        <v>1980</v>
      </c>
      <c r="D307" s="28" t="s">
        <v>2636</v>
      </c>
      <c r="E307" s="28">
        <v>540000</v>
      </c>
      <c r="F307" s="28"/>
      <c r="G307" s="28"/>
      <c r="H307" s="28">
        <f t="shared" si="9"/>
        <v>540000</v>
      </c>
      <c r="I307" s="126"/>
      <c r="J307" s="578" t="s">
        <v>2019</v>
      </c>
    </row>
    <row r="308" spans="1:10" ht="19.5" customHeight="1">
      <c r="A308" s="28">
        <v>39</v>
      </c>
      <c r="B308" s="28" t="s">
        <v>2619</v>
      </c>
      <c r="C308" s="633">
        <v>1995</v>
      </c>
      <c r="D308" s="28" t="s">
        <v>2481</v>
      </c>
      <c r="E308" s="28">
        <v>540000</v>
      </c>
      <c r="F308" s="28"/>
      <c r="G308" s="28"/>
      <c r="H308" s="28">
        <f t="shared" si="9"/>
        <v>540000</v>
      </c>
      <c r="I308" s="126"/>
      <c r="J308" s="578" t="s">
        <v>2019</v>
      </c>
    </row>
    <row r="309" spans="1:10" ht="19.5" customHeight="1">
      <c r="A309" s="57" t="s">
        <v>2252</v>
      </c>
      <c r="B309" s="57"/>
      <c r="C309" s="633"/>
      <c r="D309" s="57"/>
      <c r="E309" s="57">
        <f>SUM(E270:E308)</f>
        <v>21060000</v>
      </c>
      <c r="F309" s="57"/>
      <c r="G309" s="57"/>
      <c r="H309" s="57">
        <f>G309+E309</f>
        <v>21060000</v>
      </c>
      <c r="I309" s="126"/>
      <c r="J309" s="578"/>
    </row>
    <row r="310" spans="1:10" ht="19.5" customHeight="1">
      <c r="A310" s="1274" t="s">
        <v>2317</v>
      </c>
      <c r="B310" s="1337"/>
      <c r="C310" s="1337"/>
      <c r="D310" s="1337"/>
      <c r="E310" s="1337"/>
      <c r="F310" s="1337"/>
      <c r="G310" s="1337"/>
      <c r="H310" s="1337"/>
      <c r="I310" s="1337"/>
      <c r="J310" s="1338"/>
    </row>
    <row r="311" spans="1:10" ht="19.5" customHeight="1">
      <c r="A311" s="28">
        <v>1</v>
      </c>
      <c r="B311" s="28" t="s">
        <v>2419</v>
      </c>
      <c r="C311" s="633">
        <v>2012</v>
      </c>
      <c r="D311" s="28" t="s">
        <v>2646</v>
      </c>
      <c r="E311" s="28">
        <v>675000</v>
      </c>
      <c r="F311" s="28"/>
      <c r="G311" s="28"/>
      <c r="H311" s="28">
        <f>E311+G311</f>
        <v>675000</v>
      </c>
      <c r="I311" s="126"/>
      <c r="J311" s="578"/>
    </row>
    <row r="312" spans="1:10" ht="19.5" customHeight="1">
      <c r="A312" s="28">
        <v>2</v>
      </c>
      <c r="B312" s="28" t="s">
        <v>2645</v>
      </c>
      <c r="C312" s="633">
        <v>2004</v>
      </c>
      <c r="D312" s="28" t="s">
        <v>2646</v>
      </c>
      <c r="E312" s="28">
        <v>675000</v>
      </c>
      <c r="F312" s="28"/>
      <c r="G312" s="28"/>
      <c r="H312" s="28">
        <f>E312+G312</f>
        <v>675000</v>
      </c>
      <c r="I312" s="126"/>
      <c r="J312" s="578"/>
    </row>
    <row r="313" spans="1:10" ht="19.5" customHeight="1">
      <c r="A313" s="28">
        <v>3</v>
      </c>
      <c r="B313" s="28" t="s">
        <v>2647</v>
      </c>
      <c r="C313" s="633">
        <v>2009</v>
      </c>
      <c r="D313" s="28" t="s">
        <v>2648</v>
      </c>
      <c r="E313" s="28">
        <v>675000</v>
      </c>
      <c r="F313" s="28"/>
      <c r="G313" s="28"/>
      <c r="H313" s="28">
        <f>E313+G313</f>
        <v>675000</v>
      </c>
      <c r="I313" s="126"/>
      <c r="J313" s="578"/>
    </row>
    <row r="314" spans="1:10" ht="19.5" customHeight="1">
      <c r="A314" s="28">
        <v>4</v>
      </c>
      <c r="B314" s="28" t="s">
        <v>703</v>
      </c>
      <c r="C314" s="633">
        <v>2014</v>
      </c>
      <c r="D314" s="28" t="s">
        <v>704</v>
      </c>
      <c r="E314" s="28">
        <v>675000</v>
      </c>
      <c r="F314" s="28"/>
      <c r="G314" s="28"/>
      <c r="H314" s="28">
        <f>E314+G314</f>
        <v>675000</v>
      </c>
      <c r="I314" s="126"/>
      <c r="J314" s="578"/>
    </row>
    <row r="315" spans="1:10" ht="19.5" customHeight="1">
      <c r="A315" s="28">
        <v>5</v>
      </c>
      <c r="B315" s="28" t="s">
        <v>2651</v>
      </c>
      <c r="C315" s="633">
        <v>2011</v>
      </c>
      <c r="D315" s="28" t="s">
        <v>2516</v>
      </c>
      <c r="E315" s="28">
        <v>675000</v>
      </c>
      <c r="F315" s="28"/>
      <c r="G315" s="28"/>
      <c r="H315" s="28">
        <v>675000</v>
      </c>
      <c r="I315" s="126"/>
      <c r="J315" s="578" t="s">
        <v>2019</v>
      </c>
    </row>
    <row r="316" spans="1:10" ht="19.5" customHeight="1">
      <c r="A316" s="28">
        <v>6</v>
      </c>
      <c r="B316" s="28" t="s">
        <v>1528</v>
      </c>
      <c r="C316" s="633">
        <v>2014</v>
      </c>
      <c r="D316" s="28" t="s">
        <v>2516</v>
      </c>
      <c r="E316" s="28">
        <v>675000</v>
      </c>
      <c r="F316" s="28"/>
      <c r="G316" s="28"/>
      <c r="H316" s="28">
        <f>SUM(E316:G316)</f>
        <v>675000</v>
      </c>
      <c r="I316" s="126"/>
      <c r="J316" s="578" t="s">
        <v>2019</v>
      </c>
    </row>
    <row r="317" spans="1:10" ht="19.5" customHeight="1">
      <c r="A317" s="28">
        <v>7</v>
      </c>
      <c r="B317" s="28" t="s">
        <v>2418</v>
      </c>
      <c r="C317" s="633">
        <v>2008</v>
      </c>
      <c r="D317" s="28" t="s">
        <v>2371</v>
      </c>
      <c r="E317" s="28">
        <v>675000</v>
      </c>
      <c r="F317" s="28"/>
      <c r="G317" s="28"/>
      <c r="H317" s="28">
        <f>SUM(E317:G317)</f>
        <v>675000</v>
      </c>
      <c r="I317" s="126"/>
      <c r="J317" s="578" t="s">
        <v>2019</v>
      </c>
    </row>
    <row r="318" spans="1:10" ht="19.5" customHeight="1">
      <c r="A318" s="28">
        <v>8</v>
      </c>
      <c r="B318" s="28" t="s">
        <v>2649</v>
      </c>
      <c r="C318" s="633">
        <v>2007</v>
      </c>
      <c r="D318" s="28" t="s">
        <v>2551</v>
      </c>
      <c r="E318" s="28">
        <v>675000</v>
      </c>
      <c r="F318" s="28"/>
      <c r="G318" s="28"/>
      <c r="H318" s="28">
        <f>SUM(E318:G318)</f>
        <v>675000</v>
      </c>
      <c r="I318" s="126"/>
      <c r="J318" s="578" t="s">
        <v>2019</v>
      </c>
    </row>
    <row r="319" spans="1:10" ht="19.5" customHeight="1">
      <c r="A319" s="57" t="s">
        <v>2252</v>
      </c>
      <c r="B319" s="57"/>
      <c r="C319" s="1183"/>
      <c r="D319" s="57"/>
      <c r="E319" s="57">
        <f>SUM(E311:E318)</f>
        <v>5400000</v>
      </c>
      <c r="F319" s="57"/>
      <c r="G319" s="57"/>
      <c r="H319" s="57">
        <f>G319+E319</f>
        <v>5400000</v>
      </c>
      <c r="I319" s="1186"/>
      <c r="J319" s="1174"/>
    </row>
    <row r="320" spans="1:10" ht="19.5" customHeight="1">
      <c r="A320" s="1274" t="s">
        <v>2652</v>
      </c>
      <c r="B320" s="1337"/>
      <c r="C320" s="1337"/>
      <c r="D320" s="1337"/>
      <c r="E320" s="1337"/>
      <c r="F320" s="1337"/>
      <c r="G320" s="1337"/>
      <c r="H320" s="1337"/>
      <c r="I320" s="1337"/>
      <c r="J320" s="1338"/>
    </row>
    <row r="321" spans="1:10" ht="19.5" customHeight="1">
      <c r="A321" s="28">
        <v>1</v>
      </c>
      <c r="B321" s="28" t="s">
        <v>2653</v>
      </c>
      <c r="C321" s="633">
        <v>1947</v>
      </c>
      <c r="D321" s="28" t="s">
        <v>2654</v>
      </c>
      <c r="E321" s="28">
        <v>675000</v>
      </c>
      <c r="F321" s="28"/>
      <c r="G321" s="28"/>
      <c r="H321" s="28">
        <f>E321+G321</f>
        <v>675000</v>
      </c>
      <c r="I321" s="126"/>
      <c r="J321" s="578"/>
    </row>
    <row r="322" spans="1:10" ht="19.5" customHeight="1">
      <c r="A322" s="28">
        <v>2</v>
      </c>
      <c r="B322" s="28" t="s">
        <v>2670</v>
      </c>
      <c r="C322" s="633">
        <v>1935</v>
      </c>
      <c r="D322" s="28" t="s">
        <v>2528</v>
      </c>
      <c r="E322" s="28">
        <v>675000</v>
      </c>
      <c r="F322" s="28"/>
      <c r="G322" s="28"/>
      <c r="H322" s="28">
        <v>675000</v>
      </c>
      <c r="I322" s="126"/>
      <c r="J322" s="578" t="s">
        <v>2019</v>
      </c>
    </row>
    <row r="323" spans="1:10" ht="19.5" customHeight="1">
      <c r="A323" s="28">
        <v>3</v>
      </c>
      <c r="B323" s="28" t="s">
        <v>706</v>
      </c>
      <c r="C323" s="633">
        <v>1948</v>
      </c>
      <c r="D323" s="28" t="s">
        <v>2356</v>
      </c>
      <c r="E323" s="28">
        <v>675000</v>
      </c>
      <c r="F323" s="28"/>
      <c r="G323" s="28"/>
      <c r="H323" s="28">
        <f>SUM(E323:G323)</f>
        <v>675000</v>
      </c>
      <c r="I323" s="126"/>
      <c r="J323" s="578" t="s">
        <v>2019</v>
      </c>
    </row>
    <row r="324" spans="1:10" ht="19.5" customHeight="1">
      <c r="A324" s="28">
        <v>4</v>
      </c>
      <c r="B324" s="28" t="s">
        <v>2669</v>
      </c>
      <c r="C324" s="633">
        <v>1939</v>
      </c>
      <c r="D324" s="28" t="s">
        <v>2551</v>
      </c>
      <c r="E324" s="28">
        <v>675000</v>
      </c>
      <c r="F324" s="28"/>
      <c r="G324" s="28"/>
      <c r="H324" s="28">
        <f>SUM(E324:G324)</f>
        <v>675000</v>
      </c>
      <c r="I324" s="126"/>
      <c r="J324" s="578" t="s">
        <v>2019</v>
      </c>
    </row>
    <row r="325" spans="1:10" ht="19.5" customHeight="1">
      <c r="A325" s="28">
        <v>5</v>
      </c>
      <c r="B325" s="28" t="s">
        <v>2387</v>
      </c>
      <c r="C325" s="633">
        <v>1942</v>
      </c>
      <c r="D325" s="28" t="s">
        <v>2371</v>
      </c>
      <c r="E325" s="28">
        <v>675000</v>
      </c>
      <c r="F325" s="28"/>
      <c r="G325" s="28"/>
      <c r="H325" s="28">
        <f>G325+E325</f>
        <v>675000</v>
      </c>
      <c r="I325" s="126"/>
      <c r="J325" s="578"/>
    </row>
    <row r="326" spans="1:10" ht="19.5" customHeight="1">
      <c r="A326" s="28">
        <v>6</v>
      </c>
      <c r="B326" s="28" t="s">
        <v>299</v>
      </c>
      <c r="C326" s="633">
        <v>1953</v>
      </c>
      <c r="D326" s="28" t="s">
        <v>2371</v>
      </c>
      <c r="E326" s="28">
        <v>675000</v>
      </c>
      <c r="F326" s="28"/>
      <c r="G326" s="28"/>
      <c r="H326" s="28">
        <f>G326+E326</f>
        <v>675000</v>
      </c>
      <c r="I326" s="126"/>
      <c r="J326" s="578"/>
    </row>
    <row r="327" spans="1:10" ht="19.5" customHeight="1">
      <c r="A327" s="57" t="s">
        <v>2252</v>
      </c>
      <c r="B327" s="57"/>
      <c r="C327" s="1183"/>
      <c r="D327" s="57"/>
      <c r="E327" s="57">
        <f>SUM(E321:E326)</f>
        <v>4050000</v>
      </c>
      <c r="F327" s="57"/>
      <c r="G327" s="1196"/>
      <c r="H327" s="57">
        <f>G327+E327</f>
        <v>4050000</v>
      </c>
      <c r="I327" s="1186"/>
      <c r="J327" s="1174"/>
    </row>
    <row r="328" spans="1:10" ht="19.5" customHeight="1">
      <c r="A328" s="57"/>
      <c r="B328" s="1274" t="s">
        <v>2259</v>
      </c>
      <c r="C328" s="1337"/>
      <c r="D328" s="1337"/>
      <c r="E328" s="1337"/>
      <c r="F328" s="1337"/>
      <c r="G328" s="1337"/>
      <c r="H328" s="1337"/>
      <c r="I328" s="1337"/>
      <c r="J328" s="1338"/>
    </row>
    <row r="329" spans="1:10" ht="19.5" customHeight="1">
      <c r="A329" s="28">
        <v>1</v>
      </c>
      <c r="B329" s="28" t="s">
        <v>2699</v>
      </c>
      <c r="C329" s="633">
        <v>1981</v>
      </c>
      <c r="D329" s="28" t="s">
        <v>2542</v>
      </c>
      <c r="E329" s="28">
        <v>405000</v>
      </c>
      <c r="F329" s="28"/>
      <c r="G329" s="28"/>
      <c r="H329" s="28">
        <f>E329+G329</f>
        <v>405000</v>
      </c>
      <c r="I329" s="126"/>
      <c r="J329" s="578"/>
    </row>
    <row r="330" spans="1:10" ht="19.5" customHeight="1">
      <c r="A330" s="28">
        <v>2</v>
      </c>
      <c r="B330" s="28" t="s">
        <v>2630</v>
      </c>
      <c r="C330" s="633">
        <v>1993</v>
      </c>
      <c r="D330" s="28" t="s">
        <v>2542</v>
      </c>
      <c r="E330" s="28">
        <v>405000</v>
      </c>
      <c r="F330" s="28"/>
      <c r="G330" s="28"/>
      <c r="H330" s="28">
        <f>E330+G330</f>
        <v>405000</v>
      </c>
      <c r="I330" s="126"/>
      <c r="J330" s="578"/>
    </row>
    <row r="331" spans="1:10" ht="19.5" customHeight="1">
      <c r="A331" s="28">
        <v>3</v>
      </c>
      <c r="B331" s="28" t="s">
        <v>2546</v>
      </c>
      <c r="C331" s="633">
        <v>1988</v>
      </c>
      <c r="D331" s="28" t="s">
        <v>2542</v>
      </c>
      <c r="E331" s="28">
        <v>405000</v>
      </c>
      <c r="F331" s="28"/>
      <c r="G331" s="28"/>
      <c r="H331" s="28">
        <f>E331+G331</f>
        <v>405000</v>
      </c>
      <c r="I331" s="126"/>
      <c r="J331" s="578"/>
    </row>
    <row r="332" spans="1:10" ht="19.5" customHeight="1">
      <c r="A332" s="28">
        <v>4</v>
      </c>
      <c r="B332" s="640" t="s">
        <v>344</v>
      </c>
      <c r="C332" s="641">
        <v>1995</v>
      </c>
      <c r="D332" s="28" t="s">
        <v>2371</v>
      </c>
      <c r="E332" s="28">
        <v>405000</v>
      </c>
      <c r="G332" s="28"/>
      <c r="H332" s="28">
        <f>E332+G332</f>
        <v>405000</v>
      </c>
      <c r="I332" s="126"/>
      <c r="J332" s="1197" t="s">
        <v>751</v>
      </c>
    </row>
    <row r="333" spans="1:10" ht="19.5" customHeight="1">
      <c r="A333" s="28">
        <v>5</v>
      </c>
      <c r="B333" s="640" t="s">
        <v>2273</v>
      </c>
      <c r="C333" s="641">
        <v>1980</v>
      </c>
      <c r="D333" s="28" t="s">
        <v>2356</v>
      </c>
      <c r="E333" s="28">
        <v>405000</v>
      </c>
      <c r="G333" s="28"/>
      <c r="H333" s="28">
        <f>G333+E333</f>
        <v>405000</v>
      </c>
      <c r="I333" s="126"/>
      <c r="J333" s="1197" t="s">
        <v>750</v>
      </c>
    </row>
    <row r="334" spans="1:10" ht="19.5" customHeight="1">
      <c r="A334" s="57" t="s">
        <v>2252</v>
      </c>
      <c r="B334" s="57"/>
      <c r="C334" s="1183"/>
      <c r="D334" s="57"/>
      <c r="E334" s="57">
        <f>SUM(E329:E333)</f>
        <v>2025000</v>
      </c>
      <c r="F334" s="57"/>
      <c r="G334" s="57"/>
      <c r="H334" s="57">
        <f>SUM(E334:G334)</f>
        <v>2025000</v>
      </c>
      <c r="I334" s="1186"/>
      <c r="J334" s="1174"/>
    </row>
    <row r="335" spans="1:10" ht="19.5" customHeight="1">
      <c r="A335" s="1274" t="s">
        <v>2700</v>
      </c>
      <c r="B335" s="1337"/>
      <c r="C335" s="1337"/>
      <c r="D335" s="1337"/>
      <c r="E335" s="1337"/>
      <c r="F335" s="1337"/>
      <c r="G335" s="1337"/>
      <c r="H335" s="1337"/>
      <c r="I335" s="1337"/>
      <c r="J335" s="1338"/>
    </row>
    <row r="336" spans="1:10" ht="19.5" customHeight="1">
      <c r="A336" s="28">
        <v>1</v>
      </c>
      <c r="B336" s="28" t="s">
        <v>2701</v>
      </c>
      <c r="C336" s="633">
        <v>1961</v>
      </c>
      <c r="D336" s="28" t="s">
        <v>2516</v>
      </c>
      <c r="E336" s="28">
        <v>270000</v>
      </c>
      <c r="F336" s="28"/>
      <c r="G336" s="28"/>
      <c r="H336" s="28">
        <f>E336+G336</f>
        <v>270000</v>
      </c>
      <c r="I336" s="126"/>
      <c r="J336" s="578"/>
    </row>
    <row r="337" spans="1:10" ht="19.5" customHeight="1">
      <c r="A337" s="28">
        <v>2</v>
      </c>
      <c r="B337" s="28" t="s">
        <v>2702</v>
      </c>
      <c r="C337" s="633">
        <v>1955</v>
      </c>
      <c r="D337" s="28" t="s">
        <v>2516</v>
      </c>
      <c r="E337" s="28">
        <v>270000</v>
      </c>
      <c r="F337" s="28"/>
      <c r="G337" s="28"/>
      <c r="H337" s="28">
        <f aca="true" t="shared" si="10" ref="H337:H385">E337+G337</f>
        <v>270000</v>
      </c>
      <c r="I337" s="126"/>
      <c r="J337" s="578"/>
    </row>
    <row r="338" spans="1:10" ht="19.5" customHeight="1">
      <c r="A338" s="28">
        <v>3</v>
      </c>
      <c r="B338" s="28" t="s">
        <v>2703</v>
      </c>
      <c r="C338" s="633">
        <v>1990</v>
      </c>
      <c r="D338" s="28" t="s">
        <v>2516</v>
      </c>
      <c r="E338" s="28">
        <v>270000</v>
      </c>
      <c r="F338" s="28"/>
      <c r="G338" s="28"/>
      <c r="H338" s="28">
        <f t="shared" si="10"/>
        <v>270000</v>
      </c>
      <c r="I338" s="126"/>
      <c r="J338" s="578"/>
    </row>
    <row r="339" spans="1:10" ht="19.5" customHeight="1">
      <c r="A339" s="28">
        <v>4</v>
      </c>
      <c r="B339" s="28" t="s">
        <v>2704</v>
      </c>
      <c r="C339" s="633">
        <v>1988</v>
      </c>
      <c r="D339" s="28" t="s">
        <v>2516</v>
      </c>
      <c r="E339" s="28">
        <v>270000</v>
      </c>
      <c r="F339" s="28"/>
      <c r="G339" s="28"/>
      <c r="H339" s="28">
        <f t="shared" si="10"/>
        <v>270000</v>
      </c>
      <c r="I339" s="126"/>
      <c r="J339" s="578"/>
    </row>
    <row r="340" spans="1:10" ht="19.5" customHeight="1">
      <c r="A340" s="28">
        <v>5</v>
      </c>
      <c r="B340" s="28" t="s">
        <v>2705</v>
      </c>
      <c r="C340" s="633">
        <v>1971</v>
      </c>
      <c r="D340" s="28" t="s">
        <v>2516</v>
      </c>
      <c r="E340" s="28">
        <v>270000</v>
      </c>
      <c r="F340" s="28"/>
      <c r="G340" s="28"/>
      <c r="H340" s="28">
        <f t="shared" si="10"/>
        <v>270000</v>
      </c>
      <c r="I340" s="126"/>
      <c r="J340" s="578"/>
    </row>
    <row r="341" spans="1:10" ht="19.5" customHeight="1">
      <c r="A341" s="28">
        <v>6</v>
      </c>
      <c r="B341" s="28" t="s">
        <v>2706</v>
      </c>
      <c r="C341" s="633">
        <v>1959</v>
      </c>
      <c r="D341" s="28" t="s">
        <v>2516</v>
      </c>
      <c r="E341" s="28">
        <v>270000</v>
      </c>
      <c r="F341" s="28"/>
      <c r="G341" s="28"/>
      <c r="H341" s="28">
        <f t="shared" si="10"/>
        <v>270000</v>
      </c>
      <c r="I341" s="126"/>
      <c r="J341" s="578"/>
    </row>
    <row r="342" spans="1:10" ht="19.5" customHeight="1">
      <c r="A342" s="28">
        <v>7</v>
      </c>
      <c r="B342" s="28" t="s">
        <v>2420</v>
      </c>
      <c r="C342" s="633">
        <v>1977</v>
      </c>
      <c r="D342" s="28" t="s">
        <v>2516</v>
      </c>
      <c r="E342" s="28">
        <v>270000</v>
      </c>
      <c r="F342" s="28"/>
      <c r="G342" s="28"/>
      <c r="H342" s="28">
        <f t="shared" si="10"/>
        <v>270000</v>
      </c>
      <c r="I342" s="126"/>
      <c r="J342" s="578"/>
    </row>
    <row r="343" spans="1:10" ht="19.5" customHeight="1">
      <c r="A343" s="28">
        <v>8</v>
      </c>
      <c r="B343" s="28" t="s">
        <v>2707</v>
      </c>
      <c r="C343" s="633">
        <v>1952</v>
      </c>
      <c r="D343" s="28" t="s">
        <v>2520</v>
      </c>
      <c r="E343" s="28">
        <v>270000</v>
      </c>
      <c r="F343" s="28"/>
      <c r="G343" s="28"/>
      <c r="H343" s="28">
        <f t="shared" si="10"/>
        <v>270000</v>
      </c>
      <c r="I343" s="126"/>
      <c r="J343" s="578"/>
    </row>
    <row r="344" spans="1:10" ht="19.5" customHeight="1">
      <c r="A344" s="28">
        <v>9</v>
      </c>
      <c r="B344" s="28" t="s">
        <v>2708</v>
      </c>
      <c r="C344" s="633">
        <v>1963</v>
      </c>
      <c r="D344" s="28" t="s">
        <v>2520</v>
      </c>
      <c r="E344" s="28">
        <v>270000</v>
      </c>
      <c r="F344" s="28"/>
      <c r="G344" s="28"/>
      <c r="H344" s="28">
        <f t="shared" si="10"/>
        <v>270000</v>
      </c>
      <c r="I344" s="126"/>
      <c r="J344" s="578"/>
    </row>
    <row r="345" spans="1:10" ht="19.5" customHeight="1">
      <c r="A345" s="28">
        <v>10</v>
      </c>
      <c r="B345" s="28" t="s">
        <v>2709</v>
      </c>
      <c r="C345" s="633">
        <v>1965</v>
      </c>
      <c r="D345" s="28" t="s">
        <v>2520</v>
      </c>
      <c r="E345" s="28">
        <v>270000</v>
      </c>
      <c r="F345" s="28"/>
      <c r="G345" s="28"/>
      <c r="H345" s="28">
        <f t="shared" si="10"/>
        <v>270000</v>
      </c>
      <c r="I345" s="126"/>
      <c r="J345" s="578"/>
    </row>
    <row r="346" spans="1:10" ht="19.5" customHeight="1">
      <c r="A346" s="28">
        <v>11</v>
      </c>
      <c r="B346" s="28" t="s">
        <v>2710</v>
      </c>
      <c r="C346" s="633">
        <v>1959</v>
      </c>
      <c r="D346" s="28" t="s">
        <v>2371</v>
      </c>
      <c r="E346" s="28">
        <v>270000</v>
      </c>
      <c r="F346" s="28"/>
      <c r="G346" s="28"/>
      <c r="H346" s="28">
        <f t="shared" si="10"/>
        <v>270000</v>
      </c>
      <c r="I346" s="126"/>
      <c r="J346" s="578"/>
    </row>
    <row r="347" spans="1:10" ht="19.5" customHeight="1">
      <c r="A347" s="28">
        <v>12</v>
      </c>
      <c r="B347" s="28" t="s">
        <v>2711</v>
      </c>
      <c r="C347" s="633">
        <v>1952</v>
      </c>
      <c r="D347" s="28" t="s">
        <v>2371</v>
      </c>
      <c r="E347" s="28">
        <v>270000</v>
      </c>
      <c r="F347" s="28"/>
      <c r="G347" s="28"/>
      <c r="H347" s="28">
        <f t="shared" si="10"/>
        <v>270000</v>
      </c>
      <c r="I347" s="126"/>
      <c r="J347" s="578"/>
    </row>
    <row r="348" spans="1:10" ht="19.5" customHeight="1">
      <c r="A348" s="28">
        <v>13</v>
      </c>
      <c r="B348" s="28" t="s">
        <v>2712</v>
      </c>
      <c r="C348" s="633">
        <v>1961</v>
      </c>
      <c r="D348" s="28" t="s">
        <v>2371</v>
      </c>
      <c r="E348" s="28">
        <v>270000</v>
      </c>
      <c r="F348" s="28"/>
      <c r="G348" s="28"/>
      <c r="H348" s="28">
        <f t="shared" si="10"/>
        <v>270000</v>
      </c>
      <c r="I348" s="126"/>
      <c r="J348" s="578"/>
    </row>
    <row r="349" spans="1:10" ht="19.5" customHeight="1">
      <c r="A349" s="28">
        <v>14</v>
      </c>
      <c r="B349" s="28" t="s">
        <v>2713</v>
      </c>
      <c r="C349" s="633">
        <v>1978</v>
      </c>
      <c r="D349" s="28" t="s">
        <v>2371</v>
      </c>
      <c r="E349" s="28">
        <v>270000</v>
      </c>
      <c r="F349" s="28"/>
      <c r="G349" s="28"/>
      <c r="H349" s="28">
        <f t="shared" si="10"/>
        <v>270000</v>
      </c>
      <c r="I349" s="126"/>
      <c r="J349" s="578"/>
    </row>
    <row r="350" spans="1:10" ht="19.5" customHeight="1">
      <c r="A350" s="28">
        <v>15</v>
      </c>
      <c r="B350" s="28" t="s">
        <v>2714</v>
      </c>
      <c r="C350" s="633">
        <v>1972</v>
      </c>
      <c r="D350" s="28" t="s">
        <v>2481</v>
      </c>
      <c r="E350" s="28">
        <v>270000</v>
      </c>
      <c r="F350" s="28"/>
      <c r="G350" s="28"/>
      <c r="H350" s="28">
        <f t="shared" si="10"/>
        <v>270000</v>
      </c>
      <c r="I350" s="126"/>
      <c r="J350" s="578"/>
    </row>
    <row r="351" spans="1:10" ht="19.5" customHeight="1">
      <c r="A351" s="28">
        <v>16</v>
      </c>
      <c r="B351" s="28" t="s">
        <v>2715</v>
      </c>
      <c r="C351" s="633">
        <v>1963</v>
      </c>
      <c r="D351" s="28" t="s">
        <v>2481</v>
      </c>
      <c r="E351" s="28">
        <v>270000</v>
      </c>
      <c r="F351" s="28"/>
      <c r="G351" s="28"/>
      <c r="H351" s="28">
        <f t="shared" si="10"/>
        <v>270000</v>
      </c>
      <c r="I351" s="126"/>
      <c r="J351" s="578"/>
    </row>
    <row r="352" spans="1:10" ht="19.5" customHeight="1">
      <c r="A352" s="28">
        <v>17</v>
      </c>
      <c r="B352" s="28" t="s">
        <v>2716</v>
      </c>
      <c r="C352" s="633">
        <v>1956</v>
      </c>
      <c r="D352" s="28" t="s">
        <v>2481</v>
      </c>
      <c r="E352" s="28">
        <v>270000</v>
      </c>
      <c r="F352" s="28"/>
      <c r="G352" s="28"/>
      <c r="H352" s="28">
        <f t="shared" si="10"/>
        <v>270000</v>
      </c>
      <c r="I352" s="126"/>
      <c r="J352" s="578"/>
    </row>
    <row r="353" spans="1:10" ht="19.5" customHeight="1">
      <c r="A353" s="28">
        <v>18</v>
      </c>
      <c r="B353" s="28" t="s">
        <v>2717</v>
      </c>
      <c r="C353" s="633">
        <v>1961</v>
      </c>
      <c r="D353" s="28" t="s">
        <v>2481</v>
      </c>
      <c r="E353" s="28">
        <v>270000</v>
      </c>
      <c r="F353" s="28"/>
      <c r="G353" s="28"/>
      <c r="H353" s="28">
        <f t="shared" si="10"/>
        <v>270000</v>
      </c>
      <c r="I353" s="126"/>
      <c r="J353" s="578"/>
    </row>
    <row r="354" spans="1:10" ht="19.5" customHeight="1">
      <c r="A354" s="28">
        <v>19</v>
      </c>
      <c r="B354" s="28" t="s">
        <v>2719</v>
      </c>
      <c r="C354" s="633">
        <v>1947</v>
      </c>
      <c r="D354" s="28" t="s">
        <v>2373</v>
      </c>
      <c r="E354" s="28">
        <v>270000</v>
      </c>
      <c r="F354" s="28"/>
      <c r="G354" s="28"/>
      <c r="H354" s="28">
        <f t="shared" si="10"/>
        <v>270000</v>
      </c>
      <c r="I354" s="126"/>
      <c r="J354" s="578"/>
    </row>
    <row r="355" spans="1:10" ht="19.5" customHeight="1">
      <c r="A355" s="28">
        <v>20</v>
      </c>
      <c r="B355" s="28" t="s">
        <v>2720</v>
      </c>
      <c r="C355" s="633">
        <v>1991</v>
      </c>
      <c r="D355" s="28" t="s">
        <v>2373</v>
      </c>
      <c r="E355" s="28">
        <v>270000</v>
      </c>
      <c r="F355" s="28"/>
      <c r="G355" s="28"/>
      <c r="H355" s="28">
        <f t="shared" si="10"/>
        <v>270000</v>
      </c>
      <c r="I355" s="126"/>
      <c r="J355" s="578"/>
    </row>
    <row r="356" spans="1:10" ht="19.5" customHeight="1">
      <c r="A356" s="28">
        <v>21</v>
      </c>
      <c r="B356" s="28" t="s">
        <v>2721</v>
      </c>
      <c r="C356" s="633">
        <v>1940</v>
      </c>
      <c r="D356" s="28" t="s">
        <v>2373</v>
      </c>
      <c r="E356" s="28">
        <v>270000</v>
      </c>
      <c r="F356" s="28"/>
      <c r="G356" s="28"/>
      <c r="H356" s="28">
        <f t="shared" si="10"/>
        <v>270000</v>
      </c>
      <c r="I356" s="126"/>
      <c r="J356" s="578"/>
    </row>
    <row r="357" spans="1:10" ht="19.5" customHeight="1">
      <c r="A357" s="28">
        <v>22</v>
      </c>
      <c r="B357" s="28" t="s">
        <v>2718</v>
      </c>
      <c r="C357" s="633">
        <v>1936</v>
      </c>
      <c r="D357" s="28" t="s">
        <v>2373</v>
      </c>
      <c r="E357" s="28">
        <v>270000</v>
      </c>
      <c r="F357" s="28"/>
      <c r="G357" s="28"/>
      <c r="H357" s="28">
        <f t="shared" si="10"/>
        <v>270000</v>
      </c>
      <c r="I357" s="126"/>
      <c r="J357" s="578"/>
    </row>
    <row r="358" spans="1:10" ht="19.5" customHeight="1">
      <c r="A358" s="28">
        <v>23</v>
      </c>
      <c r="B358" s="28" t="s">
        <v>2722</v>
      </c>
      <c r="C358" s="633">
        <v>1963</v>
      </c>
      <c r="D358" s="28" t="s">
        <v>2424</v>
      </c>
      <c r="E358" s="28">
        <v>270000</v>
      </c>
      <c r="F358" s="28"/>
      <c r="G358" s="28"/>
      <c r="H358" s="28">
        <f t="shared" si="10"/>
        <v>270000</v>
      </c>
      <c r="I358" s="126"/>
      <c r="J358" s="578"/>
    </row>
    <row r="359" spans="1:10" ht="19.5" customHeight="1">
      <c r="A359" s="28">
        <v>24</v>
      </c>
      <c r="B359" s="28" t="s">
        <v>2723</v>
      </c>
      <c r="C359" s="633">
        <v>1949</v>
      </c>
      <c r="D359" s="28" t="s">
        <v>2424</v>
      </c>
      <c r="E359" s="28">
        <v>270000</v>
      </c>
      <c r="F359" s="28"/>
      <c r="G359" s="28"/>
      <c r="H359" s="28">
        <f t="shared" si="10"/>
        <v>270000</v>
      </c>
      <c r="I359" s="126"/>
      <c r="J359" s="578"/>
    </row>
    <row r="360" spans="1:10" ht="19.5" customHeight="1">
      <c r="A360" s="28">
        <v>25</v>
      </c>
      <c r="B360" s="28" t="s">
        <v>2724</v>
      </c>
      <c r="C360" s="633">
        <v>1945</v>
      </c>
      <c r="D360" s="28" t="s">
        <v>2424</v>
      </c>
      <c r="E360" s="28">
        <v>270000</v>
      </c>
      <c r="F360" s="28"/>
      <c r="G360" s="28"/>
      <c r="H360" s="28">
        <f t="shared" si="10"/>
        <v>270000</v>
      </c>
      <c r="I360" s="126"/>
      <c r="J360" s="578"/>
    </row>
    <row r="361" spans="1:10" ht="19.5" customHeight="1">
      <c r="A361" s="28">
        <v>26</v>
      </c>
      <c r="B361" s="28" t="s">
        <v>2421</v>
      </c>
      <c r="C361" s="633">
        <v>1980</v>
      </c>
      <c r="D361" s="28" t="s">
        <v>2424</v>
      </c>
      <c r="E361" s="28">
        <v>270000</v>
      </c>
      <c r="F361" s="28"/>
      <c r="G361" s="28"/>
      <c r="H361" s="28">
        <f t="shared" si="10"/>
        <v>270000</v>
      </c>
      <c r="I361" s="126"/>
      <c r="J361" s="578"/>
    </row>
    <row r="362" spans="1:10" ht="19.5" customHeight="1">
      <c r="A362" s="28">
        <v>27</v>
      </c>
      <c r="B362" s="28" t="s">
        <v>2422</v>
      </c>
      <c r="C362" s="633">
        <v>1957</v>
      </c>
      <c r="D362" s="28" t="s">
        <v>2424</v>
      </c>
      <c r="E362" s="28">
        <v>270000</v>
      </c>
      <c r="F362" s="28"/>
      <c r="G362" s="28"/>
      <c r="H362" s="28">
        <f t="shared" si="10"/>
        <v>270000</v>
      </c>
      <c r="I362" s="126"/>
      <c r="J362" s="578"/>
    </row>
    <row r="363" spans="1:10" ht="19.5" customHeight="1">
      <c r="A363" s="28">
        <v>28</v>
      </c>
      <c r="B363" s="28" t="s">
        <v>2429</v>
      </c>
      <c r="C363" s="633">
        <v>1930</v>
      </c>
      <c r="D363" s="28" t="s">
        <v>2424</v>
      </c>
      <c r="E363" s="28">
        <v>270000</v>
      </c>
      <c r="F363" s="28"/>
      <c r="G363" s="28"/>
      <c r="H363" s="28">
        <f t="shared" si="10"/>
        <v>270000</v>
      </c>
      <c r="I363" s="126"/>
      <c r="J363" s="578"/>
    </row>
    <row r="364" spans="1:10" ht="19.5" customHeight="1">
      <c r="A364" s="28">
        <v>29</v>
      </c>
      <c r="B364" s="28" t="s">
        <v>2725</v>
      </c>
      <c r="C364" s="633">
        <v>1948</v>
      </c>
      <c r="D364" s="28" t="s">
        <v>2542</v>
      </c>
      <c r="E364" s="28">
        <v>270000</v>
      </c>
      <c r="F364" s="28"/>
      <c r="G364" s="28"/>
      <c r="H364" s="28">
        <f t="shared" si="10"/>
        <v>270000</v>
      </c>
      <c r="I364" s="126"/>
      <c r="J364" s="578"/>
    </row>
    <row r="365" spans="1:10" ht="19.5" customHeight="1">
      <c r="A365" s="28">
        <v>30</v>
      </c>
      <c r="B365" s="28" t="s">
        <v>2726</v>
      </c>
      <c r="C365" s="633">
        <v>1957</v>
      </c>
      <c r="D365" s="28" t="s">
        <v>2542</v>
      </c>
      <c r="E365" s="28">
        <v>270000</v>
      </c>
      <c r="F365" s="28"/>
      <c r="G365" s="28"/>
      <c r="H365" s="28">
        <f t="shared" si="10"/>
        <v>270000</v>
      </c>
      <c r="I365" s="126"/>
      <c r="J365" s="578"/>
    </row>
    <row r="366" spans="1:10" ht="19.5" customHeight="1">
      <c r="A366" s="28">
        <v>31</v>
      </c>
      <c r="B366" s="28" t="s">
        <v>2727</v>
      </c>
      <c r="C366" s="633">
        <v>1952</v>
      </c>
      <c r="D366" s="28" t="s">
        <v>2542</v>
      </c>
      <c r="E366" s="28">
        <v>270000</v>
      </c>
      <c r="F366" s="28"/>
      <c r="G366" s="28"/>
      <c r="H366" s="28">
        <f t="shared" si="10"/>
        <v>270000</v>
      </c>
      <c r="I366" s="126"/>
      <c r="J366" s="578"/>
    </row>
    <row r="367" spans="1:10" ht="19.5" customHeight="1">
      <c r="A367" s="28">
        <v>32</v>
      </c>
      <c r="B367" s="28" t="s">
        <v>622</v>
      </c>
      <c r="C367" s="633">
        <v>1986</v>
      </c>
      <c r="D367" s="28" t="s">
        <v>2542</v>
      </c>
      <c r="E367" s="28">
        <v>270000</v>
      </c>
      <c r="F367" s="28"/>
      <c r="G367" s="28"/>
      <c r="H367" s="28">
        <f t="shared" si="10"/>
        <v>270000</v>
      </c>
      <c r="I367" s="126"/>
      <c r="J367" s="578"/>
    </row>
    <row r="368" spans="1:10" ht="19.5" customHeight="1">
      <c r="A368" s="28">
        <v>33</v>
      </c>
      <c r="B368" s="28" t="s">
        <v>2728</v>
      </c>
      <c r="C368" s="633">
        <v>1950</v>
      </c>
      <c r="D368" s="28" t="s">
        <v>2551</v>
      </c>
      <c r="E368" s="28">
        <v>270000</v>
      </c>
      <c r="F368" s="28"/>
      <c r="G368" s="28"/>
      <c r="H368" s="28">
        <f t="shared" si="10"/>
        <v>270000</v>
      </c>
      <c r="I368" s="126"/>
      <c r="J368" s="578"/>
    </row>
    <row r="369" spans="1:10" ht="19.5" customHeight="1">
      <c r="A369" s="28">
        <v>34</v>
      </c>
      <c r="B369" s="28" t="s">
        <v>308</v>
      </c>
      <c r="C369" s="633">
        <v>1987</v>
      </c>
      <c r="D369" s="28" t="s">
        <v>2551</v>
      </c>
      <c r="E369" s="28">
        <v>270000</v>
      </c>
      <c r="F369" s="28"/>
      <c r="G369" s="28"/>
      <c r="H369" s="28">
        <f t="shared" si="10"/>
        <v>270000</v>
      </c>
      <c r="I369" s="126"/>
      <c r="J369" s="578"/>
    </row>
    <row r="370" spans="1:10" ht="19.5" customHeight="1">
      <c r="A370" s="28">
        <v>35</v>
      </c>
      <c r="B370" s="28" t="s">
        <v>2729</v>
      </c>
      <c r="C370" s="633">
        <v>1983</v>
      </c>
      <c r="D370" s="28" t="s">
        <v>2730</v>
      </c>
      <c r="E370" s="28">
        <v>270000</v>
      </c>
      <c r="F370" s="28"/>
      <c r="G370" s="28"/>
      <c r="H370" s="28">
        <f t="shared" si="10"/>
        <v>270000</v>
      </c>
      <c r="I370" s="126"/>
      <c r="J370" s="578"/>
    </row>
    <row r="371" spans="1:10" ht="19.5" customHeight="1">
      <c r="A371" s="28">
        <v>36</v>
      </c>
      <c r="B371" s="28" t="s">
        <v>122</v>
      </c>
      <c r="C371" s="633">
        <v>1981</v>
      </c>
      <c r="D371" s="28" t="s">
        <v>2551</v>
      </c>
      <c r="E371" s="28">
        <v>270000</v>
      </c>
      <c r="F371" s="28"/>
      <c r="G371" s="28"/>
      <c r="H371" s="28">
        <f t="shared" si="10"/>
        <v>270000</v>
      </c>
      <c r="I371" s="126"/>
      <c r="J371" s="578"/>
    </row>
    <row r="372" spans="1:10" ht="19.5" customHeight="1">
      <c r="A372" s="28">
        <v>37</v>
      </c>
      <c r="B372" s="28" t="s">
        <v>2731</v>
      </c>
      <c r="C372" s="633">
        <v>1938</v>
      </c>
      <c r="D372" s="28" t="s">
        <v>2551</v>
      </c>
      <c r="E372" s="28">
        <v>270000</v>
      </c>
      <c r="F372" s="28"/>
      <c r="G372" s="28"/>
      <c r="H372" s="28">
        <f t="shared" si="10"/>
        <v>270000</v>
      </c>
      <c r="I372" s="126"/>
      <c r="J372" s="578"/>
    </row>
    <row r="373" spans="1:10" ht="19.5" customHeight="1">
      <c r="A373" s="28">
        <v>38</v>
      </c>
      <c r="B373" s="28" t="s">
        <v>2732</v>
      </c>
      <c r="C373" s="633">
        <v>1978</v>
      </c>
      <c r="D373" s="28" t="s">
        <v>2554</v>
      </c>
      <c r="E373" s="28">
        <v>270000</v>
      </c>
      <c r="F373" s="28"/>
      <c r="G373" s="28"/>
      <c r="H373" s="28">
        <f t="shared" si="10"/>
        <v>270000</v>
      </c>
      <c r="I373" s="126"/>
      <c r="J373" s="578"/>
    </row>
    <row r="374" spans="1:10" ht="19.5" customHeight="1">
      <c r="A374" s="28">
        <v>39</v>
      </c>
      <c r="B374" s="28" t="s">
        <v>2733</v>
      </c>
      <c r="C374" s="633">
        <v>1992</v>
      </c>
      <c r="D374" s="28" t="s">
        <v>2554</v>
      </c>
      <c r="E374" s="28">
        <v>270000</v>
      </c>
      <c r="F374" s="28"/>
      <c r="G374" s="28"/>
      <c r="H374" s="28">
        <f t="shared" si="10"/>
        <v>270000</v>
      </c>
      <c r="I374" s="126"/>
      <c r="J374" s="578"/>
    </row>
    <row r="375" spans="1:10" ht="19.5" customHeight="1">
      <c r="A375" s="28">
        <v>40</v>
      </c>
      <c r="B375" s="28" t="s">
        <v>2764</v>
      </c>
      <c r="C375" s="633">
        <v>1971</v>
      </c>
      <c r="D375" s="28" t="s">
        <v>2554</v>
      </c>
      <c r="E375" s="28">
        <v>270000</v>
      </c>
      <c r="F375" s="28"/>
      <c r="G375" s="28"/>
      <c r="H375" s="28">
        <f t="shared" si="10"/>
        <v>270000</v>
      </c>
      <c r="I375" s="126"/>
      <c r="J375" s="578"/>
    </row>
    <row r="376" spans="1:10" ht="19.5" customHeight="1">
      <c r="A376" s="28">
        <v>41</v>
      </c>
      <c r="B376" s="28" t="s">
        <v>2765</v>
      </c>
      <c r="C376" s="633">
        <v>1959</v>
      </c>
      <c r="D376" s="28" t="s">
        <v>2636</v>
      </c>
      <c r="E376" s="28">
        <v>270000</v>
      </c>
      <c r="F376" s="28"/>
      <c r="G376" s="28"/>
      <c r="H376" s="28">
        <f t="shared" si="10"/>
        <v>270000</v>
      </c>
      <c r="I376" s="126"/>
      <c r="J376" s="578"/>
    </row>
    <row r="377" spans="1:10" ht="19.5" customHeight="1">
      <c r="A377" s="28">
        <v>42</v>
      </c>
      <c r="B377" s="28" t="s">
        <v>2766</v>
      </c>
      <c r="C377" s="633">
        <v>1947</v>
      </c>
      <c r="D377" s="28" t="s">
        <v>2424</v>
      </c>
      <c r="E377" s="28">
        <v>270000</v>
      </c>
      <c r="F377" s="28"/>
      <c r="G377" s="28"/>
      <c r="H377" s="28">
        <f t="shared" si="10"/>
        <v>270000</v>
      </c>
      <c r="I377" s="126"/>
      <c r="J377" s="578"/>
    </row>
    <row r="378" spans="1:10" ht="19.5" customHeight="1">
      <c r="A378" s="28">
        <v>43</v>
      </c>
      <c r="B378" s="28" t="s">
        <v>2766</v>
      </c>
      <c r="C378" s="633">
        <v>1947</v>
      </c>
      <c r="D378" s="28" t="s">
        <v>2424</v>
      </c>
      <c r="E378" s="28">
        <v>270000</v>
      </c>
      <c r="F378" s="28"/>
      <c r="G378" s="28"/>
      <c r="H378" s="28">
        <f t="shared" si="10"/>
        <v>270000</v>
      </c>
      <c r="I378" s="126"/>
      <c r="J378" s="578"/>
    </row>
    <row r="379" spans="1:10" ht="19.5" customHeight="1">
      <c r="A379" s="28">
        <v>44</v>
      </c>
      <c r="B379" s="28" t="s">
        <v>1243</v>
      </c>
      <c r="C379" s="633">
        <v>1950</v>
      </c>
      <c r="D379" s="28" t="s">
        <v>2356</v>
      </c>
      <c r="E379" s="28">
        <v>270000</v>
      </c>
      <c r="F379" s="28"/>
      <c r="G379" s="28"/>
      <c r="H379" s="28">
        <f t="shared" si="10"/>
        <v>270000</v>
      </c>
      <c r="I379" s="126"/>
      <c r="J379" s="1197"/>
    </row>
    <row r="380" spans="1:10" ht="19.5" customHeight="1">
      <c r="A380" s="28">
        <v>45</v>
      </c>
      <c r="B380" s="642" t="s">
        <v>1241</v>
      </c>
      <c r="C380" s="633">
        <v>1988</v>
      </c>
      <c r="D380" s="28" t="s">
        <v>2356</v>
      </c>
      <c r="E380" s="28">
        <v>270000</v>
      </c>
      <c r="F380" s="28"/>
      <c r="G380" s="28"/>
      <c r="H380" s="28">
        <f t="shared" si="10"/>
        <v>270000</v>
      </c>
      <c r="I380" s="126"/>
      <c r="J380" s="1197"/>
    </row>
    <row r="381" spans="1:10" ht="19.5" customHeight="1">
      <c r="A381" s="28">
        <v>46</v>
      </c>
      <c r="B381" s="28" t="s">
        <v>1242</v>
      </c>
      <c r="C381" s="633">
        <v>1978</v>
      </c>
      <c r="D381" s="28" t="s">
        <v>2551</v>
      </c>
      <c r="E381" s="28">
        <v>270000</v>
      </c>
      <c r="F381" s="28"/>
      <c r="G381" s="28"/>
      <c r="H381" s="28">
        <f t="shared" si="10"/>
        <v>270000</v>
      </c>
      <c r="I381" s="126"/>
      <c r="J381" s="1197"/>
    </row>
    <row r="382" spans="1:10" ht="19.5" customHeight="1">
      <c r="A382" s="28">
        <v>47</v>
      </c>
      <c r="B382" s="28" t="s">
        <v>123</v>
      </c>
      <c r="C382" s="633">
        <v>1970</v>
      </c>
      <c r="D382" s="28" t="s">
        <v>2542</v>
      </c>
      <c r="E382" s="28">
        <v>270000</v>
      </c>
      <c r="F382" s="28"/>
      <c r="G382" s="28"/>
      <c r="H382" s="28">
        <f t="shared" si="10"/>
        <v>270000</v>
      </c>
      <c r="I382" s="126"/>
      <c r="J382" s="1197"/>
    </row>
    <row r="383" spans="1:10" ht="19.5" customHeight="1">
      <c r="A383" s="28">
        <v>48</v>
      </c>
      <c r="B383" s="28" t="s">
        <v>2629</v>
      </c>
      <c r="C383" s="633">
        <v>1981</v>
      </c>
      <c r="D383" s="28" t="s">
        <v>2542</v>
      </c>
      <c r="E383" s="28">
        <v>270000</v>
      </c>
      <c r="F383" s="28"/>
      <c r="G383" s="28"/>
      <c r="H383" s="28">
        <f t="shared" si="10"/>
        <v>270000</v>
      </c>
      <c r="I383" s="126"/>
      <c r="J383" s="1197"/>
    </row>
    <row r="384" spans="1:10" ht="19.5" customHeight="1">
      <c r="A384" s="28">
        <v>49</v>
      </c>
      <c r="B384" s="28" t="s">
        <v>1513</v>
      </c>
      <c r="C384" s="633">
        <v>1955</v>
      </c>
      <c r="D384" s="28" t="s">
        <v>2528</v>
      </c>
      <c r="E384" s="28">
        <v>270000</v>
      </c>
      <c r="F384" s="28"/>
      <c r="G384" s="28"/>
      <c r="H384" s="28">
        <f t="shared" si="10"/>
        <v>270000</v>
      </c>
      <c r="I384" s="126"/>
      <c r="J384" s="1197"/>
    </row>
    <row r="385" spans="1:10" ht="19.5" customHeight="1">
      <c r="A385" s="28">
        <v>50</v>
      </c>
      <c r="B385" s="28" t="s">
        <v>2622</v>
      </c>
      <c r="C385" s="633">
        <v>1965</v>
      </c>
      <c r="D385" s="28" t="s">
        <v>2567</v>
      </c>
      <c r="E385" s="28">
        <v>270000</v>
      </c>
      <c r="F385" s="28"/>
      <c r="G385" s="28"/>
      <c r="H385" s="28">
        <f t="shared" si="10"/>
        <v>270000</v>
      </c>
      <c r="I385" s="126"/>
      <c r="J385" s="1197"/>
    </row>
    <row r="386" spans="1:10" ht="19.5" customHeight="1">
      <c r="A386" s="28">
        <v>51</v>
      </c>
      <c r="B386" s="1198" t="s">
        <v>2387</v>
      </c>
      <c r="C386" s="633">
        <v>1942</v>
      </c>
      <c r="D386" s="28" t="s">
        <v>2528</v>
      </c>
      <c r="E386" s="28">
        <v>270000</v>
      </c>
      <c r="F386" s="28"/>
      <c r="G386" s="28"/>
      <c r="H386" s="28">
        <f>G386+E386</f>
        <v>270000</v>
      </c>
      <c r="I386" s="126"/>
      <c r="J386" s="1197"/>
    </row>
    <row r="387" spans="1:10" ht="19.5" customHeight="1">
      <c r="A387" s="28">
        <v>52</v>
      </c>
      <c r="B387" s="1198" t="s">
        <v>309</v>
      </c>
      <c r="C387" s="633">
        <v>1953</v>
      </c>
      <c r="D387" s="28" t="s">
        <v>2530</v>
      </c>
      <c r="E387" s="28">
        <v>270000</v>
      </c>
      <c r="F387" s="28"/>
      <c r="G387" s="28"/>
      <c r="H387" s="28">
        <f>G387+E387</f>
        <v>270000</v>
      </c>
      <c r="I387" s="126"/>
      <c r="J387" s="1197"/>
    </row>
    <row r="388" spans="1:10" ht="19.5" customHeight="1">
      <c r="A388" s="1348" t="s">
        <v>2252</v>
      </c>
      <c r="B388" s="1349"/>
      <c r="C388" s="1183"/>
      <c r="D388" s="57"/>
      <c r="E388" s="1184">
        <f>SUM(E336:E387)</f>
        <v>14040000</v>
      </c>
      <c r="F388" s="1184"/>
      <c r="G388" s="1184"/>
      <c r="H388" s="1184">
        <f>SUM(H336:H387)</f>
        <v>14040000</v>
      </c>
      <c r="I388" s="1186"/>
      <c r="J388" s="1174"/>
    </row>
    <row r="389" spans="1:10" ht="19.5" customHeight="1">
      <c r="A389" s="247"/>
      <c r="B389" s="1363" t="s">
        <v>1611</v>
      </c>
      <c r="C389" s="1364"/>
      <c r="D389" s="1365"/>
      <c r="E389" s="245" t="s">
        <v>2328</v>
      </c>
      <c r="F389" s="246"/>
      <c r="G389" s="245"/>
      <c r="H389" s="245"/>
      <c r="I389" s="201"/>
      <c r="J389" s="588"/>
    </row>
    <row r="390" spans="1:10" ht="19.5" customHeight="1">
      <c r="A390" s="247">
        <v>1</v>
      </c>
      <c r="B390" s="1350"/>
      <c r="C390" s="1351"/>
      <c r="D390" s="1352"/>
      <c r="E390" s="245"/>
      <c r="F390" s="246"/>
      <c r="G390" s="245"/>
      <c r="H390" s="245"/>
      <c r="I390" s="201"/>
      <c r="J390" s="588"/>
    </row>
    <row r="391" spans="1:10" ht="19.5" customHeight="1">
      <c r="A391" s="247"/>
      <c r="B391" s="988" t="s">
        <v>2313</v>
      </c>
      <c r="C391" s="247"/>
      <c r="D391" s="247"/>
      <c r="E391" s="248"/>
      <c r="F391" s="246"/>
      <c r="G391" s="249"/>
      <c r="H391" s="248">
        <f>SUM(H390:H390)</f>
        <v>0</v>
      </c>
      <c r="I391" s="247"/>
      <c r="J391" s="589"/>
    </row>
    <row r="392" spans="1:10" ht="19.5" customHeight="1">
      <c r="A392" s="1359" t="s">
        <v>2293</v>
      </c>
      <c r="B392" s="1360"/>
      <c r="C392" s="1361"/>
      <c r="D392" s="247"/>
      <c r="E392" s="249">
        <f>E388+E334+E327+E319+E309+E268+E215+E205+E154+E56+E52+E391+E27+E19+E14+E11</f>
        <v>139050000</v>
      </c>
      <c r="F392" s="249"/>
      <c r="G392" s="249">
        <f>G388+G334+G327+G319+G309+G268+G215+G205+G154+G56+G52+G391+G27+G19+G14+G11</f>
        <v>-405000</v>
      </c>
      <c r="H392" s="249">
        <f>H388+H334+H327+H319+H309+H268++H215+H205+H154+H56+H52+H391+H27+H19+H14+H11</f>
        <v>138645000</v>
      </c>
      <c r="I392" s="247"/>
      <c r="J392" s="589"/>
    </row>
    <row r="393" spans="1:10" ht="19.5" customHeight="1">
      <c r="A393" s="250"/>
      <c r="B393" s="1362" t="s">
        <v>2265</v>
      </c>
      <c r="C393" s="1362"/>
      <c r="D393" s="1362"/>
      <c r="E393" s="1362"/>
      <c r="F393" s="1362"/>
      <c r="G393" s="1362"/>
      <c r="H393" s="1362"/>
      <c r="I393" s="1362"/>
      <c r="J393" s="253"/>
    </row>
    <row r="394" spans="1:10" ht="19.5" customHeight="1">
      <c r="A394" s="250"/>
      <c r="B394" s="1199"/>
      <c r="C394" s="1200"/>
      <c r="D394" s="1201"/>
      <c r="E394" s="1347" t="s">
        <v>2266</v>
      </c>
      <c r="F394" s="1347"/>
      <c r="G394" s="1347"/>
      <c r="H394" s="1347"/>
      <c r="I394" s="1347"/>
      <c r="J394" s="1347"/>
    </row>
    <row r="395" spans="1:10" ht="19.5" customHeight="1">
      <c r="A395" s="250"/>
      <c r="B395" s="1344" t="s">
        <v>597</v>
      </c>
      <c r="C395" s="1344"/>
      <c r="D395" s="1344"/>
      <c r="E395" s="1202" t="s">
        <v>927</v>
      </c>
      <c r="F395" s="1344" t="s">
        <v>1661</v>
      </c>
      <c r="G395" s="1344"/>
      <c r="H395" s="1344"/>
      <c r="I395" s="1344"/>
      <c r="J395" s="1344"/>
    </row>
    <row r="396" spans="1:10" ht="19.5" customHeight="1">
      <c r="A396" s="250"/>
      <c r="B396" s="1199"/>
      <c r="C396" s="1203"/>
      <c r="D396" s="1201"/>
      <c r="E396" s="1204"/>
      <c r="F396" s="1203"/>
      <c r="G396" s="1204"/>
      <c r="H396" s="1204"/>
      <c r="I396" s="1203"/>
      <c r="J396" s="1204"/>
    </row>
    <row r="397" spans="1:10" ht="19.5" customHeight="1">
      <c r="A397" s="250"/>
      <c r="B397" s="1199"/>
      <c r="C397" s="1203"/>
      <c r="D397" s="1201"/>
      <c r="E397" s="1204"/>
      <c r="F397" s="1203"/>
      <c r="G397" s="1204"/>
      <c r="H397" s="1204"/>
      <c r="I397" s="1203"/>
      <c r="J397" s="1204"/>
    </row>
    <row r="398" spans="1:10" ht="19.5" customHeight="1">
      <c r="A398" s="250"/>
      <c r="B398" s="1199"/>
      <c r="C398" s="273"/>
      <c r="D398" s="273"/>
      <c r="E398" s="1205"/>
      <c r="F398" s="273"/>
      <c r="G398" s="1205"/>
      <c r="H398" s="1206"/>
      <c r="I398" s="1207"/>
      <c r="J398" s="1205"/>
    </row>
    <row r="399" spans="1:10" ht="19.5" customHeight="1">
      <c r="A399" s="250"/>
      <c r="B399" s="1347" t="s">
        <v>277</v>
      </c>
      <c r="C399" s="1347"/>
      <c r="D399" s="1347"/>
      <c r="E399" s="1347" t="s">
        <v>1937</v>
      </c>
      <c r="F399" s="1347"/>
      <c r="G399" s="1205"/>
      <c r="H399" s="1206"/>
      <c r="I399" s="1207"/>
      <c r="J399" s="1205"/>
    </row>
    <row r="400" spans="1:10" ht="19.5" customHeight="1">
      <c r="A400" s="250"/>
      <c r="B400" s="1345"/>
      <c r="C400" s="1345"/>
      <c r="D400" s="1345"/>
      <c r="E400" s="1345"/>
      <c r="F400" s="1345"/>
      <c r="G400" s="1205"/>
      <c r="H400" s="1206"/>
      <c r="I400" s="1207"/>
      <c r="J400" s="1205"/>
    </row>
    <row r="401" spans="1:10" ht="19.5" customHeight="1">
      <c r="A401" s="250"/>
      <c r="B401" s="1199"/>
      <c r="C401" s="1329" t="s">
        <v>1606</v>
      </c>
      <c r="D401" s="1329"/>
      <c r="E401" s="1329"/>
      <c r="F401" s="1329"/>
      <c r="G401" s="1329"/>
      <c r="H401" s="1329"/>
      <c r="I401" s="1329"/>
      <c r="J401" s="1205"/>
    </row>
    <row r="402" spans="1:10" ht="19.5" customHeight="1">
      <c r="A402" s="250"/>
      <c r="B402" s="1329" t="s">
        <v>1605</v>
      </c>
      <c r="C402" s="1329"/>
      <c r="D402" s="1329" t="s">
        <v>1627</v>
      </c>
      <c r="E402" s="1329"/>
      <c r="F402" s="1329"/>
      <c r="G402" s="1329"/>
      <c r="H402" s="1329"/>
      <c r="I402" s="1329"/>
      <c r="J402" s="1329"/>
    </row>
    <row r="403" spans="1:10" ht="19.5" customHeight="1">
      <c r="A403" s="250"/>
      <c r="B403" s="1199"/>
      <c r="C403" s="273"/>
      <c r="D403" s="273"/>
      <c r="E403" s="1205"/>
      <c r="F403" s="273"/>
      <c r="G403" s="1205"/>
      <c r="H403" s="1206"/>
      <c r="I403" s="1207"/>
      <c r="J403" s="1205"/>
    </row>
    <row r="404" spans="1:10" ht="19.5" customHeight="1">
      <c r="A404" s="250"/>
      <c r="B404" s="252"/>
      <c r="C404" s="250"/>
      <c r="D404" s="250"/>
      <c r="E404" s="253"/>
      <c r="F404" s="250"/>
      <c r="G404" s="253"/>
      <c r="H404" s="253"/>
      <c r="I404" s="250"/>
      <c r="J404" s="253"/>
    </row>
    <row r="405" spans="1:10" ht="19.5" customHeight="1">
      <c r="A405" s="1208"/>
      <c r="B405" s="1208"/>
      <c r="C405" s="1209"/>
      <c r="D405" s="1208"/>
      <c r="E405" s="1208"/>
      <c r="F405" s="1208"/>
      <c r="G405" s="1208"/>
      <c r="H405" s="1208"/>
      <c r="I405" s="1208"/>
      <c r="J405" s="1210"/>
    </row>
    <row r="406" spans="1:10" ht="19.5" customHeight="1">
      <c r="A406" s="1208"/>
      <c r="B406" s="1208"/>
      <c r="C406" s="1209"/>
      <c r="D406" s="1208"/>
      <c r="E406" s="1208"/>
      <c r="F406" s="1208"/>
      <c r="G406" s="1208"/>
      <c r="H406" s="1208"/>
      <c r="I406" s="1208"/>
      <c r="J406" s="1210"/>
    </row>
    <row r="407" spans="1:10" ht="19.5" customHeight="1">
      <c r="A407" s="1208"/>
      <c r="B407" s="1208"/>
      <c r="C407" s="1209"/>
      <c r="D407" s="1208"/>
      <c r="E407" s="1208"/>
      <c r="F407" s="1208"/>
      <c r="G407" s="1208"/>
      <c r="H407" s="1208"/>
      <c r="I407" s="1208"/>
      <c r="J407" s="1210"/>
    </row>
    <row r="408" spans="1:10" ht="19.5" customHeight="1">
      <c r="A408" s="1208"/>
      <c r="B408" s="1208"/>
      <c r="C408" s="1209"/>
      <c r="D408" s="1208"/>
      <c r="E408" s="1208"/>
      <c r="F408" s="1208"/>
      <c r="G408" s="1208"/>
      <c r="H408" s="1208"/>
      <c r="I408" s="1208"/>
      <c r="J408" s="1210"/>
    </row>
    <row r="409" spans="1:10" ht="19.5" customHeight="1">
      <c r="A409" s="1208"/>
      <c r="B409" s="1208"/>
      <c r="C409" s="1209"/>
      <c r="D409" s="1208"/>
      <c r="E409" s="1208"/>
      <c r="F409" s="1208"/>
      <c r="G409" s="1208"/>
      <c r="H409" s="1208"/>
      <c r="I409" s="1208"/>
      <c r="J409" s="1210"/>
    </row>
    <row r="410" spans="1:10" ht="19.5" customHeight="1">
      <c r="A410" s="1208"/>
      <c r="B410" s="1208"/>
      <c r="C410" s="1209"/>
      <c r="D410" s="1208"/>
      <c r="E410" s="1208"/>
      <c r="F410" s="1208"/>
      <c r="G410" s="1208"/>
      <c r="H410" s="1208"/>
      <c r="I410" s="1208"/>
      <c r="J410" s="1210"/>
    </row>
    <row r="411" spans="1:10" ht="19.5" customHeight="1">
      <c r="A411" s="1208"/>
      <c r="B411" s="1208"/>
      <c r="C411" s="1209"/>
      <c r="D411" s="1208"/>
      <c r="E411" s="1208"/>
      <c r="F411" s="1208"/>
      <c r="G411" s="1208"/>
      <c r="H411" s="1208"/>
      <c r="I411" s="1208"/>
      <c r="J411" s="1210"/>
    </row>
  </sheetData>
  <mergeCells count="48">
    <mergeCell ref="A2:B2"/>
    <mergeCell ref="B399:D399"/>
    <mergeCell ref="E399:F399"/>
    <mergeCell ref="A392:C392"/>
    <mergeCell ref="B393:I393"/>
    <mergeCell ref="A269:J269"/>
    <mergeCell ref="B328:J328"/>
    <mergeCell ref="A335:J335"/>
    <mergeCell ref="B389:D389"/>
    <mergeCell ref="H6:H7"/>
    <mergeCell ref="E6:E7"/>
    <mergeCell ref="I6:I7"/>
    <mergeCell ref="E394:J394"/>
    <mergeCell ref="A388:B388"/>
    <mergeCell ref="B390:D390"/>
    <mergeCell ref="B216:J216"/>
    <mergeCell ref="A52:D52"/>
    <mergeCell ref="A53:J53"/>
    <mergeCell ref="A56:D56"/>
    <mergeCell ref="A320:J320"/>
    <mergeCell ref="C401:I401"/>
    <mergeCell ref="B402:C402"/>
    <mergeCell ref="D402:J402"/>
    <mergeCell ref="B395:D395"/>
    <mergeCell ref="F395:J395"/>
    <mergeCell ref="B400:F400"/>
    <mergeCell ref="A19:D19"/>
    <mergeCell ref="A20:J20"/>
    <mergeCell ref="A27:D27"/>
    <mergeCell ref="B28:J28"/>
    <mergeCell ref="A57:J57"/>
    <mergeCell ref="A155:J155"/>
    <mergeCell ref="A206:J206"/>
    <mergeCell ref="A310:J310"/>
    <mergeCell ref="A11:D11"/>
    <mergeCell ref="A12:J12"/>
    <mergeCell ref="A14:D14"/>
    <mergeCell ref="A15:H15"/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F6:G6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6"/>
  <sheetViews>
    <sheetView workbookViewId="0" topLeftCell="A1">
      <selection activeCell="H256" sqref="H256"/>
    </sheetView>
  </sheetViews>
  <sheetFormatPr defaultColWidth="9.00390625" defaultRowHeight="18.75" customHeight="1"/>
  <cols>
    <col min="1" max="1" width="4.375" style="15" customWidth="1"/>
    <col min="2" max="2" width="18.00390625" style="12" customWidth="1"/>
    <col min="3" max="3" width="5.375" style="10" customWidth="1"/>
    <col min="4" max="4" width="8.50390625" style="10" customWidth="1"/>
    <col min="5" max="5" width="11.50390625" style="11" customWidth="1"/>
    <col min="6" max="6" width="5.75390625" style="12" customWidth="1"/>
    <col min="7" max="7" width="9.625" style="11" customWidth="1"/>
    <col min="8" max="8" width="11.50390625" style="13" customWidth="1"/>
    <col min="9" max="9" width="6.625" style="14" customWidth="1"/>
    <col min="10" max="10" width="10.125" style="12" customWidth="1"/>
    <col min="11" max="11" width="9.875" style="12" bestFit="1" customWidth="1"/>
    <col min="12" max="16384" width="9.00390625" style="12" customWidth="1"/>
  </cols>
  <sheetData>
    <row r="1" spans="1:2" ht="18.75" customHeight="1">
      <c r="A1" s="1358" t="s">
        <v>429</v>
      </c>
      <c r="B1" s="1358"/>
    </row>
    <row r="2" spans="1:2" ht="18.75" customHeight="1">
      <c r="A2" s="1358" t="s">
        <v>1662</v>
      </c>
      <c r="B2" s="1358"/>
    </row>
    <row r="3" spans="2:11" ht="18.75" customHeight="1">
      <c r="B3" s="257" t="s">
        <v>595</v>
      </c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8.75" customHeight="1">
      <c r="A4" s="17"/>
      <c r="B4" s="18"/>
      <c r="C4" s="18"/>
      <c r="D4" s="1385" t="s">
        <v>2736</v>
      </c>
      <c r="E4" s="1385"/>
      <c r="F4" s="1385"/>
      <c r="G4" s="18"/>
      <c r="H4" s="18"/>
      <c r="I4" s="18"/>
      <c r="J4" s="18"/>
      <c r="K4" s="16"/>
    </row>
    <row r="5" spans="1:10" ht="18.75" customHeight="1">
      <c r="A5" s="1386" t="s">
        <v>596</v>
      </c>
      <c r="B5" s="1386"/>
      <c r="C5" s="1386"/>
      <c r="D5" s="1386"/>
      <c r="E5" s="1386"/>
      <c r="F5" s="1386"/>
      <c r="G5" s="1386"/>
      <c r="H5" s="1386"/>
      <c r="I5" s="1386"/>
      <c r="J5" s="1386"/>
    </row>
    <row r="6" spans="1:10" ht="18.75" customHeight="1">
      <c r="A6" s="1392" t="s">
        <v>2247</v>
      </c>
      <c r="B6" s="1392" t="s">
        <v>2248</v>
      </c>
      <c r="C6" s="1393" t="s">
        <v>2255</v>
      </c>
      <c r="D6" s="1285" t="s">
        <v>2767</v>
      </c>
      <c r="E6" s="1384" t="s">
        <v>2249</v>
      </c>
      <c r="F6" s="1387" t="s">
        <v>2250</v>
      </c>
      <c r="G6" s="1388"/>
      <c r="H6" s="1384" t="s">
        <v>2254</v>
      </c>
      <c r="I6" s="1285" t="s">
        <v>2352</v>
      </c>
      <c r="J6" s="1285" t="s">
        <v>1663</v>
      </c>
    </row>
    <row r="7" spans="1:10" ht="18.75" customHeight="1">
      <c r="A7" s="1392"/>
      <c r="B7" s="1392"/>
      <c r="C7" s="1393"/>
      <c r="D7" s="1286"/>
      <c r="E7" s="1384"/>
      <c r="F7" s="20" t="s">
        <v>2768</v>
      </c>
      <c r="G7" s="21" t="s">
        <v>2251</v>
      </c>
      <c r="H7" s="1394"/>
      <c r="I7" s="1286"/>
      <c r="J7" s="1286"/>
    </row>
    <row r="8" spans="1:10" ht="18.75" customHeight="1">
      <c r="A8" s="26"/>
      <c r="B8" s="1389" t="s">
        <v>2769</v>
      </c>
      <c r="C8" s="1390"/>
      <c r="D8" s="1390"/>
      <c r="E8" s="1390"/>
      <c r="F8" s="1390"/>
      <c r="G8" s="1390"/>
      <c r="H8" s="1390"/>
      <c r="I8" s="1390"/>
      <c r="J8" s="1391"/>
    </row>
    <row r="9" spans="1:10" ht="18.75" customHeight="1">
      <c r="A9" s="26">
        <v>1</v>
      </c>
      <c r="B9" s="30" t="s">
        <v>2770</v>
      </c>
      <c r="C9" s="31">
        <v>1938</v>
      </c>
      <c r="D9" s="31" t="s">
        <v>2771</v>
      </c>
      <c r="E9" s="6">
        <v>405000</v>
      </c>
      <c r="F9" s="32">
        <v>0</v>
      </c>
      <c r="G9" s="33">
        <f>F9*225000</f>
        <v>0</v>
      </c>
      <c r="H9" s="6">
        <f>E9+G9</f>
        <v>405000</v>
      </c>
      <c r="I9" s="9"/>
      <c r="J9" s="29"/>
    </row>
    <row r="10" spans="1:10" ht="18.75" customHeight="1">
      <c r="A10" s="26">
        <v>2</v>
      </c>
      <c r="B10" s="30" t="s">
        <v>2501</v>
      </c>
      <c r="C10" s="31">
        <v>1944</v>
      </c>
      <c r="D10" s="31" t="s">
        <v>2772</v>
      </c>
      <c r="E10" s="6">
        <v>405000</v>
      </c>
      <c r="F10" s="32">
        <v>0</v>
      </c>
      <c r="G10" s="33">
        <f>F10*225000</f>
        <v>0</v>
      </c>
      <c r="H10" s="6">
        <f>E10+G10</f>
        <v>405000</v>
      </c>
      <c r="I10" s="9"/>
      <c r="J10" s="29"/>
    </row>
    <row r="11" spans="1:10" ht="18.75" customHeight="1">
      <c r="A11" s="26">
        <v>3</v>
      </c>
      <c r="B11" s="30" t="s">
        <v>2773</v>
      </c>
      <c r="C11" s="31">
        <v>1941</v>
      </c>
      <c r="D11" s="31" t="s">
        <v>2774</v>
      </c>
      <c r="E11" s="6">
        <v>405000</v>
      </c>
      <c r="F11" s="32">
        <v>0</v>
      </c>
      <c r="G11" s="33">
        <f>F11*225000</f>
        <v>0</v>
      </c>
      <c r="H11" s="6">
        <f>E11+G11</f>
        <v>405000</v>
      </c>
      <c r="I11" s="9"/>
      <c r="J11" s="29"/>
    </row>
    <row r="12" spans="1:10" ht="18.75" customHeight="1">
      <c r="A12" s="26">
        <v>4</v>
      </c>
      <c r="B12" s="30" t="s">
        <v>2775</v>
      </c>
      <c r="C12" s="31">
        <v>1938</v>
      </c>
      <c r="D12" s="31" t="s">
        <v>2776</v>
      </c>
      <c r="E12" s="6">
        <v>405000</v>
      </c>
      <c r="F12" s="32">
        <v>0</v>
      </c>
      <c r="G12" s="33">
        <f>F12*225000</f>
        <v>0</v>
      </c>
      <c r="H12" s="6">
        <f>E12+G12</f>
        <v>405000</v>
      </c>
      <c r="I12" s="9"/>
      <c r="J12" s="29"/>
    </row>
    <row r="13" spans="1:10" ht="18.75" customHeight="1">
      <c r="A13" s="1370" t="s">
        <v>863</v>
      </c>
      <c r="B13" s="1371"/>
      <c r="C13" s="1371"/>
      <c r="D13" s="1372"/>
      <c r="E13" s="34">
        <f>SUM(E9:E12)</f>
        <v>1620000</v>
      </c>
      <c r="F13" s="35">
        <f>SUM(F9:F12)</f>
        <v>0</v>
      </c>
      <c r="G13" s="36">
        <f>SUM(G9:G12)</f>
        <v>0</v>
      </c>
      <c r="H13" s="34">
        <f>SUM(H9:H12)</f>
        <v>1620000</v>
      </c>
      <c r="I13" s="37"/>
      <c r="J13" s="29"/>
    </row>
    <row r="14" spans="1:10" ht="18.75" customHeight="1">
      <c r="A14" s="1373" t="s">
        <v>1473</v>
      </c>
      <c r="B14" s="1373"/>
      <c r="C14" s="1373"/>
      <c r="D14" s="1373"/>
      <c r="E14" s="1373"/>
      <c r="F14" s="1373"/>
      <c r="G14" s="1373"/>
      <c r="H14" s="1373"/>
      <c r="I14" s="1373"/>
      <c r="J14" s="1373"/>
    </row>
    <row r="15" spans="1:10" ht="18.75" customHeight="1">
      <c r="A15" s="26">
        <v>1</v>
      </c>
      <c r="B15" s="980" t="s">
        <v>2825</v>
      </c>
      <c r="C15" s="984">
        <v>1930</v>
      </c>
      <c r="D15" s="984" t="s">
        <v>2798</v>
      </c>
      <c r="E15" s="937">
        <v>0</v>
      </c>
      <c r="F15" s="939">
        <v>0</v>
      </c>
      <c r="G15" s="937">
        <v>0</v>
      </c>
      <c r="H15" s="937">
        <f aca="true" t="shared" si="0" ref="H15:H45">E15+G15</f>
        <v>0</v>
      </c>
      <c r="I15" s="984"/>
      <c r="J15" s="936" t="s">
        <v>2754</v>
      </c>
    </row>
    <row r="16" spans="1:10" ht="18.75" customHeight="1">
      <c r="A16" s="2">
        <v>2</v>
      </c>
      <c r="B16" s="30" t="s">
        <v>2459</v>
      </c>
      <c r="C16" s="31">
        <v>1931</v>
      </c>
      <c r="D16" s="31" t="s">
        <v>1255</v>
      </c>
      <c r="E16" s="6">
        <v>270000</v>
      </c>
      <c r="F16" s="7">
        <v>0</v>
      </c>
      <c r="G16" s="8">
        <v>0</v>
      </c>
      <c r="H16" s="6">
        <f t="shared" si="0"/>
        <v>270000</v>
      </c>
      <c r="I16" s="7"/>
      <c r="J16" s="578" t="s">
        <v>2019</v>
      </c>
    </row>
    <row r="17" spans="1:10" ht="18.75" customHeight="1">
      <c r="A17" s="26">
        <v>3</v>
      </c>
      <c r="B17" s="30" t="s">
        <v>2793</v>
      </c>
      <c r="C17" s="31">
        <v>1931</v>
      </c>
      <c r="D17" s="31" t="s">
        <v>2794</v>
      </c>
      <c r="E17" s="6">
        <v>270000</v>
      </c>
      <c r="F17" s="7">
        <v>0</v>
      </c>
      <c r="G17" s="8">
        <v>0</v>
      </c>
      <c r="H17" s="6">
        <f t="shared" si="0"/>
        <v>270000</v>
      </c>
      <c r="I17" s="9"/>
      <c r="J17" s="29"/>
    </row>
    <row r="18" spans="1:10" ht="18.75" customHeight="1">
      <c r="A18" s="2">
        <v>4</v>
      </c>
      <c r="B18" s="30" t="s">
        <v>2796</v>
      </c>
      <c r="C18" s="31">
        <v>1929</v>
      </c>
      <c r="D18" s="31" t="s">
        <v>2794</v>
      </c>
      <c r="E18" s="6">
        <v>270000</v>
      </c>
      <c r="F18" s="7">
        <v>0</v>
      </c>
      <c r="G18" s="8">
        <v>0</v>
      </c>
      <c r="H18" s="6">
        <f t="shared" si="0"/>
        <v>270000</v>
      </c>
      <c r="I18" s="9"/>
      <c r="J18" s="29"/>
    </row>
    <row r="19" spans="1:10" ht="18.75" customHeight="1">
      <c r="A19" s="26">
        <v>5</v>
      </c>
      <c r="B19" s="30" t="s">
        <v>2797</v>
      </c>
      <c r="C19" s="31">
        <v>1921</v>
      </c>
      <c r="D19" s="31" t="s">
        <v>2798</v>
      </c>
      <c r="E19" s="6">
        <v>270000</v>
      </c>
      <c r="F19" s="7">
        <v>0</v>
      </c>
      <c r="G19" s="8">
        <v>0</v>
      </c>
      <c r="H19" s="6">
        <f t="shared" si="0"/>
        <v>270000</v>
      </c>
      <c r="I19" s="9"/>
      <c r="J19" s="29"/>
    </row>
    <row r="20" spans="1:10" ht="18.75" customHeight="1">
      <c r="A20" s="2">
        <v>6</v>
      </c>
      <c r="B20" s="30" t="s">
        <v>2823</v>
      </c>
      <c r="C20" s="31">
        <v>1925</v>
      </c>
      <c r="D20" s="31" t="s">
        <v>2798</v>
      </c>
      <c r="E20" s="6">
        <v>270000</v>
      </c>
      <c r="F20" s="7">
        <v>0</v>
      </c>
      <c r="G20" s="8">
        <v>0</v>
      </c>
      <c r="H20" s="6">
        <f t="shared" si="0"/>
        <v>270000</v>
      </c>
      <c r="I20" s="9"/>
      <c r="J20" s="29"/>
    </row>
    <row r="21" spans="1:10" ht="18.75" customHeight="1">
      <c r="A21" s="26">
        <v>7</v>
      </c>
      <c r="B21" s="38" t="s">
        <v>2824</v>
      </c>
      <c r="C21" s="39">
        <v>1922</v>
      </c>
      <c r="D21" s="31" t="s">
        <v>2798</v>
      </c>
      <c r="E21" s="6">
        <v>270000</v>
      </c>
      <c r="F21" s="7">
        <v>0</v>
      </c>
      <c r="G21" s="8">
        <v>0</v>
      </c>
      <c r="H21" s="6">
        <f t="shared" si="0"/>
        <v>270000</v>
      </c>
      <c r="I21" s="9"/>
      <c r="J21" s="29"/>
    </row>
    <row r="22" spans="1:10" ht="18.75" customHeight="1">
      <c r="A22" s="2">
        <v>8</v>
      </c>
      <c r="B22" s="30" t="s">
        <v>2826</v>
      </c>
      <c r="C22" s="31">
        <v>1932</v>
      </c>
      <c r="D22" s="31" t="s">
        <v>2798</v>
      </c>
      <c r="E22" s="6">
        <v>270000</v>
      </c>
      <c r="F22" s="7">
        <v>0</v>
      </c>
      <c r="G22" s="8">
        <v>0</v>
      </c>
      <c r="H22" s="6">
        <f t="shared" si="0"/>
        <v>270000</v>
      </c>
      <c r="I22" s="9"/>
      <c r="J22" s="29"/>
    </row>
    <row r="23" spans="1:10" ht="18.75" customHeight="1">
      <c r="A23" s="26">
        <v>9</v>
      </c>
      <c r="B23" s="30" t="s">
        <v>2827</v>
      </c>
      <c r="C23" s="31">
        <v>1932</v>
      </c>
      <c r="D23" s="31" t="s">
        <v>2798</v>
      </c>
      <c r="E23" s="6">
        <v>270000</v>
      </c>
      <c r="F23" s="7">
        <v>0</v>
      </c>
      <c r="G23" s="8">
        <v>0</v>
      </c>
      <c r="H23" s="6">
        <f t="shared" si="0"/>
        <v>270000</v>
      </c>
      <c r="I23" s="9"/>
      <c r="J23" s="29"/>
    </row>
    <row r="24" spans="1:10" ht="18.75" customHeight="1">
      <c r="A24" s="2">
        <v>10</v>
      </c>
      <c r="B24" s="30" t="s">
        <v>2828</v>
      </c>
      <c r="C24" s="31">
        <v>1932</v>
      </c>
      <c r="D24" s="31" t="s">
        <v>2798</v>
      </c>
      <c r="E24" s="6">
        <v>270000</v>
      </c>
      <c r="F24" s="7">
        <v>0</v>
      </c>
      <c r="G24" s="8">
        <v>0</v>
      </c>
      <c r="H24" s="6">
        <f t="shared" si="0"/>
        <v>270000</v>
      </c>
      <c r="I24" s="9"/>
      <c r="J24" s="29"/>
    </row>
    <row r="25" spans="1:10" ht="18.75" customHeight="1">
      <c r="A25" s="26">
        <v>11</v>
      </c>
      <c r="B25" s="30" t="s">
        <v>2829</v>
      </c>
      <c r="C25" s="31">
        <v>1928</v>
      </c>
      <c r="D25" s="31" t="s">
        <v>2830</v>
      </c>
      <c r="E25" s="6">
        <v>270000</v>
      </c>
      <c r="F25" s="7">
        <v>0</v>
      </c>
      <c r="G25" s="8">
        <v>0</v>
      </c>
      <c r="H25" s="6">
        <f t="shared" si="0"/>
        <v>270000</v>
      </c>
      <c r="I25" s="9"/>
      <c r="J25" s="29"/>
    </row>
    <row r="26" spans="1:10" ht="18.75" customHeight="1">
      <c r="A26" s="2">
        <v>12</v>
      </c>
      <c r="B26" s="30" t="s">
        <v>2831</v>
      </c>
      <c r="C26" s="31">
        <v>1933</v>
      </c>
      <c r="D26" s="31" t="s">
        <v>2830</v>
      </c>
      <c r="E26" s="6">
        <v>270000</v>
      </c>
      <c r="F26" s="7">
        <v>0</v>
      </c>
      <c r="G26" s="8">
        <v>0</v>
      </c>
      <c r="H26" s="6">
        <f t="shared" si="0"/>
        <v>270000</v>
      </c>
      <c r="I26" s="9"/>
      <c r="J26" s="29"/>
    </row>
    <row r="27" spans="1:10" ht="18.75" customHeight="1">
      <c r="A27" s="26">
        <v>13</v>
      </c>
      <c r="B27" s="30" t="s">
        <v>2832</v>
      </c>
      <c r="C27" s="31">
        <v>1910</v>
      </c>
      <c r="D27" s="31" t="s">
        <v>2830</v>
      </c>
      <c r="E27" s="6">
        <v>270000</v>
      </c>
      <c r="F27" s="7">
        <v>0</v>
      </c>
      <c r="G27" s="8">
        <v>0</v>
      </c>
      <c r="H27" s="6">
        <f t="shared" si="0"/>
        <v>270000</v>
      </c>
      <c r="I27" s="9"/>
      <c r="J27" s="29"/>
    </row>
    <row r="28" spans="1:10" ht="18.75" customHeight="1">
      <c r="A28" s="2">
        <v>14</v>
      </c>
      <c r="B28" s="30" t="s">
        <v>2833</v>
      </c>
      <c r="C28" s="31">
        <v>1923</v>
      </c>
      <c r="D28" s="31" t="s">
        <v>2830</v>
      </c>
      <c r="E28" s="6">
        <v>270000</v>
      </c>
      <c r="F28" s="7">
        <v>0</v>
      </c>
      <c r="G28" s="8">
        <v>0</v>
      </c>
      <c r="H28" s="6">
        <f t="shared" si="0"/>
        <v>270000</v>
      </c>
      <c r="I28" s="9"/>
      <c r="J28" s="29"/>
    </row>
    <row r="29" spans="1:10" ht="18.75" customHeight="1">
      <c r="A29" s="26">
        <v>15</v>
      </c>
      <c r="B29" s="30" t="s">
        <v>2834</v>
      </c>
      <c r="C29" s="31">
        <v>1924</v>
      </c>
      <c r="D29" s="31" t="s">
        <v>2830</v>
      </c>
      <c r="E29" s="6">
        <v>270000</v>
      </c>
      <c r="F29" s="7">
        <v>0</v>
      </c>
      <c r="G29" s="8">
        <v>0</v>
      </c>
      <c r="H29" s="6">
        <f t="shared" si="0"/>
        <v>270000</v>
      </c>
      <c r="I29" s="9"/>
      <c r="J29" s="29"/>
    </row>
    <row r="30" spans="1:10" ht="18.75" customHeight="1">
      <c r="A30" s="2">
        <v>16</v>
      </c>
      <c r="B30" s="30" t="s">
        <v>2835</v>
      </c>
      <c r="C30" s="31">
        <v>1922</v>
      </c>
      <c r="D30" s="31" t="s">
        <v>2830</v>
      </c>
      <c r="E30" s="6">
        <v>270000</v>
      </c>
      <c r="F30" s="7">
        <v>0</v>
      </c>
      <c r="G30" s="8">
        <v>0</v>
      </c>
      <c r="H30" s="6">
        <f t="shared" si="0"/>
        <v>270000</v>
      </c>
      <c r="I30" s="9"/>
      <c r="J30" s="29"/>
    </row>
    <row r="31" spans="1:10" ht="18.75" customHeight="1">
      <c r="A31" s="26">
        <v>17</v>
      </c>
      <c r="B31" s="30" t="s">
        <v>2837</v>
      </c>
      <c r="C31" s="31">
        <v>1926</v>
      </c>
      <c r="D31" s="31" t="s">
        <v>2830</v>
      </c>
      <c r="E31" s="6">
        <v>270000</v>
      </c>
      <c r="F31" s="7">
        <v>0</v>
      </c>
      <c r="G31" s="8">
        <v>0</v>
      </c>
      <c r="H31" s="6">
        <f t="shared" si="0"/>
        <v>270000</v>
      </c>
      <c r="I31" s="9"/>
      <c r="J31" s="29"/>
    </row>
    <row r="32" spans="1:10" ht="18.75" customHeight="1">
      <c r="A32" s="2">
        <v>18</v>
      </c>
      <c r="B32" s="30" t="s">
        <v>216</v>
      </c>
      <c r="C32" s="31">
        <v>1931</v>
      </c>
      <c r="D32" s="31" t="s">
        <v>2830</v>
      </c>
      <c r="E32" s="6">
        <v>270000</v>
      </c>
      <c r="F32" s="7">
        <v>0</v>
      </c>
      <c r="G32" s="8">
        <v>0</v>
      </c>
      <c r="H32" s="6">
        <f t="shared" si="0"/>
        <v>270000</v>
      </c>
      <c r="I32" s="9"/>
      <c r="J32" s="29"/>
    </row>
    <row r="33" spans="1:10" ht="18.75" customHeight="1">
      <c r="A33" s="26">
        <v>19</v>
      </c>
      <c r="B33" s="30" t="s">
        <v>224</v>
      </c>
      <c r="C33" s="31">
        <v>1932</v>
      </c>
      <c r="D33" s="31" t="s">
        <v>2830</v>
      </c>
      <c r="E33" s="6">
        <v>270000</v>
      </c>
      <c r="F33" s="7">
        <v>0</v>
      </c>
      <c r="G33" s="8">
        <v>0</v>
      </c>
      <c r="H33" s="6">
        <f t="shared" si="0"/>
        <v>270000</v>
      </c>
      <c r="I33" s="9"/>
      <c r="J33" s="29"/>
    </row>
    <row r="34" spans="1:10" ht="18.75" customHeight="1">
      <c r="A34" s="2">
        <v>20</v>
      </c>
      <c r="B34" s="30" t="s">
        <v>225</v>
      </c>
      <c r="C34" s="31">
        <v>1932</v>
      </c>
      <c r="D34" s="31" t="s">
        <v>2830</v>
      </c>
      <c r="E34" s="6">
        <v>270000</v>
      </c>
      <c r="F34" s="7">
        <v>0</v>
      </c>
      <c r="G34" s="8">
        <v>0</v>
      </c>
      <c r="H34" s="6">
        <f t="shared" si="0"/>
        <v>270000</v>
      </c>
      <c r="I34" s="9"/>
      <c r="J34" s="29"/>
    </row>
    <row r="35" spans="1:10" ht="18.75" customHeight="1">
      <c r="A35" s="26">
        <v>21</v>
      </c>
      <c r="B35" s="30" t="s">
        <v>233</v>
      </c>
      <c r="C35" s="31">
        <v>1935</v>
      </c>
      <c r="D35" s="31" t="s">
        <v>2830</v>
      </c>
      <c r="E35" s="6">
        <v>270000</v>
      </c>
      <c r="F35" s="7">
        <v>0</v>
      </c>
      <c r="G35" s="8">
        <v>0</v>
      </c>
      <c r="H35" s="6">
        <f t="shared" si="0"/>
        <v>270000</v>
      </c>
      <c r="I35" s="9"/>
      <c r="J35" s="29"/>
    </row>
    <row r="36" spans="1:10" ht="18.75" customHeight="1">
      <c r="A36" s="2">
        <v>22</v>
      </c>
      <c r="B36" s="30" t="s">
        <v>2795</v>
      </c>
      <c r="C36" s="31">
        <v>1934</v>
      </c>
      <c r="D36" s="31" t="s">
        <v>2830</v>
      </c>
      <c r="E36" s="6">
        <v>270000</v>
      </c>
      <c r="F36" s="7">
        <v>0</v>
      </c>
      <c r="G36" s="8">
        <v>0</v>
      </c>
      <c r="H36" s="6">
        <f t="shared" si="0"/>
        <v>270000</v>
      </c>
      <c r="I36" s="9"/>
      <c r="J36" s="29"/>
    </row>
    <row r="37" spans="1:10" ht="18.75" customHeight="1">
      <c r="A37" s="26">
        <v>23</v>
      </c>
      <c r="B37" s="30" t="s">
        <v>235</v>
      </c>
      <c r="C37" s="31">
        <v>1917</v>
      </c>
      <c r="D37" s="31" t="s">
        <v>2772</v>
      </c>
      <c r="E37" s="6">
        <v>270000</v>
      </c>
      <c r="F37" s="7">
        <v>0</v>
      </c>
      <c r="G37" s="8">
        <v>0</v>
      </c>
      <c r="H37" s="6">
        <f t="shared" si="0"/>
        <v>270000</v>
      </c>
      <c r="I37" s="9"/>
      <c r="J37" s="29"/>
    </row>
    <row r="38" spans="1:10" ht="18.75" customHeight="1">
      <c r="A38" s="2">
        <v>24</v>
      </c>
      <c r="B38" s="30" t="s">
        <v>238</v>
      </c>
      <c r="C38" s="31">
        <v>1934</v>
      </c>
      <c r="D38" s="31" t="s">
        <v>2772</v>
      </c>
      <c r="E38" s="6">
        <v>270000</v>
      </c>
      <c r="F38" s="7">
        <v>0</v>
      </c>
      <c r="G38" s="8">
        <v>0</v>
      </c>
      <c r="H38" s="6">
        <f t="shared" si="0"/>
        <v>270000</v>
      </c>
      <c r="I38" s="9"/>
      <c r="J38" s="29"/>
    </row>
    <row r="39" spans="1:10" ht="18.75" customHeight="1">
      <c r="A39" s="26">
        <v>25</v>
      </c>
      <c r="B39" s="30" t="s">
        <v>2321</v>
      </c>
      <c r="C39" s="31">
        <v>1935</v>
      </c>
      <c r="D39" s="31" t="s">
        <v>2772</v>
      </c>
      <c r="E39" s="6">
        <v>270000</v>
      </c>
      <c r="F39" s="7">
        <v>0</v>
      </c>
      <c r="G39" s="8">
        <v>0</v>
      </c>
      <c r="H39" s="6">
        <f t="shared" si="0"/>
        <v>270000</v>
      </c>
      <c r="I39" s="9"/>
      <c r="J39" s="29"/>
    </row>
    <row r="40" spans="1:10" ht="18.75" customHeight="1">
      <c r="A40" s="2">
        <v>26</v>
      </c>
      <c r="B40" s="30" t="s">
        <v>234</v>
      </c>
      <c r="C40" s="31">
        <v>1924</v>
      </c>
      <c r="D40" s="31" t="s">
        <v>2772</v>
      </c>
      <c r="E40" s="6">
        <v>270000</v>
      </c>
      <c r="F40" s="7">
        <v>0</v>
      </c>
      <c r="G40" s="8">
        <v>0</v>
      </c>
      <c r="H40" s="6">
        <f t="shared" si="0"/>
        <v>270000</v>
      </c>
      <c r="I40" s="9"/>
      <c r="J40" s="29"/>
    </row>
    <row r="41" spans="1:10" ht="18.75" customHeight="1">
      <c r="A41" s="26">
        <v>27</v>
      </c>
      <c r="B41" s="30" t="s">
        <v>236</v>
      </c>
      <c r="C41" s="31">
        <v>1930</v>
      </c>
      <c r="D41" s="31" t="s">
        <v>2772</v>
      </c>
      <c r="E41" s="6">
        <v>270000</v>
      </c>
      <c r="F41" s="7">
        <v>0</v>
      </c>
      <c r="G41" s="8">
        <v>0</v>
      </c>
      <c r="H41" s="6">
        <f t="shared" si="0"/>
        <v>270000</v>
      </c>
      <c r="I41" s="9"/>
      <c r="J41" s="29"/>
    </row>
    <row r="42" spans="1:10" ht="18.75" customHeight="1">
      <c r="A42" s="2">
        <v>28</v>
      </c>
      <c r="B42" s="30" t="s">
        <v>239</v>
      </c>
      <c r="C42" s="31">
        <v>1931</v>
      </c>
      <c r="D42" s="31" t="s">
        <v>240</v>
      </c>
      <c r="E42" s="6">
        <v>270000</v>
      </c>
      <c r="F42" s="7">
        <v>0</v>
      </c>
      <c r="G42" s="8">
        <v>0</v>
      </c>
      <c r="H42" s="6">
        <f t="shared" si="0"/>
        <v>270000</v>
      </c>
      <c r="I42" s="9"/>
      <c r="J42" s="29"/>
    </row>
    <row r="43" spans="1:10" ht="18.75" customHeight="1">
      <c r="A43" s="26">
        <v>29</v>
      </c>
      <c r="B43" s="30" t="s">
        <v>241</v>
      </c>
      <c r="C43" s="31">
        <v>1924</v>
      </c>
      <c r="D43" s="31" t="s">
        <v>240</v>
      </c>
      <c r="E43" s="6">
        <v>270000</v>
      </c>
      <c r="F43" s="7">
        <v>0</v>
      </c>
      <c r="G43" s="8">
        <v>0</v>
      </c>
      <c r="H43" s="6">
        <f t="shared" si="0"/>
        <v>270000</v>
      </c>
      <c r="I43" s="9"/>
      <c r="J43" s="29"/>
    </row>
    <row r="44" spans="1:10" ht="18.75" customHeight="1">
      <c r="A44" s="2">
        <v>30</v>
      </c>
      <c r="B44" s="30" t="s">
        <v>242</v>
      </c>
      <c r="C44" s="31">
        <v>1922</v>
      </c>
      <c r="D44" s="31" t="s">
        <v>240</v>
      </c>
      <c r="E44" s="6">
        <v>270000</v>
      </c>
      <c r="F44" s="7">
        <v>0</v>
      </c>
      <c r="G44" s="8">
        <v>0</v>
      </c>
      <c r="H44" s="6">
        <f t="shared" si="0"/>
        <v>270000</v>
      </c>
      <c r="I44" s="9"/>
      <c r="J44" s="29"/>
    </row>
    <row r="45" spans="1:10" ht="18.75" customHeight="1">
      <c r="A45" s="26">
        <v>31</v>
      </c>
      <c r="B45" s="30" t="s">
        <v>243</v>
      </c>
      <c r="C45" s="31">
        <v>1930</v>
      </c>
      <c r="D45" s="31" t="s">
        <v>240</v>
      </c>
      <c r="E45" s="6">
        <v>270000</v>
      </c>
      <c r="F45" s="7">
        <v>0</v>
      </c>
      <c r="G45" s="8">
        <v>0</v>
      </c>
      <c r="H45" s="6">
        <f t="shared" si="0"/>
        <v>270000</v>
      </c>
      <c r="I45" s="9"/>
      <c r="J45" s="29"/>
    </row>
    <row r="46" spans="1:10" ht="18.75" customHeight="1">
      <c r="A46" s="2">
        <v>32</v>
      </c>
      <c r="B46" s="30" t="s">
        <v>244</v>
      </c>
      <c r="C46" s="31">
        <v>1934</v>
      </c>
      <c r="D46" s="31" t="s">
        <v>240</v>
      </c>
      <c r="E46" s="6">
        <v>270000</v>
      </c>
      <c r="F46" s="7">
        <v>0</v>
      </c>
      <c r="G46" s="8">
        <v>0</v>
      </c>
      <c r="H46" s="6">
        <f aca="true" t="shared" si="1" ref="H46:H72">E46+G46</f>
        <v>270000</v>
      </c>
      <c r="I46" s="9"/>
      <c r="J46" s="29"/>
    </row>
    <row r="47" spans="1:10" ht="18.75" customHeight="1">
      <c r="A47" s="26">
        <v>33</v>
      </c>
      <c r="B47" s="30" t="s">
        <v>245</v>
      </c>
      <c r="C47" s="31">
        <v>1926</v>
      </c>
      <c r="D47" s="31" t="s">
        <v>2776</v>
      </c>
      <c r="E47" s="6">
        <v>270000</v>
      </c>
      <c r="F47" s="7">
        <v>0</v>
      </c>
      <c r="G47" s="8">
        <v>0</v>
      </c>
      <c r="H47" s="6">
        <f t="shared" si="1"/>
        <v>270000</v>
      </c>
      <c r="I47" s="9"/>
      <c r="J47" s="29"/>
    </row>
    <row r="48" spans="1:10" ht="18.75" customHeight="1">
      <c r="A48" s="2">
        <v>34</v>
      </c>
      <c r="B48" s="40" t="s">
        <v>249</v>
      </c>
      <c r="C48" s="41">
        <v>1932</v>
      </c>
      <c r="D48" s="31" t="s">
        <v>2774</v>
      </c>
      <c r="E48" s="6">
        <v>270000</v>
      </c>
      <c r="F48" s="7">
        <v>0</v>
      </c>
      <c r="G48" s="6">
        <v>0</v>
      </c>
      <c r="H48" s="6">
        <f t="shared" si="1"/>
        <v>270000</v>
      </c>
      <c r="I48" s="9"/>
      <c r="J48" s="29"/>
    </row>
    <row r="49" spans="1:10" ht="18.75" customHeight="1">
      <c r="A49" s="26">
        <v>35</v>
      </c>
      <c r="B49" s="30" t="s">
        <v>250</v>
      </c>
      <c r="C49" s="31">
        <v>1918</v>
      </c>
      <c r="D49" s="31" t="s">
        <v>2774</v>
      </c>
      <c r="E49" s="6">
        <v>270000</v>
      </c>
      <c r="F49" s="7">
        <v>0</v>
      </c>
      <c r="G49" s="8">
        <v>0</v>
      </c>
      <c r="H49" s="6">
        <f t="shared" si="1"/>
        <v>270000</v>
      </c>
      <c r="I49" s="9"/>
      <c r="J49" s="29"/>
    </row>
    <row r="50" spans="1:10" ht="18.75" customHeight="1">
      <c r="A50" s="2">
        <v>36</v>
      </c>
      <c r="B50" s="30" t="s">
        <v>251</v>
      </c>
      <c r="C50" s="31">
        <v>1933</v>
      </c>
      <c r="D50" s="31" t="s">
        <v>2774</v>
      </c>
      <c r="E50" s="6">
        <v>270000</v>
      </c>
      <c r="F50" s="7">
        <v>0</v>
      </c>
      <c r="G50" s="8">
        <v>0</v>
      </c>
      <c r="H50" s="6">
        <f t="shared" si="1"/>
        <v>270000</v>
      </c>
      <c r="I50" s="9"/>
      <c r="J50" s="29"/>
    </row>
    <row r="51" spans="1:10" ht="18.75" customHeight="1">
      <c r="A51" s="26">
        <v>37</v>
      </c>
      <c r="B51" s="30" t="s">
        <v>252</v>
      </c>
      <c r="C51" s="31">
        <v>1926</v>
      </c>
      <c r="D51" s="31" t="s">
        <v>2774</v>
      </c>
      <c r="E51" s="6">
        <v>270000</v>
      </c>
      <c r="F51" s="7">
        <v>0</v>
      </c>
      <c r="G51" s="8">
        <v>0</v>
      </c>
      <c r="H51" s="6">
        <f t="shared" si="1"/>
        <v>270000</v>
      </c>
      <c r="I51" s="9"/>
      <c r="J51" s="29"/>
    </row>
    <row r="52" spans="1:10" ht="18.75" customHeight="1">
      <c r="A52" s="2">
        <v>38</v>
      </c>
      <c r="B52" s="30" t="s">
        <v>253</v>
      </c>
      <c r="C52" s="31">
        <v>1926</v>
      </c>
      <c r="D52" s="31" t="s">
        <v>2774</v>
      </c>
      <c r="E52" s="6">
        <v>270000</v>
      </c>
      <c r="F52" s="7">
        <v>0</v>
      </c>
      <c r="G52" s="8">
        <v>0</v>
      </c>
      <c r="H52" s="6">
        <f t="shared" si="1"/>
        <v>270000</v>
      </c>
      <c r="I52" s="9"/>
      <c r="J52" s="29"/>
    </row>
    <row r="53" spans="1:10" ht="18.75" customHeight="1">
      <c r="A53" s="26">
        <v>39</v>
      </c>
      <c r="B53" s="30" t="s">
        <v>254</v>
      </c>
      <c r="C53" s="31">
        <v>1927</v>
      </c>
      <c r="D53" s="31" t="s">
        <v>255</v>
      </c>
      <c r="E53" s="6">
        <v>270000</v>
      </c>
      <c r="F53" s="7">
        <v>0</v>
      </c>
      <c r="G53" s="8">
        <v>0</v>
      </c>
      <c r="H53" s="6">
        <f t="shared" si="1"/>
        <v>270000</v>
      </c>
      <c r="I53" s="9"/>
      <c r="J53" s="29"/>
    </row>
    <row r="54" spans="1:10" ht="18.75" customHeight="1">
      <c r="A54" s="2">
        <v>40</v>
      </c>
      <c r="B54" s="30" t="s">
        <v>242</v>
      </c>
      <c r="C54" s="31">
        <v>1928</v>
      </c>
      <c r="D54" s="31" t="s">
        <v>255</v>
      </c>
      <c r="E54" s="6">
        <v>270000</v>
      </c>
      <c r="F54" s="7">
        <v>0</v>
      </c>
      <c r="G54" s="8">
        <v>0</v>
      </c>
      <c r="H54" s="6">
        <f t="shared" si="1"/>
        <v>270000</v>
      </c>
      <c r="I54" s="9"/>
      <c r="J54" s="29"/>
    </row>
    <row r="55" spans="1:10" ht="18.75" customHeight="1">
      <c r="A55" s="26">
        <v>41</v>
      </c>
      <c r="B55" s="30" t="s">
        <v>257</v>
      </c>
      <c r="C55" s="31">
        <v>1934</v>
      </c>
      <c r="D55" s="31" t="s">
        <v>255</v>
      </c>
      <c r="E55" s="6">
        <v>270000</v>
      </c>
      <c r="F55" s="7">
        <v>0</v>
      </c>
      <c r="G55" s="8">
        <v>0</v>
      </c>
      <c r="H55" s="6">
        <f t="shared" si="1"/>
        <v>270000</v>
      </c>
      <c r="I55" s="9"/>
      <c r="J55" s="29"/>
    </row>
    <row r="56" spans="1:10" ht="18.75" customHeight="1">
      <c r="A56" s="2">
        <v>42</v>
      </c>
      <c r="B56" s="30" t="s">
        <v>256</v>
      </c>
      <c r="C56" s="31">
        <v>1926</v>
      </c>
      <c r="D56" s="31" t="s">
        <v>255</v>
      </c>
      <c r="E56" s="6">
        <v>270000</v>
      </c>
      <c r="F56" s="7">
        <v>0</v>
      </c>
      <c r="G56" s="8">
        <v>0</v>
      </c>
      <c r="H56" s="6">
        <f t="shared" si="1"/>
        <v>270000</v>
      </c>
      <c r="I56" s="9"/>
      <c r="J56" s="29"/>
    </row>
    <row r="57" spans="1:11" ht="18.75" customHeight="1">
      <c r="A57" s="26">
        <v>43</v>
      </c>
      <c r="B57" s="38" t="s">
        <v>258</v>
      </c>
      <c r="C57" s="39">
        <v>1933</v>
      </c>
      <c r="D57" s="39" t="s">
        <v>2771</v>
      </c>
      <c r="E57" s="6">
        <v>270000</v>
      </c>
      <c r="F57" s="7">
        <v>0</v>
      </c>
      <c r="G57" s="8">
        <v>0</v>
      </c>
      <c r="H57" s="6">
        <f t="shared" si="1"/>
        <v>270000</v>
      </c>
      <c r="I57" s="9"/>
      <c r="J57" s="29"/>
      <c r="K57" s="42"/>
    </row>
    <row r="58" spans="1:10" ht="18.75" customHeight="1">
      <c r="A58" s="2">
        <v>44</v>
      </c>
      <c r="B58" s="30" t="s">
        <v>2488</v>
      </c>
      <c r="C58" s="31">
        <v>1923</v>
      </c>
      <c r="D58" s="31" t="s">
        <v>2771</v>
      </c>
      <c r="E58" s="6">
        <v>270000</v>
      </c>
      <c r="F58" s="7">
        <v>0</v>
      </c>
      <c r="G58" s="8">
        <v>0</v>
      </c>
      <c r="H58" s="6">
        <f t="shared" si="1"/>
        <v>270000</v>
      </c>
      <c r="I58" s="9"/>
      <c r="J58" s="29"/>
    </row>
    <row r="59" spans="1:10" ht="18.75" customHeight="1">
      <c r="A59" s="26">
        <v>45</v>
      </c>
      <c r="B59" s="30" t="s">
        <v>259</v>
      </c>
      <c r="C59" s="31">
        <v>1922</v>
      </c>
      <c r="D59" s="31" t="s">
        <v>2771</v>
      </c>
      <c r="E59" s="6">
        <v>270000</v>
      </c>
      <c r="F59" s="7">
        <v>0</v>
      </c>
      <c r="G59" s="8">
        <v>0</v>
      </c>
      <c r="H59" s="6">
        <f t="shared" si="1"/>
        <v>270000</v>
      </c>
      <c r="I59" s="9"/>
      <c r="J59" s="29"/>
    </row>
    <row r="60" spans="1:10" ht="18.75" customHeight="1">
      <c r="A60" s="2">
        <v>46</v>
      </c>
      <c r="B60" s="30" t="s">
        <v>264</v>
      </c>
      <c r="C60" s="31">
        <v>1934</v>
      </c>
      <c r="D60" s="31" t="s">
        <v>2771</v>
      </c>
      <c r="E60" s="6">
        <v>270000</v>
      </c>
      <c r="F60" s="7">
        <v>0</v>
      </c>
      <c r="G60" s="8">
        <v>0</v>
      </c>
      <c r="H60" s="6">
        <f t="shared" si="1"/>
        <v>270000</v>
      </c>
      <c r="I60" s="9"/>
      <c r="J60" s="29"/>
    </row>
    <row r="61" spans="1:11" ht="18.75" customHeight="1">
      <c r="A61" s="26">
        <v>47</v>
      </c>
      <c r="B61" s="30" t="s">
        <v>265</v>
      </c>
      <c r="C61" s="31">
        <v>1926</v>
      </c>
      <c r="D61" s="31" t="s">
        <v>1368</v>
      </c>
      <c r="E61" s="6">
        <v>270000</v>
      </c>
      <c r="F61" s="7">
        <v>0</v>
      </c>
      <c r="G61" s="8">
        <v>0</v>
      </c>
      <c r="H61" s="6">
        <f t="shared" si="1"/>
        <v>270000</v>
      </c>
      <c r="I61" s="9"/>
      <c r="J61" s="29"/>
      <c r="K61" s="14"/>
    </row>
    <row r="62" spans="1:10" ht="18.75" customHeight="1">
      <c r="A62" s="2">
        <v>48</v>
      </c>
      <c r="B62" s="30" t="s">
        <v>2322</v>
      </c>
      <c r="C62" s="31">
        <v>1935</v>
      </c>
      <c r="D62" s="31" t="s">
        <v>2798</v>
      </c>
      <c r="E62" s="6">
        <v>270000</v>
      </c>
      <c r="F62" s="7">
        <v>0</v>
      </c>
      <c r="G62" s="8">
        <v>0</v>
      </c>
      <c r="H62" s="6">
        <f t="shared" si="1"/>
        <v>270000</v>
      </c>
      <c r="I62" s="9"/>
      <c r="J62" s="29"/>
    </row>
    <row r="63" spans="1:10" ht="18.75" customHeight="1">
      <c r="A63" s="26">
        <v>49</v>
      </c>
      <c r="B63" s="30" t="s">
        <v>233</v>
      </c>
      <c r="C63" s="31">
        <v>1935</v>
      </c>
      <c r="D63" s="43" t="s">
        <v>240</v>
      </c>
      <c r="E63" s="6">
        <v>270000</v>
      </c>
      <c r="F63" s="7">
        <v>0</v>
      </c>
      <c r="G63" s="8">
        <v>0</v>
      </c>
      <c r="H63" s="6">
        <f t="shared" si="1"/>
        <v>270000</v>
      </c>
      <c r="I63" s="9"/>
      <c r="J63" s="29"/>
    </row>
    <row r="64" spans="1:10" ht="18.75" customHeight="1">
      <c r="A64" s="2">
        <v>50</v>
      </c>
      <c r="B64" s="30" t="s">
        <v>730</v>
      </c>
      <c r="C64" s="31">
        <v>1935</v>
      </c>
      <c r="D64" s="43" t="s">
        <v>2776</v>
      </c>
      <c r="E64" s="6">
        <v>270000</v>
      </c>
      <c r="F64" s="7">
        <v>0</v>
      </c>
      <c r="G64" s="8">
        <v>0</v>
      </c>
      <c r="H64" s="6">
        <f t="shared" si="1"/>
        <v>270000</v>
      </c>
      <c r="I64" s="9"/>
      <c r="J64" s="29"/>
    </row>
    <row r="65" spans="1:10" ht="18.75" customHeight="1">
      <c r="A65" s="26">
        <v>51</v>
      </c>
      <c r="B65" s="30" t="s">
        <v>731</v>
      </c>
      <c r="C65" s="31">
        <v>1935</v>
      </c>
      <c r="D65" s="43" t="s">
        <v>2830</v>
      </c>
      <c r="E65" s="6">
        <v>270000</v>
      </c>
      <c r="F65" s="7">
        <v>0</v>
      </c>
      <c r="G65" s="8">
        <v>0</v>
      </c>
      <c r="H65" s="6">
        <f t="shared" si="1"/>
        <v>270000</v>
      </c>
      <c r="I65" s="9"/>
      <c r="J65" s="29"/>
    </row>
    <row r="66" spans="1:10" ht="18.75" customHeight="1">
      <c r="A66" s="2">
        <v>52</v>
      </c>
      <c r="B66" s="30" t="s">
        <v>2503</v>
      </c>
      <c r="C66" s="31">
        <v>1936</v>
      </c>
      <c r="D66" s="43" t="s">
        <v>2830</v>
      </c>
      <c r="E66" s="6">
        <v>270000</v>
      </c>
      <c r="F66" s="7">
        <v>0</v>
      </c>
      <c r="G66" s="8">
        <v>0</v>
      </c>
      <c r="H66" s="6">
        <f t="shared" si="1"/>
        <v>270000</v>
      </c>
      <c r="I66" s="9"/>
      <c r="J66" s="29"/>
    </row>
    <row r="67" spans="1:10" ht="18.75" customHeight="1">
      <c r="A67" s="26">
        <v>53</v>
      </c>
      <c r="B67" s="643" t="s">
        <v>124</v>
      </c>
      <c r="C67" s="31">
        <v>1936</v>
      </c>
      <c r="D67" s="43" t="s">
        <v>2776</v>
      </c>
      <c r="E67" s="6">
        <v>270000</v>
      </c>
      <c r="F67" s="7"/>
      <c r="G67" s="626"/>
      <c r="H67" s="6">
        <f t="shared" si="1"/>
        <v>270000</v>
      </c>
      <c r="I67" s="9"/>
      <c r="J67" s="258"/>
    </row>
    <row r="68" spans="1:10" ht="18.75" customHeight="1">
      <c r="A68" s="2">
        <v>54</v>
      </c>
      <c r="B68" s="6" t="s">
        <v>125</v>
      </c>
      <c r="C68" s="31">
        <v>1936</v>
      </c>
      <c r="D68" s="6" t="s">
        <v>2830</v>
      </c>
      <c r="E68" s="6">
        <v>270000</v>
      </c>
      <c r="F68" s="7"/>
      <c r="G68" s="626"/>
      <c r="H68" s="6">
        <f t="shared" si="1"/>
        <v>270000</v>
      </c>
      <c r="I68" s="9"/>
      <c r="J68" s="258"/>
    </row>
    <row r="69" spans="1:10" ht="18.75" customHeight="1">
      <c r="A69" s="26">
        <v>55</v>
      </c>
      <c r="B69" s="6" t="s">
        <v>1103</v>
      </c>
      <c r="C69" s="31">
        <v>1937</v>
      </c>
      <c r="D69" s="6" t="s">
        <v>2794</v>
      </c>
      <c r="E69" s="6">
        <v>270000</v>
      </c>
      <c r="F69" s="7"/>
      <c r="G69" s="626"/>
      <c r="H69" s="6">
        <f t="shared" si="1"/>
        <v>270000</v>
      </c>
      <c r="I69" s="9" t="s">
        <v>2328</v>
      </c>
      <c r="J69" s="258"/>
    </row>
    <row r="70" spans="1:10" ht="18.75" customHeight="1">
      <c r="A70" s="2">
        <v>56</v>
      </c>
      <c r="B70" s="6" t="s">
        <v>1265</v>
      </c>
      <c r="C70" s="31">
        <v>1937</v>
      </c>
      <c r="D70" s="6" t="s">
        <v>2794</v>
      </c>
      <c r="E70" s="6">
        <v>270000</v>
      </c>
      <c r="F70" s="7"/>
      <c r="G70" s="626"/>
      <c r="H70" s="6">
        <f t="shared" si="1"/>
        <v>270000</v>
      </c>
      <c r="I70" s="9"/>
      <c r="J70" s="258"/>
    </row>
    <row r="71" spans="1:10" ht="18.75" customHeight="1">
      <c r="A71" s="26">
        <v>57</v>
      </c>
      <c r="B71" s="6" t="s">
        <v>242</v>
      </c>
      <c r="C71" s="31">
        <v>1937</v>
      </c>
      <c r="D71" s="6" t="s">
        <v>1088</v>
      </c>
      <c r="E71" s="6">
        <v>270000</v>
      </c>
      <c r="F71" s="7"/>
      <c r="G71" s="626"/>
      <c r="H71" s="6">
        <f t="shared" si="1"/>
        <v>270000</v>
      </c>
      <c r="I71" s="9"/>
      <c r="J71" s="258"/>
    </row>
    <row r="72" spans="1:10" ht="18.75" customHeight="1">
      <c r="A72" s="2">
        <v>58</v>
      </c>
      <c r="B72" s="6" t="s">
        <v>371</v>
      </c>
      <c r="C72" s="31">
        <v>1937</v>
      </c>
      <c r="D72" s="6" t="s">
        <v>1363</v>
      </c>
      <c r="E72" s="6">
        <v>270000</v>
      </c>
      <c r="F72" s="7"/>
      <c r="G72" s="626"/>
      <c r="H72" s="6">
        <f t="shared" si="1"/>
        <v>270000</v>
      </c>
      <c r="I72" s="9"/>
      <c r="J72" s="258"/>
    </row>
    <row r="73" spans="1:10" ht="18.75" customHeight="1">
      <c r="A73" s="26">
        <v>59</v>
      </c>
      <c r="B73" s="6" t="s">
        <v>1364</v>
      </c>
      <c r="C73" s="31">
        <v>1937</v>
      </c>
      <c r="D73" s="6" t="s">
        <v>1363</v>
      </c>
      <c r="E73" s="6">
        <v>270000</v>
      </c>
      <c r="F73" s="7"/>
      <c r="G73" s="1221"/>
      <c r="H73" s="6">
        <f>G73+E73</f>
        <v>270000</v>
      </c>
      <c r="I73" s="9"/>
      <c r="J73" s="258"/>
    </row>
    <row r="74" spans="1:10" s="1" customFormat="1" ht="18.75" customHeight="1">
      <c r="A74" s="1222">
        <v>60</v>
      </c>
      <c r="B74" s="937" t="s">
        <v>1365</v>
      </c>
      <c r="C74" s="938">
        <v>1937</v>
      </c>
      <c r="D74" s="938" t="s">
        <v>2798</v>
      </c>
      <c r="E74" s="937">
        <v>0</v>
      </c>
      <c r="F74" s="939"/>
      <c r="G74" s="940"/>
      <c r="H74" s="937">
        <f>E74+G74</f>
        <v>0</v>
      </c>
      <c r="I74" s="981"/>
      <c r="J74" s="1223" t="s">
        <v>2755</v>
      </c>
    </row>
    <row r="75" spans="1:10" s="1" customFormat="1" ht="18.75" customHeight="1">
      <c r="A75" s="26">
        <v>61</v>
      </c>
      <c r="B75" s="6" t="s">
        <v>1366</v>
      </c>
      <c r="C75" s="31">
        <v>1937</v>
      </c>
      <c r="D75" s="31" t="s">
        <v>1368</v>
      </c>
      <c r="E75" s="6">
        <v>270000</v>
      </c>
      <c r="F75" s="7"/>
      <c r="G75" s="1221"/>
      <c r="H75" s="6">
        <f>G75+E75</f>
        <v>270000</v>
      </c>
      <c r="I75" s="981"/>
      <c r="J75" s="1223"/>
    </row>
    <row r="76" spans="1:10" s="1" customFormat="1" ht="18.75" customHeight="1">
      <c r="A76" s="1222">
        <v>62</v>
      </c>
      <c r="B76" s="6" t="s">
        <v>1367</v>
      </c>
      <c r="C76" s="31">
        <v>1937</v>
      </c>
      <c r="D76" s="6" t="s">
        <v>1088</v>
      </c>
      <c r="E76" s="6">
        <v>270000</v>
      </c>
      <c r="F76" s="7"/>
      <c r="G76" s="1221"/>
      <c r="H76" s="6">
        <f>G76+E76</f>
        <v>270000</v>
      </c>
      <c r="I76" s="981"/>
      <c r="J76" s="1223"/>
    </row>
    <row r="77" spans="1:10" ht="18.75" customHeight="1">
      <c r="A77" s="26">
        <v>63</v>
      </c>
      <c r="B77" s="6" t="s">
        <v>2218</v>
      </c>
      <c r="C77" s="31">
        <v>1937</v>
      </c>
      <c r="D77" s="938" t="s">
        <v>2798</v>
      </c>
      <c r="E77" s="6">
        <v>270000</v>
      </c>
      <c r="F77" s="7"/>
      <c r="G77" s="1221">
        <v>540000</v>
      </c>
      <c r="H77" s="6">
        <f>G77+E77</f>
        <v>810000</v>
      </c>
      <c r="I77" s="9"/>
      <c r="J77" s="258"/>
    </row>
    <row r="78" spans="1:10" ht="18.75" customHeight="1">
      <c r="A78" s="1222">
        <v>64</v>
      </c>
      <c r="B78" s="6" t="s">
        <v>2756</v>
      </c>
      <c r="C78" s="31">
        <v>1937</v>
      </c>
      <c r="D78" s="6" t="s">
        <v>1088</v>
      </c>
      <c r="E78" s="6">
        <v>270000</v>
      </c>
      <c r="F78" s="7"/>
      <c r="G78" s="1221">
        <v>540000</v>
      </c>
      <c r="H78" s="6">
        <f>G78+E78</f>
        <v>810000</v>
      </c>
      <c r="I78" s="9"/>
      <c r="J78" s="258" t="s">
        <v>2328</v>
      </c>
    </row>
    <row r="79" spans="1:10" ht="18.75" customHeight="1">
      <c r="A79" s="1370" t="s">
        <v>863</v>
      </c>
      <c r="B79" s="1371"/>
      <c r="C79" s="1371"/>
      <c r="D79" s="1372"/>
      <c r="E79" s="943">
        <f>SUM(E15:E78)</f>
        <v>16740000</v>
      </c>
      <c r="F79" s="259">
        <f>SUM(F17:F68)</f>
        <v>0</v>
      </c>
      <c r="G79" s="36">
        <f>SUM(G73:G78)</f>
        <v>1080000</v>
      </c>
      <c r="H79" s="943">
        <f>G79+E79</f>
        <v>17820000</v>
      </c>
      <c r="I79" s="37"/>
      <c r="J79" s="29"/>
    </row>
    <row r="80" spans="1:10" ht="18.75" customHeight="1">
      <c r="A80" s="1389" t="s">
        <v>269</v>
      </c>
      <c r="B80" s="1390"/>
      <c r="C80" s="1390"/>
      <c r="D80" s="1390"/>
      <c r="E80" s="1390"/>
      <c r="F80" s="1390"/>
      <c r="G80" s="1390"/>
      <c r="H80" s="1390"/>
      <c r="I80" s="1390"/>
      <c r="J80" s="1391"/>
    </row>
    <row r="81" spans="1:10" ht="18.75" customHeight="1">
      <c r="A81" s="2">
        <v>1</v>
      </c>
      <c r="B81" s="39" t="s">
        <v>280</v>
      </c>
      <c r="C81" s="31">
        <v>1966</v>
      </c>
      <c r="D81" s="31" t="s">
        <v>2830</v>
      </c>
      <c r="E81" s="6">
        <v>405000</v>
      </c>
      <c r="F81" s="7">
        <v>0</v>
      </c>
      <c r="G81" s="8">
        <v>0</v>
      </c>
      <c r="H81" s="6">
        <f aca="true" t="shared" si="2" ref="H81:H93">E81+G81</f>
        <v>405000</v>
      </c>
      <c r="I81" s="9"/>
      <c r="J81" s="258" t="s">
        <v>2019</v>
      </c>
    </row>
    <row r="82" spans="1:10" ht="18.75" customHeight="1">
      <c r="A82" s="2">
        <v>2</v>
      </c>
      <c r="B82" s="39" t="s">
        <v>286</v>
      </c>
      <c r="C82" s="39">
        <v>1964</v>
      </c>
      <c r="D82" s="39" t="s">
        <v>2772</v>
      </c>
      <c r="E82" s="6">
        <v>405000</v>
      </c>
      <c r="F82" s="7">
        <v>0</v>
      </c>
      <c r="G82" s="8">
        <v>0</v>
      </c>
      <c r="H82" s="6">
        <f t="shared" si="2"/>
        <v>405000</v>
      </c>
      <c r="I82" s="9"/>
      <c r="J82" s="258" t="s">
        <v>2019</v>
      </c>
    </row>
    <row r="83" spans="1:10" ht="18.75" customHeight="1">
      <c r="A83" s="2">
        <v>3</v>
      </c>
      <c r="B83" s="39" t="s">
        <v>287</v>
      </c>
      <c r="C83" s="39">
        <v>1970</v>
      </c>
      <c r="D83" s="39" t="s">
        <v>240</v>
      </c>
      <c r="E83" s="6">
        <v>405000</v>
      </c>
      <c r="F83" s="7">
        <v>0</v>
      </c>
      <c r="G83" s="8">
        <v>0</v>
      </c>
      <c r="H83" s="6">
        <f t="shared" si="2"/>
        <v>405000</v>
      </c>
      <c r="I83" s="9"/>
      <c r="J83" s="258" t="s">
        <v>2019</v>
      </c>
    </row>
    <row r="84" spans="1:10" ht="18.75" customHeight="1">
      <c r="A84" s="2">
        <v>4</v>
      </c>
      <c r="B84" s="39" t="s">
        <v>292</v>
      </c>
      <c r="C84" s="39">
        <v>1975</v>
      </c>
      <c r="D84" s="39" t="s">
        <v>1255</v>
      </c>
      <c r="E84" s="6">
        <v>405000</v>
      </c>
      <c r="F84" s="7">
        <v>0</v>
      </c>
      <c r="G84" s="8">
        <v>0</v>
      </c>
      <c r="H84" s="6">
        <f t="shared" si="2"/>
        <v>405000</v>
      </c>
      <c r="I84" s="9"/>
      <c r="J84" s="258" t="s">
        <v>2019</v>
      </c>
    </row>
    <row r="85" spans="1:10" ht="18.75" customHeight="1">
      <c r="A85" s="2">
        <v>5</v>
      </c>
      <c r="B85" s="39" t="s">
        <v>294</v>
      </c>
      <c r="C85" s="39">
        <v>1977</v>
      </c>
      <c r="D85" s="39" t="s">
        <v>1255</v>
      </c>
      <c r="E85" s="6">
        <v>405000</v>
      </c>
      <c r="F85" s="7">
        <v>0</v>
      </c>
      <c r="G85" s="8">
        <v>0</v>
      </c>
      <c r="H85" s="6">
        <f t="shared" si="2"/>
        <v>405000</v>
      </c>
      <c r="I85" s="9"/>
      <c r="J85" s="258" t="s">
        <v>2019</v>
      </c>
    </row>
    <row r="86" spans="1:10" ht="18.75" customHeight="1">
      <c r="A86" s="2">
        <v>6</v>
      </c>
      <c r="B86" s="39" t="s">
        <v>271</v>
      </c>
      <c r="C86" s="31">
        <v>1997</v>
      </c>
      <c r="D86" s="31" t="s">
        <v>2798</v>
      </c>
      <c r="E86" s="6">
        <v>405000</v>
      </c>
      <c r="F86" s="7">
        <v>0</v>
      </c>
      <c r="G86" s="8">
        <v>0</v>
      </c>
      <c r="H86" s="6">
        <f t="shared" si="2"/>
        <v>405000</v>
      </c>
      <c r="I86" s="9"/>
      <c r="J86" s="258" t="s">
        <v>2019</v>
      </c>
    </row>
    <row r="87" spans="1:10" ht="18.75" customHeight="1">
      <c r="A87" s="2">
        <v>7</v>
      </c>
      <c r="B87" s="39" t="s">
        <v>272</v>
      </c>
      <c r="C87" s="31">
        <v>1975</v>
      </c>
      <c r="D87" s="31" t="s">
        <v>2798</v>
      </c>
      <c r="E87" s="6">
        <v>405000</v>
      </c>
      <c r="F87" s="7">
        <v>0</v>
      </c>
      <c r="G87" s="8">
        <v>0</v>
      </c>
      <c r="H87" s="6">
        <f t="shared" si="2"/>
        <v>405000</v>
      </c>
      <c r="I87" s="9"/>
      <c r="J87" s="258" t="s">
        <v>2019</v>
      </c>
    </row>
    <row r="88" spans="1:10" ht="18.75" customHeight="1">
      <c r="A88" s="2">
        <v>8</v>
      </c>
      <c r="B88" s="39" t="s">
        <v>296</v>
      </c>
      <c r="C88" s="39">
        <v>1994</v>
      </c>
      <c r="D88" s="39" t="s">
        <v>2794</v>
      </c>
      <c r="E88" s="6">
        <v>405000</v>
      </c>
      <c r="F88" s="7">
        <v>0</v>
      </c>
      <c r="G88" s="8">
        <v>0</v>
      </c>
      <c r="H88" s="6">
        <f t="shared" si="2"/>
        <v>405000</v>
      </c>
      <c r="I88" s="9"/>
      <c r="J88" s="258" t="s">
        <v>2019</v>
      </c>
    </row>
    <row r="89" spans="1:10" ht="18.75" customHeight="1">
      <c r="A89" s="2">
        <v>9</v>
      </c>
      <c r="B89" s="39" t="s">
        <v>298</v>
      </c>
      <c r="C89" s="39">
        <v>1980</v>
      </c>
      <c r="D89" s="39" t="s">
        <v>268</v>
      </c>
      <c r="E89" s="6">
        <v>405000</v>
      </c>
      <c r="F89" s="7">
        <v>0</v>
      </c>
      <c r="G89" s="8">
        <v>0</v>
      </c>
      <c r="H89" s="6">
        <f t="shared" si="2"/>
        <v>405000</v>
      </c>
      <c r="I89" s="9"/>
      <c r="J89" s="258" t="s">
        <v>2019</v>
      </c>
    </row>
    <row r="90" spans="1:10" ht="18.75" customHeight="1">
      <c r="A90" s="2">
        <v>10</v>
      </c>
      <c r="B90" s="39" t="s">
        <v>2660</v>
      </c>
      <c r="C90" s="39">
        <v>1976</v>
      </c>
      <c r="D90" s="39" t="s">
        <v>2774</v>
      </c>
      <c r="E90" s="6">
        <v>405000</v>
      </c>
      <c r="F90" s="7">
        <v>0</v>
      </c>
      <c r="G90" s="8">
        <v>0</v>
      </c>
      <c r="H90" s="6">
        <f t="shared" si="2"/>
        <v>405000</v>
      </c>
      <c r="I90" s="9"/>
      <c r="J90" s="258" t="s">
        <v>2019</v>
      </c>
    </row>
    <row r="91" spans="1:10" ht="18.75" customHeight="1">
      <c r="A91" s="2">
        <v>11</v>
      </c>
      <c r="B91" s="39" t="s">
        <v>2661</v>
      </c>
      <c r="C91" s="39">
        <v>1972</v>
      </c>
      <c r="D91" s="39" t="s">
        <v>2431</v>
      </c>
      <c r="E91" s="6">
        <v>405000</v>
      </c>
      <c r="F91" s="7">
        <v>0</v>
      </c>
      <c r="G91" s="8">
        <v>0</v>
      </c>
      <c r="H91" s="6">
        <f t="shared" si="2"/>
        <v>405000</v>
      </c>
      <c r="I91" s="9"/>
      <c r="J91" s="258" t="s">
        <v>2019</v>
      </c>
    </row>
    <row r="92" spans="1:10" ht="18.75" customHeight="1">
      <c r="A92" s="2">
        <v>12</v>
      </c>
      <c r="B92" s="39" t="s">
        <v>226</v>
      </c>
      <c r="C92" s="348">
        <v>1965</v>
      </c>
      <c r="D92" s="513" t="s">
        <v>126</v>
      </c>
      <c r="E92" s="6">
        <v>405000</v>
      </c>
      <c r="F92" s="7">
        <v>0</v>
      </c>
      <c r="G92" s="8">
        <v>0</v>
      </c>
      <c r="H92" s="514">
        <f t="shared" si="2"/>
        <v>405000</v>
      </c>
      <c r="I92" s="9"/>
      <c r="J92" s="258" t="s">
        <v>2019</v>
      </c>
    </row>
    <row r="93" spans="1:10" ht="18.75" customHeight="1">
      <c r="A93" s="2">
        <v>13</v>
      </c>
      <c r="B93" s="39" t="s">
        <v>128</v>
      </c>
      <c r="C93" s="348">
        <v>1958</v>
      </c>
      <c r="D93" s="513" t="s">
        <v>126</v>
      </c>
      <c r="E93" s="6">
        <v>405000</v>
      </c>
      <c r="F93" s="7">
        <v>0</v>
      </c>
      <c r="G93" s="8">
        <v>0</v>
      </c>
      <c r="H93" s="514">
        <f t="shared" si="2"/>
        <v>405000</v>
      </c>
      <c r="I93" s="9"/>
      <c r="J93" s="258" t="s">
        <v>2019</v>
      </c>
    </row>
    <row r="94" spans="1:10" ht="18.75" customHeight="1">
      <c r="A94" s="2">
        <v>14</v>
      </c>
      <c r="B94" s="38" t="s">
        <v>270</v>
      </c>
      <c r="C94" s="31">
        <v>1997</v>
      </c>
      <c r="D94" s="31" t="s">
        <v>2798</v>
      </c>
      <c r="E94" s="6">
        <v>405000</v>
      </c>
      <c r="F94" s="7">
        <v>0</v>
      </c>
      <c r="G94" s="8">
        <v>0</v>
      </c>
      <c r="H94" s="6">
        <f>G94+E94</f>
        <v>405000</v>
      </c>
      <c r="I94" s="9"/>
      <c r="J94" s="29"/>
    </row>
    <row r="95" spans="1:10" ht="18.75" customHeight="1">
      <c r="A95" s="2">
        <v>15</v>
      </c>
      <c r="B95" s="38" t="s">
        <v>273</v>
      </c>
      <c r="C95" s="39">
        <v>1988</v>
      </c>
      <c r="D95" s="39" t="s">
        <v>2798</v>
      </c>
      <c r="E95" s="6">
        <v>405000</v>
      </c>
      <c r="F95" s="7">
        <v>0</v>
      </c>
      <c r="G95" s="8">
        <v>0</v>
      </c>
      <c r="H95" s="6">
        <f aca="true" t="shared" si="3" ref="H95:H117">G95+E95</f>
        <v>405000</v>
      </c>
      <c r="I95" s="9"/>
      <c r="J95" s="29"/>
    </row>
    <row r="96" spans="1:10" ht="18.75" customHeight="1">
      <c r="A96" s="2">
        <v>16</v>
      </c>
      <c r="B96" s="38" t="s">
        <v>274</v>
      </c>
      <c r="C96" s="39">
        <v>1993</v>
      </c>
      <c r="D96" s="39" t="s">
        <v>2798</v>
      </c>
      <c r="E96" s="6">
        <v>405000</v>
      </c>
      <c r="F96" s="7">
        <v>0</v>
      </c>
      <c r="G96" s="8">
        <v>0</v>
      </c>
      <c r="H96" s="6">
        <f t="shared" si="3"/>
        <v>405000</v>
      </c>
      <c r="I96" s="9"/>
      <c r="J96" s="29"/>
    </row>
    <row r="97" spans="1:10" ht="18.75" customHeight="1">
      <c r="A97" s="2">
        <v>17</v>
      </c>
      <c r="B97" s="38" t="s">
        <v>275</v>
      </c>
      <c r="C97" s="39">
        <v>1996</v>
      </c>
      <c r="D97" s="39" t="s">
        <v>2798</v>
      </c>
      <c r="E97" s="6">
        <v>405000</v>
      </c>
      <c r="F97" s="7">
        <v>0</v>
      </c>
      <c r="G97" s="8">
        <v>0</v>
      </c>
      <c r="H97" s="6">
        <f t="shared" si="3"/>
        <v>405000</v>
      </c>
      <c r="I97" s="9"/>
      <c r="J97" s="29"/>
    </row>
    <row r="98" spans="1:10" ht="18.75" customHeight="1">
      <c r="A98" s="2">
        <v>18</v>
      </c>
      <c r="B98" s="38" t="s">
        <v>276</v>
      </c>
      <c r="C98" s="31">
        <v>1981</v>
      </c>
      <c r="D98" s="31" t="s">
        <v>2830</v>
      </c>
      <c r="E98" s="6">
        <v>405000</v>
      </c>
      <c r="F98" s="7">
        <v>0</v>
      </c>
      <c r="G98" s="8">
        <v>0</v>
      </c>
      <c r="H98" s="6">
        <f t="shared" si="3"/>
        <v>405000</v>
      </c>
      <c r="I98" s="9"/>
      <c r="J98" s="29"/>
    </row>
    <row r="99" spans="1:10" ht="18.75" customHeight="1">
      <c r="A99" s="2">
        <v>19</v>
      </c>
      <c r="B99" s="38" t="s">
        <v>283</v>
      </c>
      <c r="C99" s="39">
        <v>1961</v>
      </c>
      <c r="D99" s="39" t="s">
        <v>2830</v>
      </c>
      <c r="E99" s="6">
        <v>405000</v>
      </c>
      <c r="F99" s="7">
        <v>0</v>
      </c>
      <c r="G99" s="8">
        <v>0</v>
      </c>
      <c r="H99" s="6">
        <f t="shared" si="3"/>
        <v>405000</v>
      </c>
      <c r="I99" s="9"/>
      <c r="J99" s="29"/>
    </row>
    <row r="100" spans="1:10" ht="18.75" customHeight="1">
      <c r="A100" s="2">
        <v>20</v>
      </c>
      <c r="B100" s="38" t="s">
        <v>265</v>
      </c>
      <c r="C100" s="39">
        <v>1963</v>
      </c>
      <c r="D100" s="39" t="s">
        <v>2830</v>
      </c>
      <c r="E100" s="6">
        <v>405000</v>
      </c>
      <c r="F100" s="7">
        <v>0</v>
      </c>
      <c r="G100" s="8">
        <v>0</v>
      </c>
      <c r="H100" s="6">
        <f t="shared" si="3"/>
        <v>405000</v>
      </c>
      <c r="I100" s="9"/>
      <c r="J100" s="29"/>
    </row>
    <row r="101" spans="1:10" ht="18.75" customHeight="1">
      <c r="A101" s="2">
        <v>21</v>
      </c>
      <c r="B101" s="38" t="s">
        <v>284</v>
      </c>
      <c r="C101" s="39">
        <v>1962</v>
      </c>
      <c r="D101" s="39" t="s">
        <v>2772</v>
      </c>
      <c r="E101" s="6">
        <v>405000</v>
      </c>
      <c r="F101" s="7">
        <v>0</v>
      </c>
      <c r="G101" s="8">
        <v>0</v>
      </c>
      <c r="H101" s="6">
        <f t="shared" si="3"/>
        <v>405000</v>
      </c>
      <c r="I101" s="9"/>
      <c r="J101" s="29"/>
    </row>
    <row r="102" spans="1:10" ht="18.75" customHeight="1">
      <c r="A102" s="2">
        <v>22</v>
      </c>
      <c r="B102" s="38" t="s">
        <v>285</v>
      </c>
      <c r="C102" s="41">
        <v>1995</v>
      </c>
      <c r="D102" s="39" t="s">
        <v>2772</v>
      </c>
      <c r="E102" s="6">
        <v>405000</v>
      </c>
      <c r="F102" s="7">
        <v>0</v>
      </c>
      <c r="G102" s="8">
        <v>0</v>
      </c>
      <c r="H102" s="6">
        <f t="shared" si="3"/>
        <v>405000</v>
      </c>
      <c r="I102" s="9"/>
      <c r="J102" s="29"/>
    </row>
    <row r="103" spans="1:10" ht="18.75" customHeight="1">
      <c r="A103" s="2">
        <v>23</v>
      </c>
      <c r="B103" s="38" t="s">
        <v>288</v>
      </c>
      <c r="C103" s="39">
        <v>1966</v>
      </c>
      <c r="D103" s="39" t="s">
        <v>1108</v>
      </c>
      <c r="E103" s="6">
        <v>405000</v>
      </c>
      <c r="F103" s="7">
        <v>0</v>
      </c>
      <c r="G103" s="8">
        <v>0</v>
      </c>
      <c r="H103" s="6">
        <f t="shared" si="3"/>
        <v>405000</v>
      </c>
      <c r="I103" s="9"/>
      <c r="J103" s="29" t="s">
        <v>2328</v>
      </c>
    </row>
    <row r="104" spans="1:10" ht="18.75" customHeight="1">
      <c r="A104" s="2">
        <v>24</v>
      </c>
      <c r="B104" s="38" t="s">
        <v>291</v>
      </c>
      <c r="C104" s="39">
        <v>1982</v>
      </c>
      <c r="D104" s="39" t="s">
        <v>2771</v>
      </c>
      <c r="E104" s="6">
        <v>405000</v>
      </c>
      <c r="F104" s="7">
        <v>0</v>
      </c>
      <c r="G104" s="8">
        <v>0</v>
      </c>
      <c r="H104" s="6">
        <f t="shared" si="3"/>
        <v>405000</v>
      </c>
      <c r="I104" s="9"/>
      <c r="J104" s="29"/>
    </row>
    <row r="105" spans="1:10" ht="18.75" customHeight="1">
      <c r="A105" s="2">
        <v>25</v>
      </c>
      <c r="B105" s="38" t="s">
        <v>293</v>
      </c>
      <c r="C105" s="39">
        <v>1968</v>
      </c>
      <c r="D105" s="39" t="s">
        <v>1404</v>
      </c>
      <c r="E105" s="6">
        <v>405000</v>
      </c>
      <c r="F105" s="7">
        <v>0</v>
      </c>
      <c r="G105" s="8">
        <v>0</v>
      </c>
      <c r="H105" s="6">
        <f t="shared" si="3"/>
        <v>405000</v>
      </c>
      <c r="I105" s="9"/>
      <c r="J105" s="29"/>
    </row>
    <row r="106" spans="1:10" ht="18.75" customHeight="1">
      <c r="A106" s="2">
        <v>26</v>
      </c>
      <c r="B106" s="38" t="s">
        <v>295</v>
      </c>
      <c r="C106" s="39">
        <v>1974</v>
      </c>
      <c r="D106" s="39" t="s">
        <v>1404</v>
      </c>
      <c r="E106" s="6">
        <v>405000</v>
      </c>
      <c r="F106" s="7">
        <v>0</v>
      </c>
      <c r="G106" s="8">
        <v>0</v>
      </c>
      <c r="H106" s="6">
        <f t="shared" si="3"/>
        <v>405000</v>
      </c>
      <c r="I106" s="9"/>
      <c r="J106" s="29"/>
    </row>
    <row r="107" spans="1:10" ht="18.75" customHeight="1">
      <c r="A107" s="2">
        <v>27</v>
      </c>
      <c r="B107" s="38" t="s">
        <v>267</v>
      </c>
      <c r="C107" s="39">
        <v>1966</v>
      </c>
      <c r="D107" s="39" t="s">
        <v>268</v>
      </c>
      <c r="E107" s="6">
        <v>405000</v>
      </c>
      <c r="F107" s="7">
        <v>0</v>
      </c>
      <c r="G107" s="8">
        <v>0</v>
      </c>
      <c r="H107" s="6">
        <f t="shared" si="3"/>
        <v>405000</v>
      </c>
      <c r="I107" s="9"/>
      <c r="J107" s="29"/>
    </row>
    <row r="108" spans="1:10" ht="18.75" customHeight="1">
      <c r="A108" s="2">
        <v>28</v>
      </c>
      <c r="B108" s="38" t="s">
        <v>299</v>
      </c>
      <c r="C108" s="39">
        <v>1976</v>
      </c>
      <c r="D108" s="39" t="s">
        <v>2774</v>
      </c>
      <c r="E108" s="6">
        <v>405000</v>
      </c>
      <c r="F108" s="7">
        <v>0</v>
      </c>
      <c r="G108" s="8">
        <v>0</v>
      </c>
      <c r="H108" s="6">
        <f t="shared" si="3"/>
        <v>405000</v>
      </c>
      <c r="I108" s="9"/>
      <c r="J108" s="29"/>
    </row>
    <row r="109" spans="1:10" ht="18.75" customHeight="1">
      <c r="A109" s="2">
        <v>29</v>
      </c>
      <c r="B109" s="38" t="s">
        <v>300</v>
      </c>
      <c r="C109" s="44">
        <v>1995</v>
      </c>
      <c r="D109" s="44" t="s">
        <v>2776</v>
      </c>
      <c r="E109" s="6">
        <v>405000</v>
      </c>
      <c r="F109" s="7">
        <v>0</v>
      </c>
      <c r="G109" s="8">
        <v>0</v>
      </c>
      <c r="H109" s="6">
        <f t="shared" si="3"/>
        <v>405000</v>
      </c>
      <c r="I109" s="9"/>
      <c r="J109" s="29"/>
    </row>
    <row r="110" spans="1:10" ht="18.75" customHeight="1">
      <c r="A110" s="2">
        <v>30</v>
      </c>
      <c r="B110" s="38" t="s">
        <v>301</v>
      </c>
      <c r="C110" s="39">
        <v>1967</v>
      </c>
      <c r="D110" s="39" t="s">
        <v>2772</v>
      </c>
      <c r="E110" s="6">
        <v>405000</v>
      </c>
      <c r="F110" s="7">
        <v>0</v>
      </c>
      <c r="G110" s="8">
        <v>0</v>
      </c>
      <c r="H110" s="6">
        <f t="shared" si="3"/>
        <v>405000</v>
      </c>
      <c r="I110" s="9"/>
      <c r="J110" s="29"/>
    </row>
    <row r="111" spans="1:10" ht="18.75" customHeight="1">
      <c r="A111" s="2">
        <v>31</v>
      </c>
      <c r="B111" s="38" t="s">
        <v>314</v>
      </c>
      <c r="C111" s="39">
        <v>1963</v>
      </c>
      <c r="D111" s="39" t="s">
        <v>2830</v>
      </c>
      <c r="E111" s="6">
        <v>405000</v>
      </c>
      <c r="F111" s="7">
        <v>0</v>
      </c>
      <c r="G111" s="8">
        <v>0</v>
      </c>
      <c r="H111" s="6">
        <f t="shared" si="3"/>
        <v>405000</v>
      </c>
      <c r="I111" s="9"/>
      <c r="J111" s="29"/>
    </row>
    <row r="112" spans="1:10" ht="18.75" customHeight="1">
      <c r="A112" s="2">
        <v>32</v>
      </c>
      <c r="B112" s="38" t="s">
        <v>315</v>
      </c>
      <c r="C112" s="39">
        <v>1992</v>
      </c>
      <c r="D112" s="39" t="s">
        <v>2794</v>
      </c>
      <c r="E112" s="6">
        <v>405000</v>
      </c>
      <c r="F112" s="7">
        <v>0</v>
      </c>
      <c r="G112" s="8">
        <v>0</v>
      </c>
      <c r="H112" s="6">
        <f t="shared" si="3"/>
        <v>405000</v>
      </c>
      <c r="I112" s="9"/>
      <c r="J112" s="29"/>
    </row>
    <row r="113" spans="1:10" ht="18.75" customHeight="1">
      <c r="A113" s="2">
        <v>33</v>
      </c>
      <c r="B113" s="38" t="s">
        <v>317</v>
      </c>
      <c r="C113" s="44">
        <v>1971</v>
      </c>
      <c r="D113" s="44" t="s">
        <v>2772</v>
      </c>
      <c r="E113" s="6">
        <v>405000</v>
      </c>
      <c r="F113" s="7">
        <v>0</v>
      </c>
      <c r="G113" s="8">
        <v>0</v>
      </c>
      <c r="H113" s="6">
        <f t="shared" si="3"/>
        <v>405000</v>
      </c>
      <c r="I113" s="9"/>
      <c r="J113" s="29"/>
    </row>
    <row r="114" spans="1:10" ht="18.75" customHeight="1">
      <c r="A114" s="2">
        <v>34</v>
      </c>
      <c r="B114" s="38" t="s">
        <v>289</v>
      </c>
      <c r="C114" s="41">
        <v>1971</v>
      </c>
      <c r="D114" s="39" t="s">
        <v>1597</v>
      </c>
      <c r="E114" s="6">
        <v>405000</v>
      </c>
      <c r="F114" s="7">
        <v>0</v>
      </c>
      <c r="G114" s="8">
        <v>0</v>
      </c>
      <c r="H114" s="6">
        <f t="shared" si="3"/>
        <v>405000</v>
      </c>
      <c r="I114" s="9"/>
      <c r="J114" s="29"/>
    </row>
    <row r="115" spans="1:13" ht="18.75" customHeight="1">
      <c r="A115" s="2">
        <v>35</v>
      </c>
      <c r="B115" s="38" t="s">
        <v>290</v>
      </c>
      <c r="C115" s="39">
        <v>1981</v>
      </c>
      <c r="D115" s="39" t="s">
        <v>1597</v>
      </c>
      <c r="E115" s="6">
        <v>405000</v>
      </c>
      <c r="F115" s="7">
        <v>0</v>
      </c>
      <c r="G115" s="8">
        <v>0</v>
      </c>
      <c r="H115" s="6">
        <f t="shared" si="3"/>
        <v>405000</v>
      </c>
      <c r="I115" s="9"/>
      <c r="J115" s="29"/>
      <c r="M115" s="12" t="s">
        <v>2328</v>
      </c>
    </row>
    <row r="116" spans="1:10" ht="18.75" customHeight="1">
      <c r="A116" s="2">
        <v>36</v>
      </c>
      <c r="B116" s="53" t="s">
        <v>2385</v>
      </c>
      <c r="C116" s="54">
        <v>1969</v>
      </c>
      <c r="D116" s="39" t="s">
        <v>2774</v>
      </c>
      <c r="E116" s="6">
        <v>405000</v>
      </c>
      <c r="F116" s="7">
        <v>0</v>
      </c>
      <c r="G116" s="8">
        <v>0</v>
      </c>
      <c r="H116" s="6">
        <f t="shared" si="3"/>
        <v>405000</v>
      </c>
      <c r="I116" s="9"/>
      <c r="J116" s="29"/>
    </row>
    <row r="117" spans="1:10" ht="18.75" customHeight="1">
      <c r="A117" s="2">
        <v>37</v>
      </c>
      <c r="B117" s="53" t="s">
        <v>2655</v>
      </c>
      <c r="C117" s="54">
        <v>1966</v>
      </c>
      <c r="D117" s="39" t="s">
        <v>1597</v>
      </c>
      <c r="E117" s="6">
        <v>405000</v>
      </c>
      <c r="F117" s="7">
        <v>0</v>
      </c>
      <c r="G117" s="8">
        <v>0</v>
      </c>
      <c r="H117" s="6">
        <f t="shared" si="3"/>
        <v>405000</v>
      </c>
      <c r="I117" s="9"/>
      <c r="J117" s="29"/>
    </row>
    <row r="118" spans="1:10" ht="18.75" customHeight="1">
      <c r="A118" s="2">
        <v>38</v>
      </c>
      <c r="B118" s="38" t="s">
        <v>368</v>
      </c>
      <c r="C118" s="39">
        <v>1995</v>
      </c>
      <c r="D118" s="39" t="s">
        <v>2776</v>
      </c>
      <c r="E118" s="6">
        <v>405000</v>
      </c>
      <c r="F118" s="7"/>
      <c r="G118" s="8"/>
      <c r="H118" s="6">
        <f>G117+E117</f>
        <v>405000</v>
      </c>
      <c r="I118" s="9"/>
      <c r="J118" s="29"/>
    </row>
    <row r="119" spans="1:10" ht="18.75" customHeight="1">
      <c r="A119" s="2">
        <v>39</v>
      </c>
      <c r="B119" s="53" t="s">
        <v>2381</v>
      </c>
      <c r="C119" s="54">
        <v>1963</v>
      </c>
      <c r="D119" s="44" t="s">
        <v>1404</v>
      </c>
      <c r="E119" s="6">
        <v>405000</v>
      </c>
      <c r="F119" s="7"/>
      <c r="G119" s="620"/>
      <c r="H119" s="6">
        <f>G119+E119</f>
        <v>405000</v>
      </c>
      <c r="I119" s="9"/>
      <c r="J119" s="29"/>
    </row>
    <row r="120" spans="1:10" ht="18.75" customHeight="1">
      <c r="A120" s="2">
        <v>40</v>
      </c>
      <c r="B120" s="53" t="s">
        <v>912</v>
      </c>
      <c r="C120" s="54">
        <v>1984</v>
      </c>
      <c r="D120" s="44" t="s">
        <v>1102</v>
      </c>
      <c r="E120" s="6">
        <v>405000</v>
      </c>
      <c r="F120" s="7"/>
      <c r="G120" s="620"/>
      <c r="H120" s="6">
        <f>G120+E120</f>
        <v>405000</v>
      </c>
      <c r="I120" s="9"/>
      <c r="J120" s="29"/>
    </row>
    <row r="121" spans="1:10" ht="18.75" customHeight="1">
      <c r="A121" s="2">
        <v>41</v>
      </c>
      <c r="B121" s="12" t="s">
        <v>370</v>
      </c>
      <c r="C121" s="10">
        <v>1975</v>
      </c>
      <c r="D121" s="44" t="s">
        <v>2772</v>
      </c>
      <c r="E121" s="6">
        <v>405000</v>
      </c>
      <c r="F121" s="7"/>
      <c r="G121" s="620"/>
      <c r="H121" s="6">
        <f>G121+E121</f>
        <v>405000</v>
      </c>
      <c r="I121" s="9"/>
      <c r="J121" s="29"/>
    </row>
    <row r="122" spans="1:10" ht="18.75" customHeight="1">
      <c r="A122" s="2">
        <v>42</v>
      </c>
      <c r="B122" s="12" t="s">
        <v>2752</v>
      </c>
      <c r="C122" s="10">
        <v>1975</v>
      </c>
      <c r="D122" s="44" t="s">
        <v>2753</v>
      </c>
      <c r="E122" s="6">
        <v>405000</v>
      </c>
      <c r="F122" s="7"/>
      <c r="G122" s="620">
        <v>1215000</v>
      </c>
      <c r="H122" s="6">
        <f>G122+E122</f>
        <v>1620000</v>
      </c>
      <c r="I122" s="9"/>
      <c r="J122" s="29"/>
    </row>
    <row r="123" spans="1:10" ht="18.75" customHeight="1">
      <c r="A123" s="1381" t="s">
        <v>863</v>
      </c>
      <c r="B123" s="1382"/>
      <c r="C123" s="1382"/>
      <c r="D123" s="1383"/>
      <c r="E123" s="941">
        <f>SUM(E81:E122)</f>
        <v>17010000</v>
      </c>
      <c r="F123" s="942"/>
      <c r="G123" s="621">
        <f>SUM(G119:G122)</f>
        <v>1215000</v>
      </c>
      <c r="H123" s="941">
        <f>G123+E123</f>
        <v>18225000</v>
      </c>
      <c r="I123" s="37"/>
      <c r="J123" s="29"/>
    </row>
    <row r="124" spans="1:10" ht="18.75" customHeight="1">
      <c r="A124" s="574"/>
      <c r="B124" s="575" t="s">
        <v>2328</v>
      </c>
      <c r="C124" s="575"/>
      <c r="D124" s="575"/>
      <c r="E124" s="579"/>
      <c r="F124" s="580"/>
      <c r="G124" s="579"/>
      <c r="H124" s="579"/>
      <c r="I124" s="577"/>
      <c r="J124" s="29"/>
    </row>
    <row r="125" spans="1:10" ht="18.75" customHeight="1">
      <c r="A125" s="1378" t="s">
        <v>2020</v>
      </c>
      <c r="B125" s="1379"/>
      <c r="C125" s="1379"/>
      <c r="D125" s="1379"/>
      <c r="E125" s="1379"/>
      <c r="F125" s="1379"/>
      <c r="G125" s="1379"/>
      <c r="H125" s="1379"/>
      <c r="I125" s="1379"/>
      <c r="J125" s="1380"/>
    </row>
    <row r="126" spans="1:10" ht="18.75" customHeight="1">
      <c r="A126" s="581">
        <v>1</v>
      </c>
      <c r="B126" s="38" t="s">
        <v>321</v>
      </c>
      <c r="C126" s="39">
        <v>1930</v>
      </c>
      <c r="D126" s="39" t="s">
        <v>2774</v>
      </c>
      <c r="E126" s="6">
        <v>540000</v>
      </c>
      <c r="F126" s="7">
        <v>0</v>
      </c>
      <c r="G126" s="8">
        <v>0</v>
      </c>
      <c r="H126" s="6">
        <f>E126+G126</f>
        <v>540000</v>
      </c>
      <c r="I126" s="576"/>
      <c r="J126" s="583" t="s">
        <v>2019</v>
      </c>
    </row>
    <row r="127" spans="1:10" ht="18.75" customHeight="1">
      <c r="A127" s="581">
        <v>2</v>
      </c>
      <c r="B127" s="622" t="s">
        <v>281</v>
      </c>
      <c r="C127" s="31">
        <v>1955</v>
      </c>
      <c r="D127" s="31" t="s">
        <v>2830</v>
      </c>
      <c r="E127" s="6">
        <v>540000</v>
      </c>
      <c r="F127" s="7">
        <v>0</v>
      </c>
      <c r="G127" s="8">
        <v>0</v>
      </c>
      <c r="H127" s="6">
        <f>G127+E127</f>
        <v>540000</v>
      </c>
      <c r="I127" s="576"/>
      <c r="J127" s="583" t="s">
        <v>2019</v>
      </c>
    </row>
    <row r="128" spans="1:10" ht="18.75" customHeight="1">
      <c r="A128" s="581">
        <v>3</v>
      </c>
      <c r="B128" s="38" t="s">
        <v>318</v>
      </c>
      <c r="C128" s="39">
        <v>1940</v>
      </c>
      <c r="D128" s="39" t="s">
        <v>2771</v>
      </c>
      <c r="E128" s="6">
        <v>540000</v>
      </c>
      <c r="F128" s="7">
        <v>0</v>
      </c>
      <c r="G128" s="8">
        <v>0</v>
      </c>
      <c r="H128" s="6">
        <f>E128+G128</f>
        <v>540000</v>
      </c>
      <c r="I128" s="9"/>
      <c r="J128" s="29"/>
    </row>
    <row r="129" spans="1:10" ht="18.75" customHeight="1">
      <c r="A129" s="581">
        <v>4</v>
      </c>
      <c r="B129" s="38" t="s">
        <v>319</v>
      </c>
      <c r="C129" s="39">
        <v>1939</v>
      </c>
      <c r="D129" s="39" t="s">
        <v>2794</v>
      </c>
      <c r="E129" s="6">
        <v>540000</v>
      </c>
      <c r="F129" s="7">
        <v>0</v>
      </c>
      <c r="G129" s="8">
        <v>0</v>
      </c>
      <c r="H129" s="6">
        <f>E129+G129</f>
        <v>540000</v>
      </c>
      <c r="I129" s="9"/>
      <c r="J129" s="29"/>
    </row>
    <row r="130" spans="1:10" ht="18.75" customHeight="1">
      <c r="A130" s="581">
        <v>5</v>
      </c>
      <c r="B130" s="38" t="s">
        <v>320</v>
      </c>
      <c r="C130" s="39">
        <v>1938</v>
      </c>
      <c r="D130" s="39" t="s">
        <v>1597</v>
      </c>
      <c r="E130" s="6">
        <v>540000</v>
      </c>
      <c r="F130" s="7">
        <v>0</v>
      </c>
      <c r="G130" s="8">
        <v>0</v>
      </c>
      <c r="H130" s="6">
        <f>E130+G130</f>
        <v>540000</v>
      </c>
      <c r="I130" s="9"/>
      <c r="J130" s="29"/>
    </row>
    <row r="131" spans="1:10" ht="18.75" customHeight="1">
      <c r="A131" s="581">
        <v>6</v>
      </c>
      <c r="B131" s="38" t="s">
        <v>322</v>
      </c>
      <c r="C131" s="39">
        <v>1951</v>
      </c>
      <c r="D131" s="39" t="s">
        <v>2774</v>
      </c>
      <c r="E131" s="6">
        <v>540000</v>
      </c>
      <c r="F131" s="7">
        <v>0</v>
      </c>
      <c r="G131" s="8">
        <v>0</v>
      </c>
      <c r="H131" s="6">
        <f>E131+G131</f>
        <v>540000</v>
      </c>
      <c r="I131" s="9"/>
      <c r="J131" s="29"/>
    </row>
    <row r="132" spans="1:10" ht="18.75" customHeight="1">
      <c r="A132" s="581">
        <v>7</v>
      </c>
      <c r="B132" s="38" t="s">
        <v>2656</v>
      </c>
      <c r="C132" s="39">
        <v>1944</v>
      </c>
      <c r="D132" s="39" t="s">
        <v>2657</v>
      </c>
      <c r="E132" s="6">
        <v>540000</v>
      </c>
      <c r="F132" s="7"/>
      <c r="G132" s="8"/>
      <c r="H132" s="6">
        <f>E132+G132</f>
        <v>540000</v>
      </c>
      <c r="I132" s="9"/>
      <c r="J132" s="29"/>
    </row>
    <row r="133" spans="1:10" ht="18.75" customHeight="1">
      <c r="A133" s="581">
        <v>8</v>
      </c>
      <c r="B133" s="38" t="s">
        <v>316</v>
      </c>
      <c r="C133" s="38">
        <v>1956</v>
      </c>
      <c r="D133" s="38" t="s">
        <v>2774</v>
      </c>
      <c r="E133" s="6">
        <v>540000</v>
      </c>
      <c r="F133" s="38"/>
      <c r="G133" s="38"/>
      <c r="H133" s="6">
        <f>G133+E133</f>
        <v>540000</v>
      </c>
      <c r="I133" s="9"/>
      <c r="J133" s="623"/>
    </row>
    <row r="134" spans="1:10" ht="18.75" customHeight="1">
      <c r="A134" s="581">
        <v>9</v>
      </c>
      <c r="B134" s="38" t="s">
        <v>127</v>
      </c>
      <c r="C134" s="38">
        <v>1952</v>
      </c>
      <c r="D134" s="38" t="s">
        <v>2774</v>
      </c>
      <c r="E134" s="6">
        <v>540000</v>
      </c>
      <c r="F134" s="38"/>
      <c r="G134" s="38"/>
      <c r="H134" s="6">
        <f>G134+E134</f>
        <v>540000</v>
      </c>
      <c r="I134" s="9"/>
      <c r="J134" s="623"/>
    </row>
    <row r="135" spans="1:10" ht="18.75" customHeight="1">
      <c r="A135" s="581">
        <v>10</v>
      </c>
      <c r="B135" s="38" t="s">
        <v>297</v>
      </c>
      <c r="C135" s="38">
        <v>1956</v>
      </c>
      <c r="D135" s="38" t="s">
        <v>2794</v>
      </c>
      <c r="E135" s="6">
        <v>540000</v>
      </c>
      <c r="F135" s="38"/>
      <c r="G135" s="38"/>
      <c r="H135" s="6">
        <f>G135+E135</f>
        <v>540000</v>
      </c>
      <c r="I135" s="9"/>
      <c r="J135" s="623"/>
    </row>
    <row r="136" spans="1:10" ht="18.75" customHeight="1">
      <c r="A136" s="581">
        <v>11</v>
      </c>
      <c r="B136" s="12" t="s">
        <v>974</v>
      </c>
      <c r="C136" s="12">
        <v>1947</v>
      </c>
      <c r="D136" s="44" t="s">
        <v>1404</v>
      </c>
      <c r="E136" s="6">
        <v>540000</v>
      </c>
      <c r="F136" s="38"/>
      <c r="G136" s="622"/>
      <c r="H136" s="6">
        <v>540000</v>
      </c>
      <c r="I136" s="9"/>
      <c r="J136" s="623"/>
    </row>
    <row r="137" spans="1:10" ht="18.75" customHeight="1">
      <c r="A137" s="581">
        <v>12</v>
      </c>
      <c r="B137" s="12" t="s">
        <v>1405</v>
      </c>
      <c r="C137" s="12">
        <v>1957</v>
      </c>
      <c r="D137" s="50" t="s">
        <v>2772</v>
      </c>
      <c r="E137" s="6">
        <v>540000</v>
      </c>
      <c r="F137" s="7"/>
      <c r="G137" s="645"/>
      <c r="H137" s="6">
        <f>G137+E137</f>
        <v>540000</v>
      </c>
      <c r="I137" s="9"/>
      <c r="J137" s="623"/>
    </row>
    <row r="138" spans="1:10" ht="18.75" customHeight="1">
      <c r="A138" s="47"/>
      <c r="B138" s="1381" t="s">
        <v>863</v>
      </c>
      <c r="C138" s="1382"/>
      <c r="D138" s="1383"/>
      <c r="E138" s="260">
        <f>SUM(E126:E137)</f>
        <v>6480000</v>
      </c>
      <c r="F138" s="261"/>
      <c r="G138" s="621"/>
      <c r="H138" s="260">
        <f>SUM(H126:H137)</f>
        <v>6480000</v>
      </c>
      <c r="I138" s="37"/>
      <c r="J138" s="29"/>
    </row>
    <row r="139" spans="1:10" ht="18.75" customHeight="1">
      <c r="A139" s="1401" t="s">
        <v>2021</v>
      </c>
      <c r="B139" s="1402"/>
      <c r="C139" s="1402"/>
      <c r="D139" s="1403"/>
      <c r="E139" s="1404"/>
      <c r="F139" s="1405"/>
      <c r="G139" s="1405"/>
      <c r="H139" s="1405"/>
      <c r="I139" s="1405"/>
      <c r="J139" s="1406"/>
    </row>
    <row r="140" spans="1:10" ht="18.75" customHeight="1">
      <c r="A140" s="47">
        <v>1</v>
      </c>
      <c r="B140" s="48" t="s">
        <v>323</v>
      </c>
      <c r="C140" s="49">
        <v>2005</v>
      </c>
      <c r="D140" s="50" t="s">
        <v>268</v>
      </c>
      <c r="E140" s="6">
        <v>540000</v>
      </c>
      <c r="F140" s="7">
        <v>0</v>
      </c>
      <c r="G140" s="8">
        <v>0</v>
      </c>
      <c r="H140" s="6">
        <f>E140+G140</f>
        <v>540000</v>
      </c>
      <c r="I140" s="9"/>
      <c r="J140" s="29"/>
    </row>
    <row r="141" spans="1:10" ht="18.75" customHeight="1">
      <c r="A141" s="47">
        <v>2</v>
      </c>
      <c r="B141" s="48" t="s">
        <v>324</v>
      </c>
      <c r="C141" s="49">
        <v>2008</v>
      </c>
      <c r="D141" s="50" t="s">
        <v>240</v>
      </c>
      <c r="E141" s="6">
        <v>540000</v>
      </c>
      <c r="F141" s="7">
        <v>0</v>
      </c>
      <c r="G141" s="8">
        <v>0</v>
      </c>
      <c r="H141" s="6">
        <f aca="true" t="shared" si="4" ref="H141:H147">E141+G141</f>
        <v>540000</v>
      </c>
      <c r="I141" s="9"/>
      <c r="J141" s="29"/>
    </row>
    <row r="142" spans="1:10" ht="18.75" customHeight="1">
      <c r="A142" s="47">
        <v>3</v>
      </c>
      <c r="B142" s="262" t="s">
        <v>325</v>
      </c>
      <c r="C142" s="263">
        <v>2007</v>
      </c>
      <c r="D142" s="129" t="s">
        <v>2830</v>
      </c>
      <c r="E142" s="264">
        <v>540000</v>
      </c>
      <c r="F142" s="265">
        <v>0</v>
      </c>
      <c r="G142" s="266">
        <v>0</v>
      </c>
      <c r="H142" s="264">
        <f t="shared" si="4"/>
        <v>540000</v>
      </c>
      <c r="I142" s="9"/>
      <c r="J142" s="29"/>
    </row>
    <row r="143" spans="1:10" ht="18.75" customHeight="1">
      <c r="A143" s="47">
        <v>4</v>
      </c>
      <c r="B143" s="267" t="s">
        <v>593</v>
      </c>
      <c r="C143" s="268">
        <v>2008</v>
      </c>
      <c r="D143" s="129" t="s">
        <v>2830</v>
      </c>
      <c r="E143" s="264">
        <v>540000</v>
      </c>
      <c r="F143" s="265">
        <v>0</v>
      </c>
      <c r="G143" s="266">
        <v>0</v>
      </c>
      <c r="H143" s="264">
        <f t="shared" si="4"/>
        <v>540000</v>
      </c>
      <c r="I143" s="9"/>
      <c r="J143" s="29"/>
    </row>
    <row r="144" spans="1:10" ht="18.75" customHeight="1">
      <c r="A144" s="47">
        <v>5</v>
      </c>
      <c r="B144" s="48" t="s">
        <v>594</v>
      </c>
      <c r="C144" s="49">
        <v>2002</v>
      </c>
      <c r="D144" s="50" t="s">
        <v>2772</v>
      </c>
      <c r="E144" s="6">
        <v>540000</v>
      </c>
      <c r="F144" s="7">
        <v>0</v>
      </c>
      <c r="G144" s="8">
        <v>0</v>
      </c>
      <c r="H144" s="6">
        <f t="shared" si="4"/>
        <v>540000</v>
      </c>
      <c r="I144" s="9"/>
      <c r="J144" s="29"/>
    </row>
    <row r="145" spans="1:10" ht="18.75" customHeight="1">
      <c r="A145" s="47">
        <v>6</v>
      </c>
      <c r="B145" s="48" t="s">
        <v>327</v>
      </c>
      <c r="C145" s="49">
        <v>2006</v>
      </c>
      <c r="D145" s="50" t="s">
        <v>255</v>
      </c>
      <c r="E145" s="6">
        <v>540000</v>
      </c>
      <c r="F145" s="7">
        <v>0</v>
      </c>
      <c r="G145" s="8">
        <v>0</v>
      </c>
      <c r="H145" s="6">
        <f t="shared" si="4"/>
        <v>540000</v>
      </c>
      <c r="I145" s="9"/>
      <c r="J145" s="29"/>
    </row>
    <row r="146" spans="1:10" ht="18.75" customHeight="1">
      <c r="A146" s="47">
        <v>7</v>
      </c>
      <c r="B146" s="48" t="s">
        <v>328</v>
      </c>
      <c r="C146" s="49">
        <v>2009</v>
      </c>
      <c r="D146" s="50" t="s">
        <v>240</v>
      </c>
      <c r="E146" s="6">
        <v>540000</v>
      </c>
      <c r="F146" s="7">
        <v>0</v>
      </c>
      <c r="G146" s="8">
        <v>0</v>
      </c>
      <c r="H146" s="6">
        <f t="shared" si="4"/>
        <v>540000</v>
      </c>
      <c r="I146" s="9"/>
      <c r="J146" s="29"/>
    </row>
    <row r="147" spans="1:10" ht="18.75" customHeight="1">
      <c r="A147" s="47">
        <v>8</v>
      </c>
      <c r="B147" s="48" t="s">
        <v>2658</v>
      </c>
      <c r="C147" s="49">
        <v>2006</v>
      </c>
      <c r="D147" s="50" t="s">
        <v>2659</v>
      </c>
      <c r="E147" s="6">
        <v>540000</v>
      </c>
      <c r="F147" s="7"/>
      <c r="G147" s="8"/>
      <c r="H147" s="6">
        <f t="shared" si="4"/>
        <v>540000</v>
      </c>
      <c r="I147" s="9"/>
      <c r="J147" s="29"/>
    </row>
    <row r="148" spans="1:10" ht="18.75" customHeight="1">
      <c r="A148" s="47">
        <v>9</v>
      </c>
      <c r="B148" s="48" t="s">
        <v>326</v>
      </c>
      <c r="C148" s="49">
        <v>2007</v>
      </c>
      <c r="D148" s="50" t="s">
        <v>2794</v>
      </c>
      <c r="E148" s="6">
        <v>540000</v>
      </c>
      <c r="F148" s="7"/>
      <c r="G148" s="6"/>
      <c r="H148" s="6">
        <f>G148+E148</f>
        <v>540000</v>
      </c>
      <c r="I148" s="269"/>
      <c r="J148" s="96" t="s">
        <v>2019</v>
      </c>
    </row>
    <row r="149" spans="1:10" ht="18.75" customHeight="1">
      <c r="A149" s="47">
        <v>10</v>
      </c>
      <c r="B149" s="48" t="s">
        <v>129</v>
      </c>
      <c r="C149" s="49">
        <v>2009</v>
      </c>
      <c r="D149" s="129" t="s">
        <v>2830</v>
      </c>
      <c r="E149" s="6">
        <v>540000</v>
      </c>
      <c r="F149" s="7"/>
      <c r="G149" s="6"/>
      <c r="H149" s="6">
        <f>G149+E149</f>
        <v>540000</v>
      </c>
      <c r="I149" s="269"/>
      <c r="J149" s="96" t="s">
        <v>2019</v>
      </c>
    </row>
    <row r="150" spans="1:10" ht="18.75" customHeight="1">
      <c r="A150" s="269"/>
      <c r="B150" s="269" t="s">
        <v>863</v>
      </c>
      <c r="C150" s="269"/>
      <c r="D150" s="269"/>
      <c r="E150" s="45">
        <f>SUM(E140:E149)</f>
        <v>5400000</v>
      </c>
      <c r="F150" s="45">
        <f>SUM(F148:F149)</f>
        <v>0</v>
      </c>
      <c r="G150" s="45">
        <f>SUM(G148:G149)</f>
        <v>0</v>
      </c>
      <c r="H150" s="45">
        <f>SUM(H140:H149)</f>
        <v>5400000</v>
      </c>
      <c r="I150" s="269"/>
      <c r="J150" s="269"/>
    </row>
    <row r="151" spans="1:11" ht="18.75" customHeight="1">
      <c r="A151" s="1374" t="s">
        <v>329</v>
      </c>
      <c r="B151" s="1375"/>
      <c r="C151" s="1375"/>
      <c r="D151" s="1375"/>
      <c r="E151" s="1375"/>
      <c r="F151" s="1375"/>
      <c r="G151" s="1375"/>
      <c r="H151" s="1375"/>
      <c r="I151" s="1375"/>
      <c r="J151" s="1376"/>
      <c r="K151" s="270"/>
    </row>
    <row r="152" spans="1:10" ht="18.75" customHeight="1">
      <c r="A152" s="47">
        <v>1</v>
      </c>
      <c r="B152" s="38" t="s">
        <v>334</v>
      </c>
      <c r="C152" s="39">
        <v>1995</v>
      </c>
      <c r="D152" s="39" t="s">
        <v>2830</v>
      </c>
      <c r="E152" s="6">
        <v>540000</v>
      </c>
      <c r="F152" s="7">
        <v>0</v>
      </c>
      <c r="G152" s="8">
        <v>0</v>
      </c>
      <c r="H152" s="6">
        <f aca="true" t="shared" si="5" ref="H152:H162">E152+G152</f>
        <v>540000</v>
      </c>
      <c r="I152" s="9"/>
      <c r="J152" s="29"/>
    </row>
    <row r="153" spans="1:10" ht="18.75" customHeight="1">
      <c r="A153" s="47">
        <v>2</v>
      </c>
      <c r="B153" s="51" t="s">
        <v>335</v>
      </c>
      <c r="C153" s="41">
        <v>1960</v>
      </c>
      <c r="D153" s="52" t="s">
        <v>2830</v>
      </c>
      <c r="E153" s="6">
        <v>540000</v>
      </c>
      <c r="F153" s="7">
        <v>0</v>
      </c>
      <c r="G153" s="8">
        <v>0</v>
      </c>
      <c r="H153" s="6">
        <f t="shared" si="5"/>
        <v>540000</v>
      </c>
      <c r="I153" s="9"/>
      <c r="J153" s="29"/>
    </row>
    <row r="154" spans="1:10" ht="18.75" customHeight="1">
      <c r="A154" s="47">
        <v>3</v>
      </c>
      <c r="B154" s="38" t="s">
        <v>336</v>
      </c>
      <c r="C154" s="39">
        <v>1962</v>
      </c>
      <c r="D154" s="39" t="s">
        <v>2772</v>
      </c>
      <c r="E154" s="6">
        <v>540000</v>
      </c>
      <c r="F154" s="7">
        <v>0</v>
      </c>
      <c r="G154" s="8">
        <v>0</v>
      </c>
      <c r="H154" s="6">
        <f t="shared" si="5"/>
        <v>540000</v>
      </c>
      <c r="I154" s="9"/>
      <c r="J154" s="29"/>
    </row>
    <row r="155" spans="1:10" ht="18.75" customHeight="1">
      <c r="A155" s="47">
        <v>4</v>
      </c>
      <c r="B155" s="38" t="s">
        <v>339</v>
      </c>
      <c r="C155" s="39">
        <v>1962</v>
      </c>
      <c r="D155" s="39" t="s">
        <v>240</v>
      </c>
      <c r="E155" s="6">
        <v>540000</v>
      </c>
      <c r="F155" s="7">
        <v>0</v>
      </c>
      <c r="G155" s="8">
        <v>0</v>
      </c>
      <c r="H155" s="6">
        <f t="shared" si="5"/>
        <v>540000</v>
      </c>
      <c r="I155" s="9"/>
      <c r="J155" s="29"/>
    </row>
    <row r="156" spans="1:10" ht="18.75" customHeight="1">
      <c r="A156" s="47">
        <v>5</v>
      </c>
      <c r="B156" s="38" t="s">
        <v>340</v>
      </c>
      <c r="C156" s="39">
        <v>1993</v>
      </c>
      <c r="D156" s="39" t="s">
        <v>240</v>
      </c>
      <c r="E156" s="6">
        <v>540000</v>
      </c>
      <c r="F156" s="7">
        <v>0</v>
      </c>
      <c r="G156" s="8">
        <v>0</v>
      </c>
      <c r="H156" s="6">
        <f t="shared" si="5"/>
        <v>540000</v>
      </c>
      <c r="I156" s="9"/>
      <c r="J156" s="29"/>
    </row>
    <row r="157" spans="1:10" ht="18.75" customHeight="1">
      <c r="A157" s="47">
        <v>6</v>
      </c>
      <c r="B157" s="38" t="s">
        <v>342</v>
      </c>
      <c r="C157" s="39">
        <v>1987</v>
      </c>
      <c r="D157" s="39" t="s">
        <v>2794</v>
      </c>
      <c r="E157" s="6">
        <v>540000</v>
      </c>
      <c r="F157" s="7">
        <v>0</v>
      </c>
      <c r="G157" s="8">
        <v>0</v>
      </c>
      <c r="H157" s="6">
        <f t="shared" si="5"/>
        <v>540000</v>
      </c>
      <c r="I157" s="9"/>
      <c r="J157" s="29"/>
    </row>
    <row r="158" spans="1:10" ht="18.75" customHeight="1">
      <c r="A158" s="47">
        <v>7</v>
      </c>
      <c r="B158" s="38" t="s">
        <v>344</v>
      </c>
      <c r="C158" s="39">
        <v>1995</v>
      </c>
      <c r="D158" s="39" t="s">
        <v>248</v>
      </c>
      <c r="E158" s="6">
        <v>540000</v>
      </c>
      <c r="F158" s="7">
        <v>0</v>
      </c>
      <c r="G158" s="8">
        <v>0</v>
      </c>
      <c r="H158" s="6">
        <f t="shared" si="5"/>
        <v>540000</v>
      </c>
      <c r="I158" s="9"/>
      <c r="J158" s="29"/>
    </row>
    <row r="159" spans="1:10" ht="18.75" customHeight="1">
      <c r="A159" s="47">
        <v>8</v>
      </c>
      <c r="B159" s="38" t="s">
        <v>345</v>
      </c>
      <c r="C159" s="39">
        <v>1991</v>
      </c>
      <c r="D159" s="39" t="s">
        <v>2774</v>
      </c>
      <c r="E159" s="6">
        <v>540000</v>
      </c>
      <c r="F159" s="7">
        <v>0</v>
      </c>
      <c r="G159" s="8">
        <v>0</v>
      </c>
      <c r="H159" s="6">
        <f t="shared" si="5"/>
        <v>540000</v>
      </c>
      <c r="I159" s="9"/>
      <c r="J159" s="29"/>
    </row>
    <row r="160" spans="1:10" ht="18.75" customHeight="1">
      <c r="A160" s="47">
        <v>9</v>
      </c>
      <c r="B160" s="38" t="s">
        <v>366</v>
      </c>
      <c r="C160" s="39">
        <v>1988</v>
      </c>
      <c r="D160" s="39" t="s">
        <v>2774</v>
      </c>
      <c r="E160" s="6">
        <v>540000</v>
      </c>
      <c r="F160" s="7">
        <v>0</v>
      </c>
      <c r="G160" s="8">
        <v>0</v>
      </c>
      <c r="H160" s="6">
        <f t="shared" si="5"/>
        <v>540000</v>
      </c>
      <c r="I160" s="9"/>
      <c r="J160" s="29"/>
    </row>
    <row r="161" spans="1:10" ht="18.75" customHeight="1">
      <c r="A161" s="47">
        <v>10</v>
      </c>
      <c r="B161" s="38" t="s">
        <v>375</v>
      </c>
      <c r="C161" s="44">
        <v>1988</v>
      </c>
      <c r="D161" s="44" t="s">
        <v>2776</v>
      </c>
      <c r="E161" s="6">
        <v>540000</v>
      </c>
      <c r="F161" s="7">
        <v>0</v>
      </c>
      <c r="G161" s="8">
        <v>0</v>
      </c>
      <c r="H161" s="6">
        <f t="shared" si="5"/>
        <v>540000</v>
      </c>
      <c r="I161" s="9"/>
      <c r="J161" s="582" t="s">
        <v>2019</v>
      </c>
    </row>
    <row r="162" spans="1:10" ht="18.75" customHeight="1">
      <c r="A162" s="47">
        <v>11</v>
      </c>
      <c r="B162" s="53" t="s">
        <v>395</v>
      </c>
      <c r="C162" s="54">
        <v>1993</v>
      </c>
      <c r="D162" s="44" t="s">
        <v>2830</v>
      </c>
      <c r="E162" s="6">
        <v>540000</v>
      </c>
      <c r="F162" s="7">
        <v>0</v>
      </c>
      <c r="G162" s="8">
        <v>0</v>
      </c>
      <c r="H162" s="6">
        <f t="shared" si="5"/>
        <v>540000</v>
      </c>
      <c r="I162" s="9"/>
      <c r="J162" s="582" t="s">
        <v>2019</v>
      </c>
    </row>
    <row r="163" spans="1:10" ht="18.75" customHeight="1">
      <c r="A163" s="47">
        <v>12</v>
      </c>
      <c r="B163" s="38" t="s">
        <v>332</v>
      </c>
      <c r="C163" s="39">
        <v>1984</v>
      </c>
      <c r="D163" s="39" t="s">
        <v>2798</v>
      </c>
      <c r="E163" s="6">
        <v>540000</v>
      </c>
      <c r="F163" s="7">
        <v>0</v>
      </c>
      <c r="G163" s="8">
        <v>0</v>
      </c>
      <c r="H163" s="6">
        <f aca="true" t="shared" si="6" ref="H163:H170">E163+G163</f>
        <v>540000</v>
      </c>
      <c r="I163" s="9"/>
      <c r="J163" s="582" t="s">
        <v>2019</v>
      </c>
    </row>
    <row r="164" spans="1:10" ht="18.75" customHeight="1">
      <c r="A164" s="47">
        <v>13</v>
      </c>
      <c r="B164" s="38" t="s">
        <v>337</v>
      </c>
      <c r="C164" s="39">
        <v>1994</v>
      </c>
      <c r="D164" s="39" t="s">
        <v>2772</v>
      </c>
      <c r="E164" s="6">
        <v>540000</v>
      </c>
      <c r="F164" s="7">
        <v>0</v>
      </c>
      <c r="G164" s="8">
        <f>F164*180000</f>
        <v>0</v>
      </c>
      <c r="H164" s="6">
        <f t="shared" si="6"/>
        <v>540000</v>
      </c>
      <c r="I164" s="9"/>
      <c r="J164" s="582" t="s">
        <v>2019</v>
      </c>
    </row>
    <row r="165" spans="1:10" ht="18.75" customHeight="1">
      <c r="A165" s="47">
        <v>14</v>
      </c>
      <c r="B165" s="38" t="s">
        <v>341</v>
      </c>
      <c r="C165" s="39">
        <v>1970</v>
      </c>
      <c r="D165" s="39" t="s">
        <v>240</v>
      </c>
      <c r="E165" s="6">
        <v>540000</v>
      </c>
      <c r="F165" s="7">
        <v>0</v>
      </c>
      <c r="G165" s="8">
        <v>0</v>
      </c>
      <c r="H165" s="6">
        <f t="shared" si="6"/>
        <v>540000</v>
      </c>
      <c r="I165" s="9"/>
      <c r="J165" s="582" t="s">
        <v>2019</v>
      </c>
    </row>
    <row r="166" spans="1:10" ht="18.75" customHeight="1">
      <c r="A166" s="47">
        <v>15</v>
      </c>
      <c r="B166" s="38" t="s">
        <v>343</v>
      </c>
      <c r="C166" s="39">
        <v>1973</v>
      </c>
      <c r="D166" s="39" t="s">
        <v>2771</v>
      </c>
      <c r="E166" s="6">
        <v>540000</v>
      </c>
      <c r="F166" s="7">
        <v>0</v>
      </c>
      <c r="G166" s="8">
        <v>0</v>
      </c>
      <c r="H166" s="6">
        <f t="shared" si="6"/>
        <v>540000</v>
      </c>
      <c r="I166" s="9"/>
      <c r="J166" s="582" t="s">
        <v>2019</v>
      </c>
    </row>
    <row r="167" spans="1:10" ht="18.75" customHeight="1">
      <c r="A167" s="47">
        <v>16</v>
      </c>
      <c r="B167" s="38" t="s">
        <v>367</v>
      </c>
      <c r="C167" s="39">
        <v>1974</v>
      </c>
      <c r="D167" s="39" t="s">
        <v>2774</v>
      </c>
      <c r="E167" s="6">
        <v>540000</v>
      </c>
      <c r="F167" s="7">
        <v>0</v>
      </c>
      <c r="G167" s="8">
        <v>0</v>
      </c>
      <c r="H167" s="6">
        <f t="shared" si="6"/>
        <v>540000</v>
      </c>
      <c r="I167" s="9"/>
      <c r="J167" s="582" t="s">
        <v>2019</v>
      </c>
    </row>
    <row r="168" spans="1:10" ht="18.75" customHeight="1">
      <c r="A168" s="47">
        <v>17</v>
      </c>
      <c r="B168" s="38" t="s">
        <v>377</v>
      </c>
      <c r="C168" s="39">
        <v>1995</v>
      </c>
      <c r="D168" s="39" t="s">
        <v>255</v>
      </c>
      <c r="E168" s="6">
        <v>540000</v>
      </c>
      <c r="F168" s="7"/>
      <c r="G168" s="8"/>
      <c r="H168" s="6">
        <f t="shared" si="6"/>
        <v>540000</v>
      </c>
      <c r="I168" s="9"/>
      <c r="J168" s="582" t="s">
        <v>2019</v>
      </c>
    </row>
    <row r="169" spans="1:10" ht="18.75" customHeight="1">
      <c r="A169" s="47">
        <v>18</v>
      </c>
      <c r="B169" s="38" t="s">
        <v>338</v>
      </c>
      <c r="C169" s="39">
        <v>1989</v>
      </c>
      <c r="D169" s="39" t="s">
        <v>2772</v>
      </c>
      <c r="E169" s="6">
        <v>540000</v>
      </c>
      <c r="F169" s="7"/>
      <c r="G169" s="8"/>
      <c r="H169" s="6">
        <f t="shared" si="6"/>
        <v>540000</v>
      </c>
      <c r="I169" s="9"/>
      <c r="J169" s="582" t="s">
        <v>2019</v>
      </c>
    </row>
    <row r="170" spans="1:10" ht="18.75" customHeight="1">
      <c r="A170" s="47">
        <v>19</v>
      </c>
      <c r="B170" s="38" t="s">
        <v>376</v>
      </c>
      <c r="C170" s="44">
        <v>1976</v>
      </c>
      <c r="D170" s="44" t="s">
        <v>255</v>
      </c>
      <c r="E170" s="6">
        <v>540000</v>
      </c>
      <c r="F170" s="7"/>
      <c r="G170" s="8"/>
      <c r="H170" s="6">
        <f t="shared" si="6"/>
        <v>540000</v>
      </c>
      <c r="I170" s="9"/>
      <c r="J170" s="582" t="s">
        <v>2019</v>
      </c>
    </row>
    <row r="171" spans="1:10" ht="18.75" customHeight="1">
      <c r="A171" s="1381" t="s">
        <v>863</v>
      </c>
      <c r="B171" s="1382"/>
      <c r="C171" s="1382"/>
      <c r="D171" s="1383"/>
      <c r="E171" s="34">
        <f>SUM(E152:E170)</f>
        <v>10260000</v>
      </c>
      <c r="F171" s="35"/>
      <c r="G171" s="36"/>
      <c r="H171" s="34">
        <f>SUM(H152:H170)</f>
        <v>10260000</v>
      </c>
      <c r="I171" s="37"/>
      <c r="J171" s="29"/>
    </row>
    <row r="172" spans="1:10" ht="18.75" customHeight="1">
      <c r="A172" s="1378" t="s">
        <v>378</v>
      </c>
      <c r="B172" s="1379"/>
      <c r="C172" s="1379"/>
      <c r="D172" s="1379"/>
      <c r="E172" s="1379"/>
      <c r="F172" s="1379"/>
      <c r="G172" s="1379"/>
      <c r="H172" s="1379"/>
      <c r="I172" s="1379"/>
      <c r="J172" s="1380"/>
    </row>
    <row r="173" spans="1:10" ht="18.75" customHeight="1">
      <c r="A173" s="47">
        <v>1</v>
      </c>
      <c r="B173" s="38" t="s">
        <v>381</v>
      </c>
      <c r="C173" s="39">
        <v>1940</v>
      </c>
      <c r="D173" s="39" t="s">
        <v>266</v>
      </c>
      <c r="E173" s="6">
        <v>675000</v>
      </c>
      <c r="F173" s="7"/>
      <c r="G173" s="8"/>
      <c r="H173" s="6">
        <f aca="true" t="shared" si="7" ref="H173:H179">E173+G173</f>
        <v>675000</v>
      </c>
      <c r="I173" s="9"/>
      <c r="J173" s="582" t="s">
        <v>2019</v>
      </c>
    </row>
    <row r="174" spans="1:10" ht="18.75" customHeight="1">
      <c r="A174" s="47">
        <v>2</v>
      </c>
      <c r="B174" s="38" t="s">
        <v>382</v>
      </c>
      <c r="C174" s="39">
        <v>1930</v>
      </c>
      <c r="D174" s="39" t="s">
        <v>2771</v>
      </c>
      <c r="E174" s="6">
        <v>675000</v>
      </c>
      <c r="F174" s="7"/>
      <c r="G174" s="8"/>
      <c r="H174" s="6">
        <f t="shared" si="7"/>
        <v>675000</v>
      </c>
      <c r="I174" s="9"/>
      <c r="J174" s="582" t="s">
        <v>2019</v>
      </c>
    </row>
    <row r="175" spans="1:10" ht="18.75" customHeight="1">
      <c r="A175" s="2">
        <v>1</v>
      </c>
      <c r="B175" s="38" t="s">
        <v>380</v>
      </c>
      <c r="C175" s="39">
        <v>1941</v>
      </c>
      <c r="D175" s="39" t="s">
        <v>2830</v>
      </c>
      <c r="E175" s="6">
        <v>675000</v>
      </c>
      <c r="F175" s="7"/>
      <c r="G175" s="8"/>
      <c r="H175" s="6">
        <f t="shared" si="7"/>
        <v>675000</v>
      </c>
      <c r="I175" s="9"/>
      <c r="J175" s="29"/>
    </row>
    <row r="176" spans="1:10" ht="18.75" customHeight="1">
      <c r="A176" s="2">
        <v>2</v>
      </c>
      <c r="B176" s="38" t="s">
        <v>383</v>
      </c>
      <c r="C176" s="39">
        <v>1937</v>
      </c>
      <c r="D176" s="39" t="s">
        <v>2798</v>
      </c>
      <c r="E176" s="6">
        <v>675000</v>
      </c>
      <c r="F176" s="7"/>
      <c r="G176" s="8"/>
      <c r="H176" s="6">
        <f t="shared" si="7"/>
        <v>675000</v>
      </c>
      <c r="I176" s="9"/>
      <c r="J176" s="29"/>
    </row>
    <row r="177" spans="1:10" ht="18.75" customHeight="1">
      <c r="A177" s="2">
        <v>3</v>
      </c>
      <c r="B177" s="38" t="s">
        <v>384</v>
      </c>
      <c r="C177" s="39">
        <v>1944</v>
      </c>
      <c r="D177" s="39" t="s">
        <v>2772</v>
      </c>
      <c r="E177" s="6">
        <v>675000</v>
      </c>
      <c r="F177" s="7"/>
      <c r="G177" s="8"/>
      <c r="H177" s="6">
        <f t="shared" si="7"/>
        <v>675000</v>
      </c>
      <c r="I177" s="9"/>
      <c r="J177" s="29"/>
    </row>
    <row r="178" spans="1:10" ht="18.75" customHeight="1">
      <c r="A178" s="2">
        <v>4</v>
      </c>
      <c r="B178" s="38" t="s">
        <v>379</v>
      </c>
      <c r="C178" s="39">
        <v>1938</v>
      </c>
      <c r="D178" s="39" t="s">
        <v>2830</v>
      </c>
      <c r="E178" s="6">
        <v>675000</v>
      </c>
      <c r="F178" s="7"/>
      <c r="G178" s="8"/>
      <c r="H178" s="6">
        <f t="shared" si="7"/>
        <v>675000</v>
      </c>
      <c r="I178" s="9"/>
      <c r="J178" s="29"/>
    </row>
    <row r="179" spans="1:10" ht="18.75" customHeight="1">
      <c r="A179" s="2">
        <v>5</v>
      </c>
      <c r="B179" s="38" t="s">
        <v>330</v>
      </c>
      <c r="C179" s="38">
        <v>1956</v>
      </c>
      <c r="D179" s="38" t="s">
        <v>2798</v>
      </c>
      <c r="E179" s="38">
        <v>675000</v>
      </c>
      <c r="F179" s="7"/>
      <c r="G179" s="645"/>
      <c r="H179" s="6">
        <f t="shared" si="7"/>
        <v>675000</v>
      </c>
      <c r="I179" s="9"/>
      <c r="J179" s="623" t="s">
        <v>1264</v>
      </c>
    </row>
    <row r="180" spans="1:10" ht="18.75" customHeight="1">
      <c r="A180" s="2">
        <v>6</v>
      </c>
      <c r="B180" s="38" t="s">
        <v>331</v>
      </c>
      <c r="C180" s="39">
        <v>1955</v>
      </c>
      <c r="D180" s="39" t="s">
        <v>2798</v>
      </c>
      <c r="E180" s="6">
        <v>675000</v>
      </c>
      <c r="F180" s="7"/>
      <c r="G180" s="8"/>
      <c r="H180" s="6">
        <f>G180+E180</f>
        <v>675000</v>
      </c>
      <c r="I180" s="9"/>
      <c r="J180" s="29"/>
    </row>
    <row r="181" spans="1:10" ht="18.75" customHeight="1">
      <c r="A181" s="66"/>
      <c r="B181" s="67" t="s">
        <v>863</v>
      </c>
      <c r="C181" s="68"/>
      <c r="D181" s="44"/>
      <c r="E181" s="45">
        <f>SUM(E173:E180)</f>
        <v>5400000</v>
      </c>
      <c r="F181" s="46"/>
      <c r="G181" s="36"/>
      <c r="H181" s="45">
        <f>SUM(H173:H180)</f>
        <v>5400000</v>
      </c>
      <c r="I181" s="37"/>
      <c r="J181" s="29"/>
    </row>
    <row r="182" spans="1:10" ht="18.75" customHeight="1">
      <c r="A182" s="1378" t="s">
        <v>1256</v>
      </c>
      <c r="B182" s="1379"/>
      <c r="C182" s="1379"/>
      <c r="D182" s="1379"/>
      <c r="E182" s="1379"/>
      <c r="F182" s="1379"/>
      <c r="G182" s="1379"/>
      <c r="H182" s="1379"/>
      <c r="I182" s="1379"/>
      <c r="J182" s="1380"/>
    </row>
    <row r="183" spans="1:10" ht="18.75" customHeight="1">
      <c r="A183" s="47">
        <v>1</v>
      </c>
      <c r="B183" s="38" t="s">
        <v>385</v>
      </c>
      <c r="C183" s="39">
        <v>2003</v>
      </c>
      <c r="D183" s="39" t="s">
        <v>255</v>
      </c>
      <c r="E183" s="6">
        <v>675000</v>
      </c>
      <c r="F183" s="7"/>
      <c r="G183" s="8"/>
      <c r="H183" s="6">
        <f>E183+G183</f>
        <v>675000</v>
      </c>
      <c r="I183" s="9"/>
      <c r="J183" s="29"/>
    </row>
    <row r="184" spans="1:10" ht="18.75" customHeight="1">
      <c r="A184" s="47">
        <v>2</v>
      </c>
      <c r="B184" s="38" t="s">
        <v>386</v>
      </c>
      <c r="C184" s="39">
        <v>2007</v>
      </c>
      <c r="D184" s="39" t="s">
        <v>268</v>
      </c>
      <c r="E184" s="6">
        <v>675000</v>
      </c>
      <c r="F184" s="7"/>
      <c r="G184" s="8"/>
      <c r="H184" s="6">
        <f>E184+G184</f>
        <v>675000</v>
      </c>
      <c r="I184" s="9"/>
      <c r="J184" s="29"/>
    </row>
    <row r="185" spans="1:10" ht="18.75" customHeight="1">
      <c r="A185" s="47">
        <v>3</v>
      </c>
      <c r="B185" s="53" t="s">
        <v>2662</v>
      </c>
      <c r="C185" s="54">
        <v>2011</v>
      </c>
      <c r="D185" s="44" t="s">
        <v>2431</v>
      </c>
      <c r="E185" s="6">
        <v>675000</v>
      </c>
      <c r="F185" s="7"/>
      <c r="G185" s="8"/>
      <c r="H185" s="6">
        <f>E185+G185</f>
        <v>675000</v>
      </c>
      <c r="I185" s="9"/>
      <c r="J185" s="29"/>
    </row>
    <row r="186" spans="1:10" ht="18.75" customHeight="1">
      <c r="A186" s="47">
        <v>4</v>
      </c>
      <c r="B186" s="12" t="s">
        <v>369</v>
      </c>
      <c r="C186" s="12">
        <v>2010</v>
      </c>
      <c r="D186" s="12" t="s">
        <v>2798</v>
      </c>
      <c r="E186" s="6">
        <v>675000</v>
      </c>
      <c r="F186" s="7"/>
      <c r="G186" s="626"/>
      <c r="H186" s="6">
        <f>E186+G186</f>
        <v>675000</v>
      </c>
      <c r="I186" s="9"/>
      <c r="J186" s="29"/>
    </row>
    <row r="187" spans="1:10" ht="18.75" customHeight="1">
      <c r="A187" s="1370" t="s">
        <v>863</v>
      </c>
      <c r="B187" s="1371"/>
      <c r="C187" s="1371"/>
      <c r="D187" s="1372"/>
      <c r="E187" s="45">
        <f>SUM(E183:E186)</f>
        <v>2700000</v>
      </c>
      <c r="F187" s="46"/>
      <c r="G187" s="626"/>
      <c r="H187" s="45">
        <f>SUM(H183:H186)</f>
        <v>2700000</v>
      </c>
      <c r="I187" s="37"/>
      <c r="J187" s="29"/>
    </row>
    <row r="188" spans="1:10" ht="18.75" customHeight="1">
      <c r="A188" s="1373" t="s">
        <v>2323</v>
      </c>
      <c r="B188" s="1373"/>
      <c r="C188" s="1373"/>
      <c r="D188" s="1373"/>
      <c r="E188" s="1373"/>
      <c r="F188" s="1373"/>
      <c r="G188" s="1373"/>
      <c r="H188" s="1373"/>
      <c r="I188" s="1373"/>
      <c r="J188" s="1373"/>
    </row>
    <row r="189" spans="1:10" ht="18.75" customHeight="1">
      <c r="A189" s="2">
        <v>1</v>
      </c>
      <c r="B189" s="3" t="s">
        <v>388</v>
      </c>
      <c r="C189" s="4">
        <v>1980</v>
      </c>
      <c r="D189" s="5" t="s">
        <v>2830</v>
      </c>
      <c r="E189" s="6">
        <v>270000</v>
      </c>
      <c r="F189" s="7"/>
      <c r="G189" s="8"/>
      <c r="H189" s="6">
        <f>E189+G189</f>
        <v>270000</v>
      </c>
      <c r="I189" s="9"/>
      <c r="J189" s="29"/>
    </row>
    <row r="190" spans="1:10" ht="18.75" customHeight="1">
      <c r="A190" s="2">
        <v>2</v>
      </c>
      <c r="B190" s="3" t="s">
        <v>1085</v>
      </c>
      <c r="C190" s="4">
        <v>1959</v>
      </c>
      <c r="D190" s="5" t="s">
        <v>2774</v>
      </c>
      <c r="E190" s="6">
        <v>270000</v>
      </c>
      <c r="F190" s="7"/>
      <c r="G190" s="8"/>
      <c r="H190" s="6">
        <f aca="true" t="shared" si="8" ref="H190:H197">E190+G190</f>
        <v>270000</v>
      </c>
      <c r="I190" s="9"/>
      <c r="J190" s="29"/>
    </row>
    <row r="191" spans="1:10" ht="18.75" customHeight="1">
      <c r="A191" s="2">
        <v>3</v>
      </c>
      <c r="B191" s="3" t="s">
        <v>1086</v>
      </c>
      <c r="C191" s="4">
        <v>1977</v>
      </c>
      <c r="D191" s="5" t="s">
        <v>2776</v>
      </c>
      <c r="E191" s="6">
        <v>270000</v>
      </c>
      <c r="F191" s="7"/>
      <c r="G191" s="8"/>
      <c r="H191" s="6">
        <f t="shared" si="8"/>
        <v>270000</v>
      </c>
      <c r="I191" s="9"/>
      <c r="J191" s="29"/>
    </row>
    <row r="192" spans="1:10" ht="18.75" customHeight="1">
      <c r="A192" s="2">
        <v>4</v>
      </c>
      <c r="B192" s="3" t="s">
        <v>1087</v>
      </c>
      <c r="C192" s="4">
        <v>1982</v>
      </c>
      <c r="D192" s="5" t="s">
        <v>1088</v>
      </c>
      <c r="E192" s="6">
        <v>270000</v>
      </c>
      <c r="F192" s="7"/>
      <c r="G192" s="8"/>
      <c r="H192" s="6">
        <f t="shared" si="8"/>
        <v>270000</v>
      </c>
      <c r="I192" s="9"/>
      <c r="J192" s="29"/>
    </row>
    <row r="193" spans="1:10" ht="18.75" customHeight="1">
      <c r="A193" s="2">
        <v>5</v>
      </c>
      <c r="B193" s="3" t="s">
        <v>272</v>
      </c>
      <c r="C193" s="4">
        <v>1975</v>
      </c>
      <c r="D193" s="5" t="s">
        <v>2798</v>
      </c>
      <c r="E193" s="6">
        <v>270000</v>
      </c>
      <c r="F193" s="7"/>
      <c r="G193" s="8"/>
      <c r="H193" s="6">
        <f t="shared" si="8"/>
        <v>270000</v>
      </c>
      <c r="I193" s="9"/>
      <c r="J193" s="29"/>
    </row>
    <row r="194" spans="1:10" ht="18.75" customHeight="1">
      <c r="A194" s="2">
        <v>6</v>
      </c>
      <c r="B194" s="3" t="s">
        <v>1106</v>
      </c>
      <c r="C194" s="4">
        <v>1993</v>
      </c>
      <c r="D194" s="5" t="s">
        <v>1107</v>
      </c>
      <c r="E194" s="6">
        <v>270000</v>
      </c>
      <c r="F194" s="7"/>
      <c r="G194" s="8"/>
      <c r="H194" s="6">
        <f t="shared" si="8"/>
        <v>270000</v>
      </c>
      <c r="I194" s="9"/>
      <c r="J194" s="29"/>
    </row>
    <row r="195" spans="1:10" ht="18.75" customHeight="1">
      <c r="A195" s="2">
        <v>7</v>
      </c>
      <c r="B195" s="127" t="s">
        <v>292</v>
      </c>
      <c r="C195" s="128">
        <v>1975</v>
      </c>
      <c r="D195" s="129" t="s">
        <v>1404</v>
      </c>
      <c r="E195" s="6">
        <v>270000</v>
      </c>
      <c r="F195" s="7"/>
      <c r="G195" s="8"/>
      <c r="H195" s="6">
        <f t="shared" si="8"/>
        <v>270000</v>
      </c>
      <c r="I195" s="9"/>
      <c r="J195" s="29"/>
    </row>
    <row r="196" spans="1:11" ht="18.75" customHeight="1">
      <c r="A196" s="2">
        <v>8</v>
      </c>
      <c r="B196" s="30" t="s">
        <v>826</v>
      </c>
      <c r="C196" s="271">
        <v>1962</v>
      </c>
      <c r="D196" s="12" t="s">
        <v>1088</v>
      </c>
      <c r="E196" s="6">
        <v>270000</v>
      </c>
      <c r="F196" s="130"/>
      <c r="G196" s="130"/>
      <c r="H196" s="6">
        <f t="shared" si="8"/>
        <v>270000</v>
      </c>
      <c r="I196" s="9"/>
      <c r="J196" s="582"/>
      <c r="K196" s="672"/>
    </row>
    <row r="197" spans="1:11" ht="18.75" customHeight="1">
      <c r="A197" s="2">
        <v>9</v>
      </c>
      <c r="B197" s="673" t="s">
        <v>130</v>
      </c>
      <c r="C197" s="128">
        <v>1991</v>
      </c>
      <c r="D197" s="674" t="s">
        <v>255</v>
      </c>
      <c r="E197" s="6">
        <v>270000</v>
      </c>
      <c r="F197" s="130"/>
      <c r="G197" s="675"/>
      <c r="H197" s="6">
        <f t="shared" si="8"/>
        <v>270000</v>
      </c>
      <c r="I197" s="9"/>
      <c r="J197" s="676"/>
      <c r="K197" s="672"/>
    </row>
    <row r="198" spans="1:10" ht="18.75" customHeight="1">
      <c r="A198" s="1370" t="s">
        <v>863</v>
      </c>
      <c r="B198" s="1371"/>
      <c r="C198" s="1371"/>
      <c r="D198" s="1372"/>
      <c r="E198" s="45">
        <f>SUM(E189:E197)</f>
        <v>2430000</v>
      </c>
      <c r="F198" s="46"/>
      <c r="G198" s="36">
        <f>SUM(G197)</f>
        <v>0</v>
      </c>
      <c r="H198" s="45">
        <f>SUM(H189:H197)</f>
        <v>2430000</v>
      </c>
      <c r="I198" s="37"/>
      <c r="J198" s="29"/>
    </row>
    <row r="199" spans="1:10" ht="18.75" customHeight="1">
      <c r="A199" s="1373" t="s">
        <v>2324</v>
      </c>
      <c r="B199" s="1373"/>
      <c r="C199" s="1373"/>
      <c r="D199" s="1373"/>
      <c r="E199" s="1373"/>
      <c r="F199" s="1373"/>
      <c r="G199" s="1373"/>
      <c r="H199" s="1373"/>
      <c r="I199" s="1373"/>
      <c r="J199" s="1373"/>
    </row>
    <row r="200" spans="1:10" ht="18.75" customHeight="1">
      <c r="A200" s="2">
        <v>1</v>
      </c>
      <c r="B200" s="3" t="s">
        <v>387</v>
      </c>
      <c r="C200" s="4">
        <v>1972</v>
      </c>
      <c r="D200" s="5" t="s">
        <v>2798</v>
      </c>
      <c r="E200" s="6">
        <v>540000</v>
      </c>
      <c r="F200" s="7">
        <v>0</v>
      </c>
      <c r="G200" s="8">
        <f>F200*360000</f>
        <v>0</v>
      </c>
      <c r="H200" s="6">
        <f>E200+G200</f>
        <v>540000</v>
      </c>
      <c r="I200" s="9"/>
      <c r="J200" s="29"/>
    </row>
    <row r="201" spans="1:10" ht="18.75" customHeight="1">
      <c r="A201" s="2">
        <v>2</v>
      </c>
      <c r="B201" s="624" t="s">
        <v>1104</v>
      </c>
      <c r="C201" s="625">
        <v>1979</v>
      </c>
      <c r="D201" s="5" t="s">
        <v>1105</v>
      </c>
      <c r="E201" s="6">
        <v>540000</v>
      </c>
      <c r="F201" s="7"/>
      <c r="G201" s="626"/>
      <c r="H201" s="6">
        <f>G201+E201</f>
        <v>540000</v>
      </c>
      <c r="I201" s="9"/>
      <c r="J201" s="29"/>
    </row>
    <row r="202" spans="1:10" ht="18.75" customHeight="1">
      <c r="A202" s="66"/>
      <c r="B202" s="67"/>
      <c r="C202" s="68"/>
      <c r="D202" s="69"/>
      <c r="E202" s="45">
        <f>SUM(E200:E201)</f>
        <v>1080000</v>
      </c>
      <c r="F202" s="46">
        <f>SUM(F200:F200)</f>
        <v>0</v>
      </c>
      <c r="G202" s="36"/>
      <c r="H202" s="45">
        <f>G202+E202</f>
        <v>1080000</v>
      </c>
      <c r="I202" s="37"/>
      <c r="J202" s="29"/>
    </row>
    <row r="203" spans="1:10" ht="18.75" customHeight="1">
      <c r="A203" s="131"/>
      <c r="B203" s="132" t="s">
        <v>1865</v>
      </c>
      <c r="C203" s="131"/>
      <c r="D203" s="133"/>
      <c r="E203" s="134"/>
      <c r="F203" s="135"/>
      <c r="G203" s="135"/>
      <c r="H203" s="134"/>
      <c r="I203" s="136"/>
      <c r="J203" s="137"/>
    </row>
    <row r="204" spans="1:10" ht="18.75" customHeight="1">
      <c r="A204" s="131">
        <v>1</v>
      </c>
      <c r="B204" s="138" t="s">
        <v>825</v>
      </c>
      <c r="C204" s="136">
        <v>1981</v>
      </c>
      <c r="D204" s="133" t="s">
        <v>2431</v>
      </c>
      <c r="E204" s="139">
        <v>540000</v>
      </c>
      <c r="F204" s="130"/>
      <c r="G204" s="139"/>
      <c r="H204" s="139">
        <f>SUM(E204:G204)</f>
        <v>540000</v>
      </c>
      <c r="I204" s="136"/>
      <c r="J204" s="140" t="s">
        <v>1541</v>
      </c>
    </row>
    <row r="205" spans="1:10" ht="18.75" customHeight="1">
      <c r="A205" s="1377" t="s">
        <v>2313</v>
      </c>
      <c r="B205" s="1377"/>
      <c r="C205" s="1377"/>
      <c r="D205" s="1377"/>
      <c r="E205" s="134">
        <f>SUM(E204)</f>
        <v>540000</v>
      </c>
      <c r="F205" s="130"/>
      <c r="G205" s="134"/>
      <c r="H205" s="134">
        <f>SUM(E205:G205)</f>
        <v>540000</v>
      </c>
      <c r="I205" s="136"/>
      <c r="J205" s="141"/>
    </row>
    <row r="206" spans="1:10" ht="18.75" customHeight="1">
      <c r="A206" s="1374" t="s">
        <v>131</v>
      </c>
      <c r="B206" s="1375"/>
      <c r="C206" s="1375"/>
      <c r="D206" s="1375"/>
      <c r="E206" s="1375"/>
      <c r="F206" s="1375"/>
      <c r="G206" s="1375"/>
      <c r="H206" s="1375"/>
      <c r="I206" s="1375"/>
      <c r="J206" s="1376"/>
    </row>
    <row r="207" spans="1:10" ht="18.75" customHeight="1">
      <c r="A207" s="47">
        <v>1</v>
      </c>
      <c r="B207" s="28" t="s">
        <v>389</v>
      </c>
      <c r="C207" s="31">
        <v>1995</v>
      </c>
      <c r="D207" s="31" t="s">
        <v>2830</v>
      </c>
      <c r="E207" s="6">
        <v>270000</v>
      </c>
      <c r="F207" s="7">
        <v>0</v>
      </c>
      <c r="G207" s="8">
        <v>0</v>
      </c>
      <c r="H207" s="6">
        <f aca="true" t="shared" si="9" ref="H207:H227">G207+E207</f>
        <v>270000</v>
      </c>
      <c r="I207" s="7"/>
      <c r="J207" s="30"/>
    </row>
    <row r="208" spans="1:10" ht="18.75" customHeight="1">
      <c r="A208" s="47">
        <v>2</v>
      </c>
      <c r="B208" s="542" t="s">
        <v>379</v>
      </c>
      <c r="C208" s="558">
        <v>1938</v>
      </c>
      <c r="D208" s="558" t="s">
        <v>2830</v>
      </c>
      <c r="E208" s="6">
        <v>270000</v>
      </c>
      <c r="F208" s="7">
        <v>0</v>
      </c>
      <c r="G208" s="8">
        <v>0</v>
      </c>
      <c r="H208" s="6">
        <f t="shared" si="9"/>
        <v>270000</v>
      </c>
      <c r="I208" s="7"/>
      <c r="J208" s="30"/>
    </row>
    <row r="209" spans="1:10" ht="18.75" customHeight="1">
      <c r="A209" s="47">
        <v>3</v>
      </c>
      <c r="B209" s="28" t="s">
        <v>390</v>
      </c>
      <c r="C209" s="31">
        <v>1955</v>
      </c>
      <c r="D209" s="31" t="s">
        <v>2798</v>
      </c>
      <c r="E209" s="6">
        <v>270000</v>
      </c>
      <c r="F209" s="7">
        <v>0</v>
      </c>
      <c r="G209" s="8">
        <v>0</v>
      </c>
      <c r="H209" s="6">
        <f t="shared" si="9"/>
        <v>270000</v>
      </c>
      <c r="I209" s="7"/>
      <c r="J209" s="30"/>
    </row>
    <row r="210" spans="1:10" ht="18.75" customHeight="1">
      <c r="A210" s="47">
        <v>4</v>
      </c>
      <c r="B210" s="559" t="s">
        <v>132</v>
      </c>
      <c r="C210" s="560">
        <v>1976</v>
      </c>
      <c r="D210" s="560" t="s">
        <v>255</v>
      </c>
      <c r="E210" s="6">
        <v>270000</v>
      </c>
      <c r="F210" s="7">
        <v>0</v>
      </c>
      <c r="G210" s="8">
        <v>0</v>
      </c>
      <c r="H210" s="6">
        <f t="shared" si="9"/>
        <v>270000</v>
      </c>
      <c r="I210" s="7"/>
      <c r="J210" s="30"/>
    </row>
    <row r="211" spans="1:10" ht="18.75" customHeight="1">
      <c r="A211" s="47">
        <v>5</v>
      </c>
      <c r="B211" s="28" t="s">
        <v>391</v>
      </c>
      <c r="C211" s="31">
        <v>2003</v>
      </c>
      <c r="D211" s="31" t="s">
        <v>255</v>
      </c>
      <c r="E211" s="6">
        <v>270000</v>
      </c>
      <c r="F211" s="7">
        <v>0</v>
      </c>
      <c r="G211" s="8">
        <v>0</v>
      </c>
      <c r="H211" s="6">
        <f t="shared" si="9"/>
        <v>270000</v>
      </c>
      <c r="I211" s="7"/>
      <c r="J211" s="30"/>
    </row>
    <row r="212" spans="1:10" ht="18.75" customHeight="1">
      <c r="A212" s="47">
        <v>6</v>
      </c>
      <c r="B212" s="28" t="s">
        <v>392</v>
      </c>
      <c r="C212" s="31">
        <v>1995</v>
      </c>
      <c r="D212" s="31" t="s">
        <v>255</v>
      </c>
      <c r="E212" s="6">
        <v>270000</v>
      </c>
      <c r="F212" s="7">
        <v>0</v>
      </c>
      <c r="G212" s="8">
        <v>0</v>
      </c>
      <c r="H212" s="6">
        <f t="shared" si="9"/>
        <v>270000</v>
      </c>
      <c r="I212" s="7"/>
      <c r="J212" s="30"/>
    </row>
    <row r="213" spans="1:10" ht="18.75" customHeight="1">
      <c r="A213" s="47">
        <v>7</v>
      </c>
      <c r="B213" s="28" t="s">
        <v>393</v>
      </c>
      <c r="C213" s="31">
        <v>1962</v>
      </c>
      <c r="D213" s="31" t="s">
        <v>2772</v>
      </c>
      <c r="E213" s="6">
        <v>270000</v>
      </c>
      <c r="F213" s="7">
        <v>0</v>
      </c>
      <c r="G213" s="8">
        <v>0</v>
      </c>
      <c r="H213" s="6">
        <f t="shared" si="9"/>
        <v>270000</v>
      </c>
      <c r="I213" s="7"/>
      <c r="J213" s="30"/>
    </row>
    <row r="214" spans="1:10" ht="18.75" customHeight="1">
      <c r="A214" s="47">
        <v>8</v>
      </c>
      <c r="B214" s="28" t="s">
        <v>394</v>
      </c>
      <c r="C214" s="31">
        <v>1993</v>
      </c>
      <c r="D214" s="31" t="s">
        <v>240</v>
      </c>
      <c r="E214" s="6">
        <v>270000</v>
      </c>
      <c r="F214" s="7">
        <v>0</v>
      </c>
      <c r="G214" s="8">
        <v>0</v>
      </c>
      <c r="H214" s="6">
        <f t="shared" si="9"/>
        <v>270000</v>
      </c>
      <c r="I214" s="7"/>
      <c r="J214" s="30"/>
    </row>
    <row r="215" spans="1:10" ht="18.75" customHeight="1">
      <c r="A215" s="47">
        <v>9</v>
      </c>
      <c r="B215" s="28" t="s">
        <v>397</v>
      </c>
      <c r="C215" s="31">
        <v>1984</v>
      </c>
      <c r="D215" s="31" t="s">
        <v>2798</v>
      </c>
      <c r="E215" s="6">
        <v>270000</v>
      </c>
      <c r="F215" s="7">
        <v>0</v>
      </c>
      <c r="G215" s="8">
        <v>0</v>
      </c>
      <c r="H215" s="6">
        <f t="shared" si="9"/>
        <v>270000</v>
      </c>
      <c r="I215" s="7"/>
      <c r="J215" s="30"/>
    </row>
    <row r="216" spans="1:10" ht="18.75" customHeight="1">
      <c r="A216" s="47">
        <v>10</v>
      </c>
      <c r="B216" s="28" t="s">
        <v>398</v>
      </c>
      <c r="C216" s="31">
        <v>1991</v>
      </c>
      <c r="D216" s="31" t="s">
        <v>2774</v>
      </c>
      <c r="E216" s="6">
        <v>270000</v>
      </c>
      <c r="F216" s="7">
        <v>0</v>
      </c>
      <c r="G216" s="8">
        <v>0</v>
      </c>
      <c r="H216" s="6">
        <f t="shared" si="9"/>
        <v>270000</v>
      </c>
      <c r="I216" s="7"/>
      <c r="J216" s="30"/>
    </row>
    <row r="217" spans="1:10" ht="18.75" customHeight="1">
      <c r="A217" s="47">
        <v>11</v>
      </c>
      <c r="B217" s="542" t="s">
        <v>133</v>
      </c>
      <c r="C217" s="558">
        <v>1962</v>
      </c>
      <c r="D217" s="558" t="s">
        <v>2772</v>
      </c>
      <c r="E217" s="6">
        <v>270000</v>
      </c>
      <c r="F217" s="7">
        <v>0</v>
      </c>
      <c r="G217" s="8">
        <v>0</v>
      </c>
      <c r="H217" s="6">
        <f t="shared" si="9"/>
        <v>270000</v>
      </c>
      <c r="I217" s="7"/>
      <c r="J217" s="30"/>
    </row>
    <row r="218" spans="1:10" ht="18.75" customHeight="1">
      <c r="A218" s="47">
        <v>12</v>
      </c>
      <c r="B218" s="28" t="s">
        <v>400</v>
      </c>
      <c r="C218" s="31">
        <v>1987</v>
      </c>
      <c r="D218" s="31" t="s">
        <v>2794</v>
      </c>
      <c r="E218" s="6">
        <v>270000</v>
      </c>
      <c r="F218" s="7">
        <v>0</v>
      </c>
      <c r="G218" s="8">
        <v>0</v>
      </c>
      <c r="H218" s="6">
        <f t="shared" si="9"/>
        <v>270000</v>
      </c>
      <c r="I218" s="7"/>
      <c r="J218" s="30"/>
    </row>
    <row r="219" spans="1:10" ht="18.75" customHeight="1">
      <c r="A219" s="47">
        <v>13</v>
      </c>
      <c r="B219" s="28" t="s">
        <v>401</v>
      </c>
      <c r="C219" s="31">
        <v>1988</v>
      </c>
      <c r="D219" s="31" t="s">
        <v>2774</v>
      </c>
      <c r="E219" s="6">
        <v>270000</v>
      </c>
      <c r="F219" s="7">
        <v>0</v>
      </c>
      <c r="G219" s="8">
        <v>0</v>
      </c>
      <c r="H219" s="6">
        <f t="shared" si="9"/>
        <v>270000</v>
      </c>
      <c r="I219" s="7"/>
      <c r="J219" s="30"/>
    </row>
    <row r="220" spans="1:10" ht="18.75" customHeight="1">
      <c r="A220" s="47">
        <v>14</v>
      </c>
      <c r="B220" s="29" t="s">
        <v>402</v>
      </c>
      <c r="C220" s="43">
        <v>1988</v>
      </c>
      <c r="D220" s="43" t="s">
        <v>2776</v>
      </c>
      <c r="E220" s="6">
        <v>270000</v>
      </c>
      <c r="F220" s="7">
        <v>0</v>
      </c>
      <c r="G220" s="8">
        <v>0</v>
      </c>
      <c r="H220" s="6">
        <f t="shared" si="9"/>
        <v>270000</v>
      </c>
      <c r="I220" s="7"/>
      <c r="J220" s="30"/>
    </row>
    <row r="221" spans="1:10" ht="18.75" customHeight="1">
      <c r="A221" s="47">
        <v>15</v>
      </c>
      <c r="B221" s="28" t="s">
        <v>403</v>
      </c>
      <c r="C221" s="31">
        <v>1940</v>
      </c>
      <c r="D221" s="31" t="s">
        <v>266</v>
      </c>
      <c r="E221" s="6">
        <v>270000</v>
      </c>
      <c r="F221" s="7">
        <v>0</v>
      </c>
      <c r="G221" s="8">
        <v>0</v>
      </c>
      <c r="H221" s="6">
        <f t="shared" si="9"/>
        <v>270000</v>
      </c>
      <c r="I221" s="7"/>
      <c r="J221" s="30"/>
    </row>
    <row r="222" spans="1:10" ht="18.75" customHeight="1">
      <c r="A222" s="47">
        <v>16</v>
      </c>
      <c r="B222" s="28" t="s">
        <v>404</v>
      </c>
      <c r="C222" s="31">
        <v>1974</v>
      </c>
      <c r="D222" s="31" t="s">
        <v>2774</v>
      </c>
      <c r="E222" s="6">
        <v>270000</v>
      </c>
      <c r="F222" s="7">
        <v>0</v>
      </c>
      <c r="G222" s="8">
        <v>0</v>
      </c>
      <c r="H222" s="6">
        <f t="shared" si="9"/>
        <v>270000</v>
      </c>
      <c r="I222" s="7"/>
      <c r="J222" s="30"/>
    </row>
    <row r="223" spans="1:10" ht="18.75" customHeight="1">
      <c r="A223" s="47">
        <v>17</v>
      </c>
      <c r="B223" s="28" t="s">
        <v>405</v>
      </c>
      <c r="C223" s="31">
        <v>2007</v>
      </c>
      <c r="D223" s="31" t="s">
        <v>268</v>
      </c>
      <c r="E223" s="6">
        <v>270000</v>
      </c>
      <c r="F223" s="7">
        <v>0</v>
      </c>
      <c r="G223" s="8">
        <v>0</v>
      </c>
      <c r="H223" s="6">
        <f t="shared" si="9"/>
        <v>270000</v>
      </c>
      <c r="I223" s="7"/>
      <c r="J223" s="30"/>
    </row>
    <row r="224" spans="1:10" ht="18.75" customHeight="1">
      <c r="A224" s="47">
        <v>18</v>
      </c>
      <c r="B224" s="28" t="s">
        <v>419</v>
      </c>
      <c r="C224" s="31">
        <v>1930</v>
      </c>
      <c r="D224" s="31" t="s">
        <v>2771</v>
      </c>
      <c r="E224" s="6">
        <v>270000</v>
      </c>
      <c r="F224" s="7">
        <v>0</v>
      </c>
      <c r="G224" s="8">
        <v>0</v>
      </c>
      <c r="H224" s="6">
        <f t="shared" si="9"/>
        <v>270000</v>
      </c>
      <c r="I224" s="7"/>
      <c r="J224" s="30"/>
    </row>
    <row r="225" spans="1:10" ht="18.75" customHeight="1">
      <c r="A225" s="47">
        <v>19</v>
      </c>
      <c r="B225" s="28" t="s">
        <v>420</v>
      </c>
      <c r="C225" s="31">
        <v>1995</v>
      </c>
      <c r="D225" s="31" t="s">
        <v>248</v>
      </c>
      <c r="E225" s="6">
        <v>270000</v>
      </c>
      <c r="F225" s="7">
        <v>0</v>
      </c>
      <c r="G225" s="8">
        <v>0</v>
      </c>
      <c r="H225" s="6">
        <f t="shared" si="9"/>
        <v>270000</v>
      </c>
      <c r="I225" s="7"/>
      <c r="J225" s="30"/>
    </row>
    <row r="226" spans="1:10" ht="18.75" customHeight="1">
      <c r="A226" s="47">
        <v>20</v>
      </c>
      <c r="B226" s="28" t="s">
        <v>396</v>
      </c>
      <c r="C226" s="31">
        <v>1971</v>
      </c>
      <c r="D226" s="31" t="s">
        <v>2830</v>
      </c>
      <c r="E226" s="6">
        <v>270000</v>
      </c>
      <c r="F226" s="7">
        <v>0</v>
      </c>
      <c r="G226" s="8"/>
      <c r="H226" s="6">
        <f t="shared" si="9"/>
        <v>270000</v>
      </c>
      <c r="I226" s="7"/>
      <c r="J226" s="30"/>
    </row>
    <row r="227" spans="1:10" ht="18.75" customHeight="1">
      <c r="A227" s="47">
        <v>21</v>
      </c>
      <c r="B227" s="126" t="s">
        <v>2663</v>
      </c>
      <c r="C227" s="142">
        <v>1977</v>
      </c>
      <c r="D227" s="43" t="s">
        <v>2431</v>
      </c>
      <c r="E227" s="6">
        <v>270000</v>
      </c>
      <c r="F227" s="7"/>
      <c r="G227" s="8"/>
      <c r="H227" s="6">
        <f t="shared" si="9"/>
        <v>270000</v>
      </c>
      <c r="I227" s="7"/>
      <c r="J227" s="30"/>
    </row>
    <row r="228" spans="1:10" ht="18.75" customHeight="1">
      <c r="A228" s="47">
        <v>22</v>
      </c>
      <c r="B228" s="55" t="s">
        <v>421</v>
      </c>
      <c r="C228" s="39">
        <v>1960</v>
      </c>
      <c r="D228" s="56" t="s">
        <v>2830</v>
      </c>
      <c r="E228" s="6">
        <v>270000</v>
      </c>
      <c r="F228" s="7">
        <v>0</v>
      </c>
      <c r="G228" s="8">
        <v>0</v>
      </c>
      <c r="H228" s="6">
        <f aca="true" t="shared" si="10" ref="H228:H237">G228+E228</f>
        <v>270000</v>
      </c>
      <c r="I228" s="7"/>
      <c r="J228" s="30"/>
    </row>
    <row r="229" spans="1:10" ht="18.75" customHeight="1">
      <c r="A229" s="47">
        <v>23</v>
      </c>
      <c r="B229" s="28" t="s">
        <v>422</v>
      </c>
      <c r="C229" s="31">
        <v>1973</v>
      </c>
      <c r="D229" s="31" t="s">
        <v>2771</v>
      </c>
      <c r="E229" s="6">
        <v>270000</v>
      </c>
      <c r="F229" s="7">
        <v>0</v>
      </c>
      <c r="G229" s="8">
        <v>0</v>
      </c>
      <c r="H229" s="6">
        <f t="shared" si="10"/>
        <v>270000</v>
      </c>
      <c r="I229" s="7"/>
      <c r="J229" s="30"/>
    </row>
    <row r="230" spans="1:10" ht="18.75" customHeight="1">
      <c r="A230" s="47">
        <v>24</v>
      </c>
      <c r="B230" s="28" t="s">
        <v>423</v>
      </c>
      <c r="C230" s="31">
        <v>1956</v>
      </c>
      <c r="D230" s="31" t="s">
        <v>2798</v>
      </c>
      <c r="E230" s="6">
        <v>270000</v>
      </c>
      <c r="F230" s="7">
        <v>0</v>
      </c>
      <c r="G230" s="8">
        <v>0</v>
      </c>
      <c r="H230" s="6">
        <f t="shared" si="10"/>
        <v>270000</v>
      </c>
      <c r="I230" s="7"/>
      <c r="J230" s="30"/>
    </row>
    <row r="231" spans="1:10" ht="18.75" customHeight="1">
      <c r="A231" s="47">
        <v>25</v>
      </c>
      <c r="B231" s="28" t="s">
        <v>424</v>
      </c>
      <c r="C231" s="31">
        <v>1994</v>
      </c>
      <c r="D231" s="31" t="s">
        <v>2772</v>
      </c>
      <c r="E231" s="6">
        <v>270000</v>
      </c>
      <c r="F231" s="7">
        <v>0</v>
      </c>
      <c r="G231" s="8">
        <v>0</v>
      </c>
      <c r="H231" s="6">
        <f t="shared" si="10"/>
        <v>270000</v>
      </c>
      <c r="I231" s="7"/>
      <c r="J231" s="30"/>
    </row>
    <row r="232" spans="1:10" ht="18.75" customHeight="1">
      <c r="A232" s="47">
        <v>26</v>
      </c>
      <c r="B232" s="28" t="s">
        <v>425</v>
      </c>
      <c r="C232" s="31">
        <v>1960</v>
      </c>
      <c r="D232" s="31" t="s">
        <v>240</v>
      </c>
      <c r="E232" s="6">
        <v>270000</v>
      </c>
      <c r="F232" s="7">
        <v>0</v>
      </c>
      <c r="G232" s="8">
        <v>0</v>
      </c>
      <c r="H232" s="6">
        <f t="shared" si="10"/>
        <v>270000</v>
      </c>
      <c r="I232" s="7"/>
      <c r="J232" s="30"/>
    </row>
    <row r="233" spans="1:10" ht="18.75" customHeight="1">
      <c r="A233" s="47">
        <v>27</v>
      </c>
      <c r="B233" s="28" t="s">
        <v>426</v>
      </c>
      <c r="C233" s="31">
        <v>1949</v>
      </c>
      <c r="D233" s="31" t="s">
        <v>2798</v>
      </c>
      <c r="E233" s="6">
        <v>270000</v>
      </c>
      <c r="F233" s="7">
        <v>0</v>
      </c>
      <c r="G233" s="8">
        <v>0</v>
      </c>
      <c r="H233" s="6">
        <f t="shared" si="10"/>
        <v>270000</v>
      </c>
      <c r="I233" s="7"/>
      <c r="J233" s="30"/>
    </row>
    <row r="234" spans="1:10" ht="18.75" customHeight="1">
      <c r="A234" s="47">
        <v>28</v>
      </c>
      <c r="B234" s="28" t="s">
        <v>427</v>
      </c>
      <c r="C234" s="31">
        <v>1934</v>
      </c>
      <c r="D234" s="31" t="s">
        <v>2772</v>
      </c>
      <c r="E234" s="6">
        <v>270000</v>
      </c>
      <c r="F234" s="7">
        <v>0</v>
      </c>
      <c r="G234" s="8">
        <v>0</v>
      </c>
      <c r="H234" s="6">
        <f t="shared" si="10"/>
        <v>270000</v>
      </c>
      <c r="I234" s="7"/>
      <c r="J234" s="30"/>
    </row>
    <row r="235" spans="1:10" ht="18.75" customHeight="1">
      <c r="A235" s="47">
        <v>29</v>
      </c>
      <c r="B235" s="28" t="s">
        <v>428</v>
      </c>
      <c r="C235" s="31">
        <v>1941</v>
      </c>
      <c r="D235" s="31" t="s">
        <v>2830</v>
      </c>
      <c r="E235" s="6">
        <v>270000</v>
      </c>
      <c r="F235" s="7">
        <v>0</v>
      </c>
      <c r="G235" s="8">
        <v>0</v>
      </c>
      <c r="H235" s="6">
        <f t="shared" si="10"/>
        <v>270000</v>
      </c>
      <c r="I235" s="7"/>
      <c r="J235" s="30"/>
    </row>
    <row r="236" spans="1:10" ht="18.75" customHeight="1">
      <c r="A236" s="47">
        <v>30</v>
      </c>
      <c r="B236" s="644" t="s">
        <v>372</v>
      </c>
      <c r="C236" s="142">
        <v>1978</v>
      </c>
      <c r="D236" s="31" t="s">
        <v>2798</v>
      </c>
      <c r="E236" s="6">
        <v>270000</v>
      </c>
      <c r="F236" s="7"/>
      <c r="G236" s="645"/>
      <c r="H236" s="6">
        <f t="shared" si="10"/>
        <v>270000</v>
      </c>
      <c r="I236" s="7"/>
      <c r="J236" s="30"/>
    </row>
    <row r="237" spans="1:10" ht="18.75" customHeight="1">
      <c r="A237" s="47">
        <v>31</v>
      </c>
      <c r="B237" s="561" t="s">
        <v>134</v>
      </c>
      <c r="C237" s="562">
        <v>1944</v>
      </c>
      <c r="D237" s="560" t="s">
        <v>135</v>
      </c>
      <c r="E237" s="514">
        <v>270000</v>
      </c>
      <c r="F237" s="515"/>
      <c r="G237" s="516"/>
      <c r="H237" s="514">
        <f t="shared" si="10"/>
        <v>270000</v>
      </c>
      <c r="I237" s="515"/>
      <c r="J237" s="677"/>
    </row>
    <row r="238" spans="1:10" ht="18.75" customHeight="1">
      <c r="A238" s="1370" t="s">
        <v>863</v>
      </c>
      <c r="B238" s="1371"/>
      <c r="C238" s="1371"/>
      <c r="D238" s="1372"/>
      <c r="E238" s="45">
        <f>SUM(E207:E237)</f>
        <v>8370000</v>
      </c>
      <c r="F238" s="45">
        <f>SUM(F228:F237)</f>
        <v>0</v>
      </c>
      <c r="G238" s="34"/>
      <c r="H238" s="45">
        <f>G238+E238</f>
        <v>8370000</v>
      </c>
      <c r="I238" s="7"/>
      <c r="J238" s="30"/>
    </row>
    <row r="239" spans="1:11" ht="18.75" customHeight="1">
      <c r="A239" s="31"/>
      <c r="B239" s="1395" t="s">
        <v>1607</v>
      </c>
      <c r="C239" s="1396"/>
      <c r="D239" s="1397"/>
      <c r="E239" s="31"/>
      <c r="F239" s="31"/>
      <c r="G239" s="31"/>
      <c r="H239" s="31"/>
      <c r="I239" s="272"/>
      <c r="J239" s="272"/>
      <c r="K239" s="171"/>
    </row>
    <row r="240" spans="1:11" ht="18.75" customHeight="1">
      <c r="A240" s="28">
        <v>1</v>
      </c>
      <c r="B240" s="1398"/>
      <c r="C240" s="1399"/>
      <c r="D240" s="1400"/>
      <c r="E240" s="6"/>
      <c r="F240" s="6"/>
      <c r="G240" s="6"/>
      <c r="H240" s="6"/>
      <c r="I240" s="272"/>
      <c r="J240" s="272"/>
      <c r="K240" s="171"/>
    </row>
    <row r="241" spans="1:10" ht="18.75" customHeight="1">
      <c r="A241" s="28" t="s">
        <v>863</v>
      </c>
      <c r="B241" s="28"/>
      <c r="C241" s="28"/>
      <c r="D241" s="28"/>
      <c r="E241" s="517"/>
      <c r="F241" s="27"/>
      <c r="G241" s="57"/>
      <c r="H241" s="45"/>
      <c r="I241" s="46"/>
      <c r="J241" s="30"/>
    </row>
    <row r="242" spans="1:10" ht="18.75" customHeight="1">
      <c r="A242" s="1370" t="s">
        <v>2252</v>
      </c>
      <c r="B242" s="1371"/>
      <c r="C242" s="1372"/>
      <c r="D242" s="4"/>
      <c r="E242" s="34">
        <f>E238+E205+E202+E198+E187+E181++E171+E150+E138+E123+E79+E13+E241</f>
        <v>78030000</v>
      </c>
      <c r="F242" s="45"/>
      <c r="G242" s="631">
        <f>G241+G238+G205+G198+G187+G181+G171+G150+G138+G123+G79+G13</f>
        <v>2295000</v>
      </c>
      <c r="H242" s="260">
        <f>H238+H205+H202+H198+H187+H181+H171+H150+H138+H123+H79+H13+H241</f>
        <v>80325000</v>
      </c>
      <c r="I242" s="46"/>
      <c r="J242" s="30"/>
    </row>
    <row r="243" spans="1:10" ht="18.75" customHeight="1">
      <c r="A243" s="1366" t="s">
        <v>2757</v>
      </c>
      <c r="B243" s="1366"/>
      <c r="C243" s="1366"/>
      <c r="D243" s="1366"/>
      <c r="E243" s="1366"/>
      <c r="F243" s="1366"/>
      <c r="G243" s="1366"/>
      <c r="H243" s="1366"/>
      <c r="I243" s="1366"/>
      <c r="J243" s="1366"/>
    </row>
    <row r="244" spans="1:10" ht="18.75" customHeight="1">
      <c r="A244" s="273"/>
      <c r="B244" s="184"/>
      <c r="C244" s="274"/>
      <c r="D244" s="1367" t="s">
        <v>2267</v>
      </c>
      <c r="E244" s="1367"/>
      <c r="F244" s="1367"/>
      <c r="G244" s="1367"/>
      <c r="H244" s="1367"/>
      <c r="I244" s="1367"/>
      <c r="J244" s="1367"/>
    </row>
    <row r="245" spans="1:11" ht="18.75" customHeight="1">
      <c r="A245" s="273"/>
      <c r="B245" s="58" t="s">
        <v>2838</v>
      </c>
      <c r="C245" s="59"/>
      <c r="D245" s="60" t="s">
        <v>927</v>
      </c>
      <c r="E245" s="1368" t="s">
        <v>1661</v>
      </c>
      <c r="F245" s="1368"/>
      <c r="G245" s="1368"/>
      <c r="H245" s="1368"/>
      <c r="I245" s="1368"/>
      <c r="J245" s="275"/>
      <c r="K245" s="276"/>
    </row>
    <row r="246" spans="1:11" ht="18.75" customHeight="1">
      <c r="A246" s="273"/>
      <c r="B246" s="277"/>
      <c r="C246" s="274"/>
      <c r="D246" s="174"/>
      <c r="E246" s="277"/>
      <c r="F246" s="277"/>
      <c r="G246" s="277"/>
      <c r="H246" s="277"/>
      <c r="I246" s="277"/>
      <c r="J246" s="277"/>
      <c r="K246" s="276"/>
    </row>
    <row r="247" spans="1:11" ht="18.75" customHeight="1">
      <c r="A247" s="273"/>
      <c r="B247" s="277"/>
      <c r="C247" s="274"/>
      <c r="D247" s="174"/>
      <c r="E247" s="277"/>
      <c r="F247" s="277"/>
      <c r="G247" s="277"/>
      <c r="H247" s="277"/>
      <c r="I247" s="277"/>
      <c r="J247" s="277"/>
      <c r="K247" s="276"/>
    </row>
    <row r="248" spans="1:11" ht="18.75" customHeight="1">
      <c r="A248" s="273"/>
      <c r="B248" s="277"/>
      <c r="C248" s="274"/>
      <c r="D248" s="174"/>
      <c r="E248" s="277"/>
      <c r="F248" s="277"/>
      <c r="G248" s="277"/>
      <c r="H248" s="277"/>
      <c r="I248" s="277"/>
      <c r="J248" s="277"/>
      <c r="K248" s="276"/>
    </row>
    <row r="249" spans="1:10" ht="18.75" customHeight="1">
      <c r="A249" s="280"/>
      <c r="B249" s="281" t="s">
        <v>277</v>
      </c>
      <c r="C249" s="1369" t="s">
        <v>1937</v>
      </c>
      <c r="D249" s="1369"/>
      <c r="E249" s="1369"/>
      <c r="F249" s="282"/>
      <c r="G249" s="279"/>
      <c r="H249" s="279"/>
      <c r="I249" s="278"/>
      <c r="J249" s="278"/>
    </row>
    <row r="250" spans="1:10" ht="18.75" customHeight="1">
      <c r="A250" s="273"/>
      <c r="B250" s="1329" t="s">
        <v>1606</v>
      </c>
      <c r="C250" s="1329"/>
      <c r="D250" s="1329"/>
      <c r="E250" s="1329"/>
      <c r="F250" s="1329"/>
      <c r="G250" s="1329"/>
      <c r="H250" s="1329"/>
      <c r="I250" s="278"/>
      <c r="J250" s="278"/>
    </row>
    <row r="251" spans="1:10" ht="18.75" customHeight="1">
      <c r="A251" s="273"/>
      <c r="B251" s="63" t="s">
        <v>1605</v>
      </c>
      <c r="C251" s="1329" t="s">
        <v>1627</v>
      </c>
      <c r="D251" s="1329"/>
      <c r="E251" s="1329"/>
      <c r="F251" s="1329"/>
      <c r="G251" s="1329"/>
      <c r="H251" s="1329"/>
      <c r="I251" s="64"/>
      <c r="J251" s="62"/>
    </row>
    <row r="252" spans="1:10" ht="18.75" customHeight="1">
      <c r="A252" s="273"/>
      <c r="B252" s="278"/>
      <c r="C252" s="278"/>
      <c r="D252" s="278"/>
      <c r="E252" s="278"/>
      <c r="F252" s="278"/>
      <c r="G252" s="279"/>
      <c r="H252" s="279"/>
      <c r="I252" s="278"/>
      <c r="J252" s="278"/>
    </row>
    <row r="253" ht="18.75" customHeight="1">
      <c r="F253" s="42"/>
    </row>
    <row r="254" ht="18.75" customHeight="1">
      <c r="F254" s="42"/>
    </row>
    <row r="256" spans="8:10" ht="18.75" customHeight="1">
      <c r="H256" s="65"/>
      <c r="I256" s="65"/>
      <c r="J256" s="65"/>
    </row>
  </sheetData>
  <mergeCells count="43">
    <mergeCell ref="A14:J14"/>
    <mergeCell ref="A242:C242"/>
    <mergeCell ref="A238:D238"/>
    <mergeCell ref="B239:D239"/>
    <mergeCell ref="B240:D240"/>
    <mergeCell ref="A79:D79"/>
    <mergeCell ref="A80:J80"/>
    <mergeCell ref="A123:D123"/>
    <mergeCell ref="A139:D139"/>
    <mergeCell ref="E139:J139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D6:D7"/>
    <mergeCell ref="E6:E7"/>
    <mergeCell ref="A1:B1"/>
    <mergeCell ref="A2:B2"/>
    <mergeCell ref="D4:F4"/>
    <mergeCell ref="A5:J5"/>
    <mergeCell ref="A125:J125"/>
    <mergeCell ref="B138:D138"/>
    <mergeCell ref="A151:J151"/>
    <mergeCell ref="A171:D171"/>
    <mergeCell ref="A172:J172"/>
    <mergeCell ref="A182:J182"/>
    <mergeCell ref="A187:D187"/>
    <mergeCell ref="A188:J188"/>
    <mergeCell ref="A198:D198"/>
    <mergeCell ref="A199:J199"/>
    <mergeCell ref="A206:J206"/>
    <mergeCell ref="A205:D205"/>
    <mergeCell ref="B250:H250"/>
    <mergeCell ref="C251:H251"/>
    <mergeCell ref="A243:J243"/>
    <mergeCell ref="D244:J244"/>
    <mergeCell ref="E245:I245"/>
    <mergeCell ref="C249:E249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8"/>
  <sheetViews>
    <sheetView workbookViewId="0" topLeftCell="A190">
      <selection activeCell="B349" sqref="B349:I349"/>
    </sheetView>
  </sheetViews>
  <sheetFormatPr defaultColWidth="9.00390625" defaultRowHeight="19.5" customHeight="1"/>
  <cols>
    <col min="1" max="1" width="4.75390625" style="192" customWidth="1"/>
    <col min="2" max="2" width="17.875" style="255" customWidth="1"/>
    <col min="3" max="3" width="6.00390625" style="192" customWidth="1"/>
    <col min="4" max="4" width="9.75390625" style="192" customWidth="1"/>
    <col min="5" max="5" width="11.375" style="256" customWidth="1"/>
    <col min="6" max="6" width="4.75390625" style="192" customWidth="1"/>
    <col min="7" max="7" width="8.625" style="256" customWidth="1"/>
    <col min="8" max="8" width="11.25390625" style="256" customWidth="1"/>
    <col min="9" max="9" width="7.50390625" style="192" customWidth="1"/>
    <col min="10" max="10" width="9.875" style="256" customWidth="1"/>
    <col min="11" max="11" width="6.625" style="192" customWidth="1"/>
    <col min="12" max="12" width="21.50390625" style="192" customWidth="1"/>
    <col min="13" max="16384" width="9.00390625" style="192" customWidth="1"/>
  </cols>
  <sheetData>
    <row r="1" spans="1:10" ht="19.5" customHeight="1">
      <c r="A1" s="191" t="s">
        <v>429</v>
      </c>
      <c r="B1" s="191"/>
      <c r="C1" s="143"/>
      <c r="D1" s="143"/>
      <c r="E1" s="144"/>
      <c r="F1" s="145"/>
      <c r="G1" s="144"/>
      <c r="H1" s="146"/>
      <c r="I1" s="147"/>
      <c r="J1" s="584"/>
    </row>
    <row r="2" spans="1:10" ht="19.5" customHeight="1">
      <c r="A2" s="1424" t="s">
        <v>1662</v>
      </c>
      <c r="B2" s="1424"/>
      <c r="C2" s="143"/>
      <c r="D2" s="143"/>
      <c r="E2" s="144"/>
      <c r="F2" s="145"/>
      <c r="G2" s="144"/>
      <c r="H2" s="146"/>
      <c r="I2" s="147"/>
      <c r="J2" s="584"/>
    </row>
    <row r="3" spans="1:10" ht="19.5" customHeight="1">
      <c r="A3" s="145"/>
      <c r="B3" s="1427" t="s">
        <v>1653</v>
      </c>
      <c r="C3" s="1427"/>
      <c r="D3" s="1427"/>
      <c r="E3" s="1427"/>
      <c r="F3" s="1427"/>
      <c r="G3" s="1427"/>
      <c r="H3" s="1427"/>
      <c r="I3" s="1427"/>
      <c r="J3" s="1427"/>
    </row>
    <row r="4" spans="1:10" ht="19.5" customHeight="1">
      <c r="A4" s="149"/>
      <c r="B4" s="150"/>
      <c r="C4" s="148"/>
      <c r="D4" s="1425" t="s">
        <v>2736</v>
      </c>
      <c r="E4" s="1425"/>
      <c r="F4" s="1425"/>
      <c r="G4" s="1425"/>
      <c r="H4" s="151"/>
      <c r="I4" s="152"/>
      <c r="J4" s="585"/>
    </row>
    <row r="5" spans="1:10" ht="19.5" customHeight="1">
      <c r="A5" s="1426" t="s">
        <v>613</v>
      </c>
      <c r="B5" s="1426"/>
      <c r="C5" s="1426"/>
      <c r="D5" s="1426"/>
      <c r="E5" s="1426"/>
      <c r="F5" s="1426"/>
      <c r="G5" s="1426"/>
      <c r="H5" s="1426"/>
      <c r="I5" s="1426"/>
      <c r="J5" s="1426"/>
    </row>
    <row r="6" spans="1:12" ht="19.5" customHeight="1">
      <c r="A6" s="1432" t="s">
        <v>2247</v>
      </c>
      <c r="B6" s="1434" t="s">
        <v>2248</v>
      </c>
      <c r="C6" s="1436" t="s">
        <v>2255</v>
      </c>
      <c r="D6" s="1436" t="s">
        <v>430</v>
      </c>
      <c r="E6" s="1428" t="s">
        <v>2249</v>
      </c>
      <c r="F6" s="1438" t="s">
        <v>2250</v>
      </c>
      <c r="G6" s="1439"/>
      <c r="H6" s="1436" t="s">
        <v>2254</v>
      </c>
      <c r="I6" s="1432" t="s">
        <v>2253</v>
      </c>
      <c r="J6" s="1436" t="s">
        <v>2587</v>
      </c>
      <c r="L6" s="192" t="s">
        <v>2328</v>
      </c>
    </row>
    <row r="7" spans="1:10" ht="30.75" customHeight="1">
      <c r="A7" s="1433"/>
      <c r="B7" s="1435"/>
      <c r="C7" s="1437"/>
      <c r="D7" s="1437"/>
      <c r="E7" s="1429"/>
      <c r="F7" s="194" t="s">
        <v>2353</v>
      </c>
      <c r="G7" s="195" t="s">
        <v>2251</v>
      </c>
      <c r="H7" s="1437"/>
      <c r="I7" s="1433"/>
      <c r="J7" s="1437"/>
    </row>
    <row r="8" spans="1:10" ht="19.5" customHeight="1">
      <c r="A8" s="196">
        <v>1</v>
      </c>
      <c r="B8" s="1419" t="s">
        <v>2075</v>
      </c>
      <c r="C8" s="1420"/>
      <c r="D8" s="1420"/>
      <c r="E8" s="1420"/>
      <c r="F8" s="1420"/>
      <c r="G8" s="197"/>
      <c r="H8" s="197"/>
      <c r="I8" s="198"/>
      <c r="J8" s="586"/>
    </row>
    <row r="9" spans="1:10" ht="19.5" customHeight="1">
      <c r="A9" s="199">
        <v>1</v>
      </c>
      <c r="B9" s="200" t="s">
        <v>431</v>
      </c>
      <c r="C9" s="201">
        <v>1957</v>
      </c>
      <c r="D9" s="200" t="s">
        <v>432</v>
      </c>
      <c r="E9" s="202">
        <v>270000</v>
      </c>
      <c r="F9" s="203"/>
      <c r="G9" s="202"/>
      <c r="H9" s="202">
        <v>270000</v>
      </c>
      <c r="I9" s="204"/>
      <c r="J9" s="216"/>
    </row>
    <row r="10" spans="1:10" ht="19.5" customHeight="1">
      <c r="A10" s="199">
        <v>2</v>
      </c>
      <c r="B10" s="200" t="s">
        <v>437</v>
      </c>
      <c r="C10" s="201">
        <v>1969</v>
      </c>
      <c r="D10" s="200" t="s">
        <v>432</v>
      </c>
      <c r="E10" s="202">
        <v>270000</v>
      </c>
      <c r="F10" s="203"/>
      <c r="G10" s="202"/>
      <c r="H10" s="202">
        <v>270000</v>
      </c>
      <c r="I10" s="204"/>
      <c r="J10" s="216"/>
    </row>
    <row r="11" spans="1:10" ht="19.5" customHeight="1">
      <c r="A11" s="199">
        <v>3</v>
      </c>
      <c r="B11" s="200" t="s">
        <v>1598</v>
      </c>
      <c r="C11" s="201">
        <v>1967</v>
      </c>
      <c r="D11" s="200" t="s">
        <v>438</v>
      </c>
      <c r="E11" s="202">
        <v>270000</v>
      </c>
      <c r="F11" s="203"/>
      <c r="G11" s="202"/>
      <c r="H11" s="202">
        <v>270000</v>
      </c>
      <c r="I11" s="204"/>
      <c r="J11" s="216"/>
    </row>
    <row r="12" spans="1:10" ht="19.5" customHeight="1">
      <c r="A12" s="199">
        <v>4</v>
      </c>
      <c r="B12" s="205" t="s">
        <v>2077</v>
      </c>
      <c r="C12" s="201">
        <v>1976</v>
      </c>
      <c r="D12" s="200" t="s">
        <v>432</v>
      </c>
      <c r="E12" s="202">
        <v>270000</v>
      </c>
      <c r="F12" s="203"/>
      <c r="G12" s="202"/>
      <c r="H12" s="202">
        <f>SUM(E12:G12)</f>
        <v>270000</v>
      </c>
      <c r="I12" s="204"/>
      <c r="J12" s="216"/>
    </row>
    <row r="13" spans="1:10" ht="19.5" customHeight="1">
      <c r="A13" s="199">
        <v>5</v>
      </c>
      <c r="B13" s="205" t="s">
        <v>2078</v>
      </c>
      <c r="C13" s="201">
        <v>1993</v>
      </c>
      <c r="D13" s="200" t="s">
        <v>432</v>
      </c>
      <c r="E13" s="202">
        <v>270000</v>
      </c>
      <c r="F13" s="203"/>
      <c r="G13" s="202"/>
      <c r="H13" s="202">
        <f>SUM(E13:G13)</f>
        <v>270000</v>
      </c>
      <c r="I13" s="204"/>
      <c r="J13" s="216"/>
    </row>
    <row r="14" spans="1:10" ht="19.5" customHeight="1">
      <c r="A14" s="199">
        <v>6</v>
      </c>
      <c r="B14" s="205" t="s">
        <v>2079</v>
      </c>
      <c r="C14" s="201">
        <v>1965</v>
      </c>
      <c r="D14" s="200" t="s">
        <v>432</v>
      </c>
      <c r="E14" s="202">
        <v>270000</v>
      </c>
      <c r="F14" s="203"/>
      <c r="G14" s="202"/>
      <c r="H14" s="202">
        <f>SUM(E14:G14)</f>
        <v>270000</v>
      </c>
      <c r="I14" s="204"/>
      <c r="J14" s="216"/>
    </row>
    <row r="15" spans="1:10" ht="19.5" customHeight="1">
      <c r="A15" s="199">
        <v>7</v>
      </c>
      <c r="B15" s="205" t="s">
        <v>2080</v>
      </c>
      <c r="C15" s="201">
        <v>1963</v>
      </c>
      <c r="D15" s="200" t="s">
        <v>439</v>
      </c>
      <c r="E15" s="202">
        <v>270000</v>
      </c>
      <c r="F15" s="203"/>
      <c r="G15" s="202"/>
      <c r="H15" s="202">
        <f>SUM(E15:G15)</f>
        <v>270000</v>
      </c>
      <c r="I15" s="204"/>
      <c r="J15" s="216"/>
    </row>
    <row r="16" spans="1:10" ht="19.5" customHeight="1">
      <c r="A16" s="206">
        <v>8</v>
      </c>
      <c r="B16" s="205" t="s">
        <v>606</v>
      </c>
      <c r="C16" s="201">
        <v>1967</v>
      </c>
      <c r="D16" s="200" t="s">
        <v>451</v>
      </c>
      <c r="E16" s="202">
        <v>270000</v>
      </c>
      <c r="F16" s="203"/>
      <c r="G16" s="202"/>
      <c r="H16" s="202">
        <f>SUM(E16:G16)</f>
        <v>270000</v>
      </c>
      <c r="I16" s="204"/>
      <c r="J16" s="216"/>
    </row>
    <row r="17" spans="1:10" ht="19.5" customHeight="1">
      <c r="A17" s="199">
        <v>9</v>
      </c>
      <c r="B17" s="205" t="s">
        <v>2281</v>
      </c>
      <c r="C17" s="201">
        <v>1980</v>
      </c>
      <c r="D17" s="200" t="s">
        <v>454</v>
      </c>
      <c r="E17" s="202">
        <v>270000</v>
      </c>
      <c r="F17" s="203"/>
      <c r="G17" s="202"/>
      <c r="H17" s="202">
        <f>E17+G17</f>
        <v>270000</v>
      </c>
      <c r="I17" s="204"/>
      <c r="J17" s="216"/>
    </row>
    <row r="18" spans="1:10" ht="19.5" customHeight="1">
      <c r="A18" s="206">
        <v>10</v>
      </c>
      <c r="B18" s="200" t="s">
        <v>440</v>
      </c>
      <c r="C18" s="201">
        <v>1971</v>
      </c>
      <c r="D18" s="200" t="s">
        <v>439</v>
      </c>
      <c r="E18" s="202">
        <v>270000</v>
      </c>
      <c r="F18" s="203"/>
      <c r="G18" s="202"/>
      <c r="H18" s="202">
        <f>E18+G18</f>
        <v>270000</v>
      </c>
      <c r="I18" s="204"/>
      <c r="J18" s="216"/>
    </row>
    <row r="19" spans="1:10" ht="19.5" customHeight="1">
      <c r="A19" s="646">
        <v>11</v>
      </c>
      <c r="B19" s="200" t="s">
        <v>1599</v>
      </c>
      <c r="C19" s="201">
        <v>1965</v>
      </c>
      <c r="D19" s="200" t="s">
        <v>439</v>
      </c>
      <c r="E19" s="202">
        <v>270000</v>
      </c>
      <c r="F19" s="203"/>
      <c r="G19" s="202"/>
      <c r="H19" s="202">
        <f>E19+G19</f>
        <v>270000</v>
      </c>
      <c r="I19" s="204"/>
      <c r="J19" s="647"/>
    </row>
    <row r="20" spans="1:11" ht="19.5" customHeight="1">
      <c r="A20" s="192">
        <v>12</v>
      </c>
      <c r="B20" s="255" t="s">
        <v>2192</v>
      </c>
      <c r="C20" s="192">
        <v>1992</v>
      </c>
      <c r="D20" s="192" t="s">
        <v>373</v>
      </c>
      <c r="E20" s="202">
        <v>270000</v>
      </c>
      <c r="F20" s="203"/>
      <c r="G20" s="202"/>
      <c r="H20" s="202">
        <f>E20+G20</f>
        <v>270000</v>
      </c>
      <c r="I20" s="204"/>
      <c r="J20" s="192"/>
      <c r="K20" s="216"/>
    </row>
    <row r="21" spans="1:10" ht="19.5" customHeight="1">
      <c r="A21" s="207"/>
      <c r="B21" s="1413" t="s">
        <v>863</v>
      </c>
      <c r="C21" s="1414"/>
      <c r="D21" s="1415"/>
      <c r="E21" s="208">
        <f>SUM(E9:E20)</f>
        <v>3240000</v>
      </c>
      <c r="F21" s="209"/>
      <c r="G21" s="208"/>
      <c r="H21" s="208">
        <f>SUM(E21:G21)</f>
        <v>3240000</v>
      </c>
      <c r="I21" s="210"/>
      <c r="J21" s="195"/>
    </row>
    <row r="22" spans="1:10" ht="19.5" customHeight="1">
      <c r="A22" s="196">
        <v>2</v>
      </c>
      <c r="B22" s="1419" t="s">
        <v>2076</v>
      </c>
      <c r="C22" s="1420"/>
      <c r="D22" s="1420"/>
      <c r="E22" s="1420"/>
      <c r="F22" s="1420"/>
      <c r="G22" s="197"/>
      <c r="H22" s="197"/>
      <c r="I22" s="198"/>
      <c r="J22" s="586"/>
    </row>
    <row r="23" spans="1:10" ht="19.5" customHeight="1">
      <c r="A23" s="199">
        <v>1</v>
      </c>
      <c r="B23" s="200" t="s">
        <v>441</v>
      </c>
      <c r="C23" s="201">
        <v>1959</v>
      </c>
      <c r="D23" s="200" t="s">
        <v>439</v>
      </c>
      <c r="E23" s="202">
        <v>540000</v>
      </c>
      <c r="F23" s="203"/>
      <c r="G23" s="211"/>
      <c r="H23" s="202">
        <v>540000</v>
      </c>
      <c r="I23" s="204"/>
      <c r="J23" s="216"/>
    </row>
    <row r="24" spans="1:10" ht="19.5" customHeight="1">
      <c r="A24" s="199">
        <v>2</v>
      </c>
      <c r="B24" s="212" t="s">
        <v>443</v>
      </c>
      <c r="C24" s="201">
        <v>1983</v>
      </c>
      <c r="D24" s="212" t="s">
        <v>444</v>
      </c>
      <c r="E24" s="202">
        <v>540000</v>
      </c>
      <c r="F24" s="203"/>
      <c r="G24" s="211"/>
      <c r="H24" s="202">
        <v>540000</v>
      </c>
      <c r="I24" s="204"/>
      <c r="J24" s="216"/>
    </row>
    <row r="25" spans="1:10" ht="19.5" customHeight="1">
      <c r="A25" s="199">
        <v>3</v>
      </c>
      <c r="B25" s="200" t="s">
        <v>1600</v>
      </c>
      <c r="C25" s="201">
        <v>1969</v>
      </c>
      <c r="D25" s="200" t="s">
        <v>445</v>
      </c>
      <c r="E25" s="202">
        <v>540000</v>
      </c>
      <c r="F25" s="203"/>
      <c r="G25" s="211"/>
      <c r="H25" s="202">
        <v>540000</v>
      </c>
      <c r="I25" s="204"/>
      <c r="J25" s="216"/>
    </row>
    <row r="26" spans="1:10" ht="19.5" customHeight="1">
      <c r="A26" s="199">
        <v>4</v>
      </c>
      <c r="B26" s="200" t="s">
        <v>1349</v>
      </c>
      <c r="C26" s="201">
        <v>1990</v>
      </c>
      <c r="D26" s="200" t="s">
        <v>1350</v>
      </c>
      <c r="E26" s="202">
        <v>540000</v>
      </c>
      <c r="F26" s="203"/>
      <c r="G26" s="211"/>
      <c r="H26" s="202">
        <f>SUM(E26:G26)</f>
        <v>540000</v>
      </c>
      <c r="I26" s="204"/>
      <c r="J26" s="216"/>
    </row>
    <row r="27" spans="1:10" ht="19.5" customHeight="1">
      <c r="A27" s="213"/>
      <c r="B27" s="1413" t="s">
        <v>863</v>
      </c>
      <c r="C27" s="1414"/>
      <c r="D27" s="1415"/>
      <c r="E27" s="208">
        <f>SUM(E23:E26)</f>
        <v>2160000</v>
      </c>
      <c r="F27" s="209"/>
      <c r="G27" s="208"/>
      <c r="H27" s="208">
        <f>SUM(H23:H26)</f>
        <v>2160000</v>
      </c>
      <c r="I27" s="210"/>
      <c r="J27" s="195"/>
    </row>
    <row r="28" spans="1:10" ht="19.5" customHeight="1">
      <c r="A28" s="196">
        <v>3</v>
      </c>
      <c r="B28" s="214" t="s">
        <v>1613</v>
      </c>
      <c r="C28" s="198"/>
      <c r="D28" s="215"/>
      <c r="E28" s="197"/>
      <c r="F28" s="198"/>
      <c r="G28" s="197"/>
      <c r="H28" s="197"/>
      <c r="I28" s="198"/>
      <c r="J28" s="586"/>
    </row>
    <row r="29" spans="1:10" ht="19.5" customHeight="1">
      <c r="A29" s="199">
        <v>1</v>
      </c>
      <c r="B29" s="200" t="s">
        <v>446</v>
      </c>
      <c r="C29" s="204">
        <v>1936</v>
      </c>
      <c r="D29" s="200" t="s">
        <v>439</v>
      </c>
      <c r="E29" s="202">
        <v>405000</v>
      </c>
      <c r="F29" s="204"/>
      <c r="G29" s="216"/>
      <c r="H29" s="202">
        <v>405000</v>
      </c>
      <c r="I29" s="204"/>
      <c r="J29" s="216"/>
    </row>
    <row r="30" spans="1:10" ht="19.5" customHeight="1">
      <c r="A30" s="199">
        <v>2</v>
      </c>
      <c r="B30" s="200" t="s">
        <v>447</v>
      </c>
      <c r="C30" s="204">
        <v>1939</v>
      </c>
      <c r="D30" s="200" t="s">
        <v>439</v>
      </c>
      <c r="E30" s="202">
        <v>405000</v>
      </c>
      <c r="F30" s="204"/>
      <c r="G30" s="216"/>
      <c r="H30" s="202">
        <v>405000</v>
      </c>
      <c r="I30" s="204"/>
      <c r="J30" s="216"/>
    </row>
    <row r="31" spans="1:10" ht="19.5" customHeight="1">
      <c r="A31" s="199">
        <v>3</v>
      </c>
      <c r="B31" s="200" t="s">
        <v>448</v>
      </c>
      <c r="C31" s="204">
        <v>1942</v>
      </c>
      <c r="D31" s="200" t="s">
        <v>439</v>
      </c>
      <c r="E31" s="202">
        <v>405000</v>
      </c>
      <c r="F31" s="204"/>
      <c r="G31" s="216"/>
      <c r="H31" s="202">
        <v>405000</v>
      </c>
      <c r="I31" s="204"/>
      <c r="J31" s="216"/>
    </row>
    <row r="32" spans="1:10" ht="19.5" customHeight="1">
      <c r="A32" s="199">
        <v>4</v>
      </c>
      <c r="B32" s="200" t="s">
        <v>450</v>
      </c>
      <c r="C32" s="204">
        <v>1950</v>
      </c>
      <c r="D32" s="200" t="s">
        <v>451</v>
      </c>
      <c r="E32" s="202">
        <v>405000</v>
      </c>
      <c r="F32" s="204"/>
      <c r="G32" s="216"/>
      <c r="H32" s="202">
        <v>405000</v>
      </c>
      <c r="I32" s="204"/>
      <c r="J32" s="216"/>
    </row>
    <row r="33" spans="1:10" ht="19.5" customHeight="1">
      <c r="A33" s="199">
        <v>5</v>
      </c>
      <c r="B33" s="200" t="s">
        <v>452</v>
      </c>
      <c r="C33" s="204">
        <v>1940</v>
      </c>
      <c r="D33" s="200" t="s">
        <v>445</v>
      </c>
      <c r="E33" s="202">
        <v>405000</v>
      </c>
      <c r="F33" s="204"/>
      <c r="G33" s="216"/>
      <c r="H33" s="202">
        <v>405000</v>
      </c>
      <c r="I33" s="204"/>
      <c r="J33" s="216"/>
    </row>
    <row r="34" spans="1:10" ht="19.5" customHeight="1">
      <c r="A34" s="199">
        <v>6</v>
      </c>
      <c r="B34" s="200" t="s">
        <v>346</v>
      </c>
      <c r="C34" s="204">
        <v>1956</v>
      </c>
      <c r="D34" s="200" t="s">
        <v>432</v>
      </c>
      <c r="E34" s="202">
        <v>405000</v>
      </c>
      <c r="F34" s="204"/>
      <c r="G34" s="211"/>
      <c r="H34" s="202">
        <f>SUM(E34:G34)</f>
        <v>405000</v>
      </c>
      <c r="I34" s="204"/>
      <c r="J34" s="216"/>
    </row>
    <row r="35" spans="1:10" ht="19.5" customHeight="1">
      <c r="A35" s="199">
        <v>7</v>
      </c>
      <c r="B35" s="200" t="s">
        <v>222</v>
      </c>
      <c r="C35" s="204">
        <v>1956</v>
      </c>
      <c r="D35" s="200" t="s">
        <v>445</v>
      </c>
      <c r="E35" s="202">
        <v>405000</v>
      </c>
      <c r="F35" s="204"/>
      <c r="G35" s="211"/>
      <c r="H35" s="202">
        <f>SUM(E35:G35)</f>
        <v>405000</v>
      </c>
      <c r="I35" s="204"/>
      <c r="J35" s="216" t="s">
        <v>223</v>
      </c>
    </row>
    <row r="36" spans="1:10" ht="19.5" customHeight="1">
      <c r="A36" s="199">
        <v>8</v>
      </c>
      <c r="B36" s="200" t="s">
        <v>1356</v>
      </c>
      <c r="C36" s="204">
        <v>1955</v>
      </c>
      <c r="D36" s="200" t="s">
        <v>442</v>
      </c>
      <c r="E36" s="202">
        <v>405000</v>
      </c>
      <c r="F36" s="204"/>
      <c r="G36" s="211"/>
      <c r="H36" s="202">
        <f>SUM(E36:G36)</f>
        <v>405000</v>
      </c>
      <c r="I36" s="204"/>
      <c r="J36" s="216"/>
    </row>
    <row r="37" spans="1:10" ht="19.5" customHeight="1">
      <c r="A37" s="213"/>
      <c r="B37" s="1413" t="s">
        <v>863</v>
      </c>
      <c r="C37" s="1414"/>
      <c r="D37" s="1415"/>
      <c r="E37" s="208">
        <f>SUM(E29:E36)</f>
        <v>3240000</v>
      </c>
      <c r="F37" s="210"/>
      <c r="G37" s="208"/>
      <c r="H37" s="208">
        <f>SUM(E37:G37)</f>
        <v>3240000</v>
      </c>
      <c r="I37" s="210"/>
      <c r="J37" s="195"/>
    </row>
    <row r="38" spans="1:10" ht="19.5" customHeight="1">
      <c r="A38" s="196">
        <v>4</v>
      </c>
      <c r="B38" s="214" t="s">
        <v>1612</v>
      </c>
      <c r="C38" s="198"/>
      <c r="D38" s="215"/>
      <c r="E38" s="197"/>
      <c r="F38" s="198"/>
      <c r="G38" s="197"/>
      <c r="H38" s="197"/>
      <c r="I38" s="198"/>
      <c r="J38" s="586"/>
    </row>
    <row r="39" spans="1:10" ht="19.5" customHeight="1">
      <c r="A39" s="204">
        <v>1</v>
      </c>
      <c r="B39" s="217" t="s">
        <v>453</v>
      </c>
      <c r="C39" s="204">
        <v>1933</v>
      </c>
      <c r="D39" s="212" t="s">
        <v>454</v>
      </c>
      <c r="E39" s="211">
        <v>540000</v>
      </c>
      <c r="F39" s="203"/>
      <c r="G39" s="211"/>
      <c r="H39" s="211">
        <v>540000</v>
      </c>
      <c r="I39" s="204"/>
      <c r="J39" s="216"/>
    </row>
    <row r="40" spans="1:10" ht="19.5" customHeight="1">
      <c r="A40" s="204">
        <v>2</v>
      </c>
      <c r="B40" s="200" t="s">
        <v>449</v>
      </c>
      <c r="C40" s="204">
        <v>1944</v>
      </c>
      <c r="D40" s="200" t="s">
        <v>432</v>
      </c>
      <c r="E40" s="211">
        <v>540000</v>
      </c>
      <c r="F40" s="203"/>
      <c r="G40" s="211"/>
      <c r="H40" s="211">
        <v>540000</v>
      </c>
      <c r="I40" s="204"/>
      <c r="J40" s="216"/>
    </row>
    <row r="41" spans="1:10" ht="19.5" customHeight="1">
      <c r="A41" s="204">
        <v>3</v>
      </c>
      <c r="B41" s="200" t="s">
        <v>2787</v>
      </c>
      <c r="C41" s="204">
        <v>1936</v>
      </c>
      <c r="D41" s="200" t="s">
        <v>432</v>
      </c>
      <c r="E41" s="211">
        <v>540000</v>
      </c>
      <c r="F41" s="203"/>
      <c r="G41" s="211"/>
      <c r="H41" s="211">
        <f>SUM(E41:G41)</f>
        <v>540000</v>
      </c>
      <c r="I41" s="204"/>
      <c r="J41" s="216"/>
    </row>
    <row r="42" spans="1:10" ht="19.5" customHeight="1">
      <c r="A42" s="213"/>
      <c r="B42" s="1413" t="s">
        <v>863</v>
      </c>
      <c r="C42" s="1414"/>
      <c r="D42" s="1415"/>
      <c r="E42" s="208">
        <f>SUM(E39:E41)</f>
        <v>1620000</v>
      </c>
      <c r="F42" s="209"/>
      <c r="G42" s="208"/>
      <c r="H42" s="208">
        <f>SUM(E42:G42)</f>
        <v>1620000</v>
      </c>
      <c r="I42" s="210"/>
      <c r="J42" s="195"/>
    </row>
    <row r="43" spans="1:10" ht="19.5" customHeight="1">
      <c r="A43" s="218">
        <v>5</v>
      </c>
      <c r="B43" s="219" t="s">
        <v>350</v>
      </c>
      <c r="C43" s="220"/>
      <c r="D43" s="220"/>
      <c r="E43" s="221"/>
      <c r="F43" s="210"/>
      <c r="G43" s="195"/>
      <c r="H43" s="195"/>
      <c r="I43" s="210"/>
      <c r="J43" s="195"/>
    </row>
    <row r="44" spans="1:10" ht="19.5" customHeight="1">
      <c r="A44" s="222">
        <v>1</v>
      </c>
      <c r="B44" s="223" t="s">
        <v>325</v>
      </c>
      <c r="C44" s="224">
        <v>1932</v>
      </c>
      <c r="D44" s="225" t="s">
        <v>455</v>
      </c>
      <c r="E44" s="226">
        <v>270000</v>
      </c>
      <c r="F44" s="227"/>
      <c r="G44" s="226"/>
      <c r="H44" s="226">
        <f>E44+G44</f>
        <v>270000</v>
      </c>
      <c r="I44" s="228"/>
      <c r="J44" s="587"/>
    </row>
    <row r="45" spans="1:10" ht="19.5" customHeight="1">
      <c r="A45" s="222">
        <v>2</v>
      </c>
      <c r="B45" s="200" t="s">
        <v>456</v>
      </c>
      <c r="C45" s="201">
        <v>1921</v>
      </c>
      <c r="D45" s="200" t="s">
        <v>439</v>
      </c>
      <c r="E45" s="226">
        <v>270000</v>
      </c>
      <c r="F45" s="203"/>
      <c r="G45" s="211"/>
      <c r="H45" s="226">
        <f aca="true" t="shared" si="0" ref="H45:H98">E45+G45</f>
        <v>270000</v>
      </c>
      <c r="I45" s="204"/>
      <c r="J45" s="216"/>
    </row>
    <row r="46" spans="1:10" ht="19.5" customHeight="1">
      <c r="A46" s="222">
        <v>3</v>
      </c>
      <c r="B46" s="200" t="s">
        <v>457</v>
      </c>
      <c r="C46" s="201">
        <v>1925</v>
      </c>
      <c r="D46" s="200" t="s">
        <v>442</v>
      </c>
      <c r="E46" s="226">
        <v>270000</v>
      </c>
      <c r="F46" s="203"/>
      <c r="G46" s="211"/>
      <c r="H46" s="226">
        <f t="shared" si="0"/>
        <v>270000</v>
      </c>
      <c r="I46" s="204"/>
      <c r="J46" s="216"/>
    </row>
    <row r="47" spans="1:10" ht="19.5" customHeight="1">
      <c r="A47" s="222">
        <v>4</v>
      </c>
      <c r="B47" s="200" t="s">
        <v>1601</v>
      </c>
      <c r="C47" s="201">
        <v>1926</v>
      </c>
      <c r="D47" s="200" t="s">
        <v>439</v>
      </c>
      <c r="E47" s="226">
        <v>270000</v>
      </c>
      <c r="F47" s="203"/>
      <c r="G47" s="211"/>
      <c r="H47" s="226">
        <f t="shared" si="0"/>
        <v>270000</v>
      </c>
      <c r="I47" s="204"/>
      <c r="J47" s="216"/>
    </row>
    <row r="48" spans="1:10" ht="19.5" customHeight="1">
      <c r="A48" s="222">
        <v>5</v>
      </c>
      <c r="B48" s="200" t="s">
        <v>458</v>
      </c>
      <c r="C48" s="201">
        <v>1928</v>
      </c>
      <c r="D48" s="200" t="s">
        <v>439</v>
      </c>
      <c r="E48" s="226">
        <v>270000</v>
      </c>
      <c r="F48" s="203"/>
      <c r="G48" s="211"/>
      <c r="H48" s="226">
        <f t="shared" si="0"/>
        <v>270000</v>
      </c>
      <c r="I48" s="204"/>
      <c r="J48" s="216"/>
    </row>
    <row r="49" spans="1:10" ht="19.5" customHeight="1">
      <c r="A49" s="222">
        <v>6</v>
      </c>
      <c r="B49" s="1247" t="s">
        <v>459</v>
      </c>
      <c r="C49" s="1259">
        <v>1930</v>
      </c>
      <c r="D49" s="1247" t="s">
        <v>439</v>
      </c>
      <c r="E49" s="1260">
        <v>0</v>
      </c>
      <c r="F49" s="1257"/>
      <c r="G49" s="1248"/>
      <c r="H49" s="1260">
        <f t="shared" si="0"/>
        <v>0</v>
      </c>
      <c r="I49" s="204" t="s">
        <v>2762</v>
      </c>
      <c r="J49" s="216"/>
    </row>
    <row r="50" spans="1:10" ht="19.5" customHeight="1">
      <c r="A50" s="222">
        <v>7</v>
      </c>
      <c r="B50" s="200" t="s">
        <v>460</v>
      </c>
      <c r="C50" s="201">
        <v>1930</v>
      </c>
      <c r="D50" s="200" t="s">
        <v>442</v>
      </c>
      <c r="E50" s="226">
        <v>270000</v>
      </c>
      <c r="F50" s="203"/>
      <c r="G50" s="211"/>
      <c r="H50" s="226">
        <f t="shared" si="0"/>
        <v>270000</v>
      </c>
      <c r="I50" s="204"/>
      <c r="J50" s="216"/>
    </row>
    <row r="51" spans="1:10" ht="19.5" customHeight="1">
      <c r="A51" s="222">
        <v>8</v>
      </c>
      <c r="B51" s="200" t="s">
        <v>461</v>
      </c>
      <c r="C51" s="201">
        <v>1930</v>
      </c>
      <c r="D51" s="200" t="s">
        <v>442</v>
      </c>
      <c r="E51" s="226">
        <v>270000</v>
      </c>
      <c r="F51" s="203"/>
      <c r="G51" s="211"/>
      <c r="H51" s="226">
        <f t="shared" si="0"/>
        <v>270000</v>
      </c>
      <c r="I51" s="204"/>
      <c r="J51" s="216"/>
    </row>
    <row r="52" spans="1:10" ht="19.5" customHeight="1">
      <c r="A52" s="222">
        <v>9</v>
      </c>
      <c r="B52" s="212" t="s">
        <v>464</v>
      </c>
      <c r="C52" s="201">
        <v>1931</v>
      </c>
      <c r="D52" s="212" t="s">
        <v>442</v>
      </c>
      <c r="E52" s="226">
        <v>270000</v>
      </c>
      <c r="F52" s="203"/>
      <c r="G52" s="211"/>
      <c r="H52" s="226">
        <f t="shared" si="0"/>
        <v>270000</v>
      </c>
      <c r="I52" s="204"/>
      <c r="J52" s="216"/>
    </row>
    <row r="53" spans="1:10" ht="19.5" customHeight="1">
      <c r="A53" s="222">
        <v>10</v>
      </c>
      <c r="B53" s="200" t="s">
        <v>465</v>
      </c>
      <c r="C53" s="201">
        <v>1927</v>
      </c>
      <c r="D53" s="200" t="s">
        <v>466</v>
      </c>
      <c r="E53" s="226">
        <v>270000</v>
      </c>
      <c r="F53" s="203"/>
      <c r="G53" s="211"/>
      <c r="H53" s="226">
        <f t="shared" si="0"/>
        <v>270000</v>
      </c>
      <c r="I53" s="204"/>
      <c r="J53" s="216"/>
    </row>
    <row r="54" spans="1:10" ht="19.5" customHeight="1">
      <c r="A54" s="222">
        <v>11</v>
      </c>
      <c r="B54" s="200" t="s">
        <v>467</v>
      </c>
      <c r="C54" s="201">
        <v>1923</v>
      </c>
      <c r="D54" s="200" t="s">
        <v>466</v>
      </c>
      <c r="E54" s="226">
        <v>270000</v>
      </c>
      <c r="F54" s="203"/>
      <c r="G54" s="211"/>
      <c r="H54" s="226">
        <f t="shared" si="0"/>
        <v>270000</v>
      </c>
      <c r="I54" s="204"/>
      <c r="J54" s="216"/>
    </row>
    <row r="55" spans="1:10" ht="19.5" customHeight="1">
      <c r="A55" s="222">
        <v>12</v>
      </c>
      <c r="B55" s="200" t="s">
        <v>468</v>
      </c>
      <c r="C55" s="201">
        <v>1917</v>
      </c>
      <c r="D55" s="200" t="s">
        <v>466</v>
      </c>
      <c r="E55" s="226">
        <v>270000</v>
      </c>
      <c r="F55" s="203"/>
      <c r="G55" s="211"/>
      <c r="H55" s="226">
        <f t="shared" si="0"/>
        <v>270000</v>
      </c>
      <c r="I55" s="204"/>
      <c r="J55" s="216"/>
    </row>
    <row r="56" spans="1:10" ht="19.5" customHeight="1">
      <c r="A56" s="222">
        <v>13</v>
      </c>
      <c r="B56" s="1258" t="s">
        <v>469</v>
      </c>
      <c r="C56" s="1259">
        <v>1928</v>
      </c>
      <c r="D56" s="1258" t="s">
        <v>466</v>
      </c>
      <c r="E56" s="1260">
        <v>0</v>
      </c>
      <c r="F56" s="1257"/>
      <c r="G56" s="1248"/>
      <c r="H56" s="1260">
        <f t="shared" si="0"/>
        <v>0</v>
      </c>
      <c r="I56" s="1251" t="s">
        <v>1651</v>
      </c>
      <c r="J56" s="1252"/>
    </row>
    <row r="57" spans="1:10" ht="19.5" customHeight="1">
      <c r="A57" s="222">
        <v>14</v>
      </c>
      <c r="B57" s="212" t="s">
        <v>470</v>
      </c>
      <c r="C57" s="201">
        <v>1925</v>
      </c>
      <c r="D57" s="212" t="s">
        <v>466</v>
      </c>
      <c r="E57" s="226">
        <v>270000</v>
      </c>
      <c r="F57" s="203"/>
      <c r="G57" s="211"/>
      <c r="H57" s="226">
        <f t="shared" si="0"/>
        <v>270000</v>
      </c>
      <c r="I57" s="204"/>
      <c r="J57" s="216"/>
    </row>
    <row r="58" spans="1:10" ht="19.5" customHeight="1">
      <c r="A58" s="222">
        <v>15</v>
      </c>
      <c r="B58" s="212" t="s">
        <v>472</v>
      </c>
      <c r="C58" s="201">
        <v>1930</v>
      </c>
      <c r="D58" s="212" t="s">
        <v>471</v>
      </c>
      <c r="E58" s="226">
        <v>270000</v>
      </c>
      <c r="F58" s="203"/>
      <c r="G58" s="211"/>
      <c r="H58" s="226">
        <f t="shared" si="0"/>
        <v>270000</v>
      </c>
      <c r="I58" s="204"/>
      <c r="J58" s="216"/>
    </row>
    <row r="59" spans="1:10" ht="19.5" customHeight="1">
      <c r="A59" s="222">
        <v>16</v>
      </c>
      <c r="B59" s="200" t="s">
        <v>473</v>
      </c>
      <c r="C59" s="201">
        <v>1924</v>
      </c>
      <c r="D59" s="212" t="s">
        <v>471</v>
      </c>
      <c r="E59" s="226">
        <v>270000</v>
      </c>
      <c r="F59" s="203"/>
      <c r="G59" s="211"/>
      <c r="H59" s="226">
        <f t="shared" si="0"/>
        <v>270000</v>
      </c>
      <c r="I59" s="204"/>
      <c r="J59" s="216"/>
    </row>
    <row r="60" spans="1:10" ht="19.5" customHeight="1">
      <c r="A60" s="222">
        <v>17</v>
      </c>
      <c r="B60" s="200" t="s">
        <v>474</v>
      </c>
      <c r="C60" s="201">
        <v>1920</v>
      </c>
      <c r="D60" s="212" t="s">
        <v>471</v>
      </c>
      <c r="E60" s="226">
        <v>270000</v>
      </c>
      <c r="F60" s="203"/>
      <c r="G60" s="211"/>
      <c r="H60" s="226">
        <f t="shared" si="0"/>
        <v>270000</v>
      </c>
      <c r="I60" s="204"/>
      <c r="J60" s="216"/>
    </row>
    <row r="61" spans="1:10" ht="19.5" customHeight="1">
      <c r="A61" s="222">
        <v>18</v>
      </c>
      <c r="B61" s="200" t="s">
        <v>475</v>
      </c>
      <c r="C61" s="201">
        <v>1926</v>
      </c>
      <c r="D61" s="212" t="s">
        <v>471</v>
      </c>
      <c r="E61" s="226">
        <v>270000</v>
      </c>
      <c r="F61" s="203"/>
      <c r="G61" s="211"/>
      <c r="H61" s="226">
        <f t="shared" si="0"/>
        <v>270000</v>
      </c>
      <c r="I61" s="204"/>
      <c r="J61" s="216"/>
    </row>
    <row r="62" spans="1:10" ht="19.5" customHeight="1">
      <c r="A62" s="222">
        <v>19</v>
      </c>
      <c r="B62" s="212" t="s">
        <v>476</v>
      </c>
      <c r="C62" s="201">
        <v>1928</v>
      </c>
      <c r="D62" s="212" t="s">
        <v>471</v>
      </c>
      <c r="E62" s="226">
        <v>270000</v>
      </c>
      <c r="F62" s="203"/>
      <c r="G62" s="211"/>
      <c r="H62" s="226">
        <f t="shared" si="0"/>
        <v>270000</v>
      </c>
      <c r="I62" s="204"/>
      <c r="J62" s="216"/>
    </row>
    <row r="63" spans="1:10" ht="19.5" customHeight="1">
      <c r="A63" s="222">
        <v>20</v>
      </c>
      <c r="B63" s="212" t="s">
        <v>2498</v>
      </c>
      <c r="C63" s="201">
        <v>1927</v>
      </c>
      <c r="D63" s="212" t="s">
        <v>471</v>
      </c>
      <c r="E63" s="226">
        <v>270000</v>
      </c>
      <c r="F63" s="203"/>
      <c r="G63" s="211"/>
      <c r="H63" s="226">
        <f t="shared" si="0"/>
        <v>270000</v>
      </c>
      <c r="I63" s="204"/>
      <c r="J63" s="216"/>
    </row>
    <row r="64" spans="1:10" ht="19.5" customHeight="1">
      <c r="A64" s="222">
        <v>21</v>
      </c>
      <c r="B64" s="212" t="s">
        <v>477</v>
      </c>
      <c r="C64" s="201">
        <v>1928</v>
      </c>
      <c r="D64" s="212" t="s">
        <v>471</v>
      </c>
      <c r="E64" s="226">
        <v>270000</v>
      </c>
      <c r="F64" s="203"/>
      <c r="G64" s="211"/>
      <c r="H64" s="226">
        <f t="shared" si="0"/>
        <v>270000</v>
      </c>
      <c r="I64" s="204"/>
      <c r="J64" s="216"/>
    </row>
    <row r="65" spans="1:10" ht="19.5" customHeight="1">
      <c r="A65" s="222">
        <v>22</v>
      </c>
      <c r="B65" s="212" t="s">
        <v>478</v>
      </c>
      <c r="C65" s="201">
        <v>1927</v>
      </c>
      <c r="D65" s="212" t="s">
        <v>471</v>
      </c>
      <c r="E65" s="226">
        <v>270000</v>
      </c>
      <c r="F65" s="203"/>
      <c r="G65" s="211"/>
      <c r="H65" s="226">
        <f t="shared" si="0"/>
        <v>270000</v>
      </c>
      <c r="I65" s="204"/>
      <c r="J65" s="216"/>
    </row>
    <row r="66" spans="1:10" ht="19.5" customHeight="1">
      <c r="A66" s="222">
        <v>23</v>
      </c>
      <c r="B66" s="200" t="s">
        <v>479</v>
      </c>
      <c r="C66" s="201">
        <v>1920</v>
      </c>
      <c r="D66" s="200" t="s">
        <v>432</v>
      </c>
      <c r="E66" s="226">
        <v>270000</v>
      </c>
      <c r="F66" s="203"/>
      <c r="G66" s="211"/>
      <c r="H66" s="226">
        <f t="shared" si="0"/>
        <v>270000</v>
      </c>
      <c r="I66" s="204"/>
      <c r="J66" s="216"/>
    </row>
    <row r="67" spans="1:10" ht="19.5" customHeight="1">
      <c r="A67" s="222">
        <v>24</v>
      </c>
      <c r="B67" s="200" t="s">
        <v>480</v>
      </c>
      <c r="C67" s="201">
        <v>1919</v>
      </c>
      <c r="D67" s="200" t="s">
        <v>432</v>
      </c>
      <c r="E67" s="226">
        <v>270000</v>
      </c>
      <c r="F67" s="203"/>
      <c r="G67" s="211"/>
      <c r="H67" s="226">
        <f t="shared" si="0"/>
        <v>270000</v>
      </c>
      <c r="I67" s="204"/>
      <c r="J67" s="216"/>
    </row>
    <row r="68" spans="1:10" ht="19.5" customHeight="1">
      <c r="A68" s="222">
        <v>25</v>
      </c>
      <c r="B68" s="200" t="s">
        <v>483</v>
      </c>
      <c r="C68" s="201">
        <v>1920</v>
      </c>
      <c r="D68" s="200" t="s">
        <v>432</v>
      </c>
      <c r="E68" s="226">
        <v>270000</v>
      </c>
      <c r="F68" s="203"/>
      <c r="G68" s="211"/>
      <c r="H68" s="226">
        <f t="shared" si="0"/>
        <v>270000</v>
      </c>
      <c r="I68" s="204"/>
      <c r="J68" s="216"/>
    </row>
    <row r="69" spans="1:10" ht="19.5" customHeight="1">
      <c r="A69" s="222">
        <v>26</v>
      </c>
      <c r="B69" s="200" t="s">
        <v>484</v>
      </c>
      <c r="C69" s="201">
        <v>1925</v>
      </c>
      <c r="D69" s="200" t="s">
        <v>432</v>
      </c>
      <c r="E69" s="226">
        <v>270000</v>
      </c>
      <c r="F69" s="203"/>
      <c r="G69" s="211"/>
      <c r="H69" s="226">
        <f t="shared" si="0"/>
        <v>270000</v>
      </c>
      <c r="I69" s="204"/>
      <c r="J69" s="216"/>
    </row>
    <row r="70" spans="1:10" ht="19.5" customHeight="1">
      <c r="A70" s="222">
        <v>27</v>
      </c>
      <c r="B70" s="200" t="s">
        <v>485</v>
      </c>
      <c r="C70" s="201">
        <v>1920</v>
      </c>
      <c r="D70" s="200" t="s">
        <v>432</v>
      </c>
      <c r="E70" s="226">
        <v>270000</v>
      </c>
      <c r="F70" s="203"/>
      <c r="G70" s="211"/>
      <c r="H70" s="226">
        <f t="shared" si="0"/>
        <v>270000</v>
      </c>
      <c r="I70" s="204"/>
      <c r="J70" s="216"/>
    </row>
    <row r="71" spans="1:10" ht="19.5" customHeight="1">
      <c r="A71" s="222">
        <v>28</v>
      </c>
      <c r="B71" s="200" t="s">
        <v>468</v>
      </c>
      <c r="C71" s="201">
        <v>1930</v>
      </c>
      <c r="D71" s="200" t="s">
        <v>432</v>
      </c>
      <c r="E71" s="226">
        <v>270000</v>
      </c>
      <c r="F71" s="203"/>
      <c r="G71" s="211"/>
      <c r="H71" s="226">
        <f t="shared" si="0"/>
        <v>270000</v>
      </c>
      <c r="I71" s="204"/>
      <c r="J71" s="216"/>
    </row>
    <row r="72" spans="1:10" ht="19.5" customHeight="1">
      <c r="A72" s="222">
        <v>29</v>
      </c>
      <c r="B72" s="200" t="s">
        <v>492</v>
      </c>
      <c r="C72" s="201">
        <v>1925</v>
      </c>
      <c r="D72" s="200" t="s">
        <v>432</v>
      </c>
      <c r="E72" s="226">
        <v>270000</v>
      </c>
      <c r="F72" s="203"/>
      <c r="G72" s="211"/>
      <c r="H72" s="226">
        <f t="shared" si="0"/>
        <v>270000</v>
      </c>
      <c r="I72" s="204"/>
      <c r="J72" s="216"/>
    </row>
    <row r="73" spans="1:10" ht="19.5" customHeight="1">
      <c r="A73" s="222">
        <v>30</v>
      </c>
      <c r="B73" s="212" t="s">
        <v>493</v>
      </c>
      <c r="C73" s="201">
        <v>1929</v>
      </c>
      <c r="D73" s="212" t="s">
        <v>432</v>
      </c>
      <c r="E73" s="226">
        <v>270000</v>
      </c>
      <c r="F73" s="203"/>
      <c r="G73" s="211"/>
      <c r="H73" s="226">
        <f t="shared" si="0"/>
        <v>270000</v>
      </c>
      <c r="I73" s="204"/>
      <c r="J73" s="216"/>
    </row>
    <row r="74" spans="1:10" ht="19.5" customHeight="1">
      <c r="A74" s="222">
        <v>31</v>
      </c>
      <c r="B74" s="212" t="s">
        <v>494</v>
      </c>
      <c r="C74" s="201">
        <v>1928</v>
      </c>
      <c r="D74" s="212" t="s">
        <v>432</v>
      </c>
      <c r="E74" s="226">
        <v>270000</v>
      </c>
      <c r="F74" s="203"/>
      <c r="G74" s="211"/>
      <c r="H74" s="226">
        <f t="shared" si="0"/>
        <v>270000</v>
      </c>
      <c r="I74" s="204"/>
      <c r="J74" s="216"/>
    </row>
    <row r="75" spans="1:10" ht="19.5" customHeight="1">
      <c r="A75" s="222">
        <v>32</v>
      </c>
      <c r="B75" s="212" t="s">
        <v>2797</v>
      </c>
      <c r="C75" s="201">
        <v>1928</v>
      </c>
      <c r="D75" s="212" t="s">
        <v>432</v>
      </c>
      <c r="E75" s="226">
        <v>270000</v>
      </c>
      <c r="F75" s="203"/>
      <c r="G75" s="211"/>
      <c r="H75" s="226">
        <f t="shared" si="0"/>
        <v>270000</v>
      </c>
      <c r="I75" s="204"/>
      <c r="J75" s="216"/>
    </row>
    <row r="76" spans="1:10" ht="19.5" customHeight="1">
      <c r="A76" s="222">
        <v>33</v>
      </c>
      <c r="B76" s="212" t="s">
        <v>499</v>
      </c>
      <c r="C76" s="201">
        <v>1930</v>
      </c>
      <c r="D76" s="212" t="s">
        <v>432</v>
      </c>
      <c r="E76" s="226">
        <v>270000</v>
      </c>
      <c r="F76" s="203"/>
      <c r="G76" s="211"/>
      <c r="H76" s="226">
        <f t="shared" si="0"/>
        <v>270000</v>
      </c>
      <c r="I76" s="204"/>
      <c r="J76" s="216"/>
    </row>
    <row r="77" spans="1:10" ht="19.5" customHeight="1">
      <c r="A77" s="222">
        <v>34</v>
      </c>
      <c r="B77" s="212" t="s">
        <v>502</v>
      </c>
      <c r="C77" s="201">
        <v>1932</v>
      </c>
      <c r="D77" s="212" t="s">
        <v>432</v>
      </c>
      <c r="E77" s="226">
        <v>270000</v>
      </c>
      <c r="F77" s="203"/>
      <c r="G77" s="211"/>
      <c r="H77" s="226">
        <f t="shared" si="0"/>
        <v>270000</v>
      </c>
      <c r="I77" s="204"/>
      <c r="J77" s="216"/>
    </row>
    <row r="78" spans="1:10" ht="19.5" customHeight="1">
      <c r="A78" s="222">
        <v>35</v>
      </c>
      <c r="B78" s="200" t="s">
        <v>503</v>
      </c>
      <c r="C78" s="201">
        <v>1924</v>
      </c>
      <c r="D78" s="200" t="s">
        <v>445</v>
      </c>
      <c r="E78" s="226">
        <v>270000</v>
      </c>
      <c r="F78" s="203"/>
      <c r="G78" s="211"/>
      <c r="H78" s="226">
        <f t="shared" si="0"/>
        <v>270000</v>
      </c>
      <c r="I78" s="204"/>
      <c r="J78" s="216"/>
    </row>
    <row r="79" spans="1:10" ht="19.5" customHeight="1">
      <c r="A79" s="222">
        <v>36</v>
      </c>
      <c r="B79" s="200" t="s">
        <v>1602</v>
      </c>
      <c r="C79" s="201">
        <v>1924</v>
      </c>
      <c r="D79" s="200" t="s">
        <v>451</v>
      </c>
      <c r="E79" s="226">
        <v>270000</v>
      </c>
      <c r="F79" s="203"/>
      <c r="G79" s="211"/>
      <c r="H79" s="226">
        <f t="shared" si="0"/>
        <v>270000</v>
      </c>
      <c r="I79" s="204"/>
      <c r="J79" s="216"/>
    </row>
    <row r="80" spans="1:10" ht="19.5" customHeight="1">
      <c r="A80" s="222">
        <v>37</v>
      </c>
      <c r="B80" s="212" t="s">
        <v>504</v>
      </c>
      <c r="C80" s="201">
        <v>1930</v>
      </c>
      <c r="D80" s="212" t="s">
        <v>445</v>
      </c>
      <c r="E80" s="226">
        <v>270000</v>
      </c>
      <c r="F80" s="203"/>
      <c r="G80" s="211"/>
      <c r="H80" s="226">
        <f t="shared" si="0"/>
        <v>270000</v>
      </c>
      <c r="I80" s="204"/>
      <c r="J80" s="216"/>
    </row>
    <row r="81" spans="1:10" ht="19.5" customHeight="1">
      <c r="A81" s="222">
        <v>38</v>
      </c>
      <c r="B81" s="212" t="s">
        <v>505</v>
      </c>
      <c r="C81" s="201">
        <v>1927</v>
      </c>
      <c r="D81" s="212" t="s">
        <v>445</v>
      </c>
      <c r="E81" s="226">
        <v>270000</v>
      </c>
      <c r="F81" s="203"/>
      <c r="G81" s="211"/>
      <c r="H81" s="226">
        <f t="shared" si="0"/>
        <v>270000</v>
      </c>
      <c r="I81" s="204"/>
      <c r="J81" s="216"/>
    </row>
    <row r="82" spans="1:10" ht="19.5" customHeight="1">
      <c r="A82" s="222">
        <v>39</v>
      </c>
      <c r="B82" s="212" t="s">
        <v>506</v>
      </c>
      <c r="C82" s="201">
        <v>1927</v>
      </c>
      <c r="D82" s="212" t="s">
        <v>445</v>
      </c>
      <c r="E82" s="226">
        <v>270000</v>
      </c>
      <c r="F82" s="203"/>
      <c r="G82" s="211"/>
      <c r="H82" s="226">
        <f t="shared" si="0"/>
        <v>270000</v>
      </c>
      <c r="I82" s="204"/>
      <c r="J82" s="216"/>
    </row>
    <row r="83" spans="1:10" ht="19.5" customHeight="1">
      <c r="A83" s="222">
        <v>40</v>
      </c>
      <c r="B83" s="200" t="s">
        <v>509</v>
      </c>
      <c r="C83" s="201">
        <v>1922</v>
      </c>
      <c r="D83" s="200" t="s">
        <v>438</v>
      </c>
      <c r="E83" s="226">
        <v>270000</v>
      </c>
      <c r="F83" s="203"/>
      <c r="G83" s="211"/>
      <c r="H83" s="226">
        <f t="shared" si="0"/>
        <v>270000</v>
      </c>
      <c r="I83" s="204"/>
      <c r="J83" s="216"/>
    </row>
    <row r="84" spans="1:10" ht="19.5" customHeight="1">
      <c r="A84" s="222">
        <v>41</v>
      </c>
      <c r="B84" s="212" t="s">
        <v>511</v>
      </c>
      <c r="C84" s="201">
        <v>1930</v>
      </c>
      <c r="D84" s="212" t="s">
        <v>438</v>
      </c>
      <c r="E84" s="226">
        <v>270000</v>
      </c>
      <c r="F84" s="203"/>
      <c r="G84" s="211"/>
      <c r="H84" s="226">
        <f t="shared" si="0"/>
        <v>270000</v>
      </c>
      <c r="I84" s="204"/>
      <c r="J84" s="216"/>
    </row>
    <row r="85" spans="1:10" ht="19.5" customHeight="1">
      <c r="A85" s="222">
        <v>42</v>
      </c>
      <c r="B85" s="212" t="s">
        <v>513</v>
      </c>
      <c r="C85" s="201">
        <v>1928</v>
      </c>
      <c r="D85" s="212" t="s">
        <v>438</v>
      </c>
      <c r="E85" s="226">
        <v>270000</v>
      </c>
      <c r="F85" s="203"/>
      <c r="G85" s="211"/>
      <c r="H85" s="226">
        <f t="shared" si="0"/>
        <v>270000</v>
      </c>
      <c r="I85" s="204"/>
      <c r="J85" s="216"/>
    </row>
    <row r="86" spans="1:10" ht="19.5" customHeight="1">
      <c r="A86" s="222">
        <v>43</v>
      </c>
      <c r="B86" s="212" t="s">
        <v>514</v>
      </c>
      <c r="C86" s="201">
        <v>1932</v>
      </c>
      <c r="D86" s="212" t="s">
        <v>438</v>
      </c>
      <c r="E86" s="226">
        <v>270000</v>
      </c>
      <c r="F86" s="203"/>
      <c r="G86" s="211"/>
      <c r="H86" s="226">
        <f t="shared" si="0"/>
        <v>270000</v>
      </c>
      <c r="I86" s="204"/>
      <c r="J86" s="216"/>
    </row>
    <row r="87" spans="1:10" ht="19.5" customHeight="1">
      <c r="A87" s="222">
        <v>44</v>
      </c>
      <c r="B87" s="200" t="s">
        <v>515</v>
      </c>
      <c r="C87" s="201">
        <v>1925</v>
      </c>
      <c r="D87" s="200" t="s">
        <v>516</v>
      </c>
      <c r="E87" s="226">
        <v>270000</v>
      </c>
      <c r="F87" s="203"/>
      <c r="G87" s="211"/>
      <c r="H87" s="226">
        <f t="shared" si="0"/>
        <v>270000</v>
      </c>
      <c r="I87" s="204"/>
      <c r="J87" s="216"/>
    </row>
    <row r="88" spans="1:10" ht="19.5" customHeight="1">
      <c r="A88" s="222">
        <v>45</v>
      </c>
      <c r="B88" s="200" t="s">
        <v>517</v>
      </c>
      <c r="C88" s="201">
        <v>1925</v>
      </c>
      <c r="D88" s="212" t="s">
        <v>2316</v>
      </c>
      <c r="E88" s="226">
        <v>270000</v>
      </c>
      <c r="F88" s="203"/>
      <c r="G88" s="211"/>
      <c r="H88" s="226">
        <f t="shared" si="0"/>
        <v>270000</v>
      </c>
      <c r="I88" s="204"/>
      <c r="J88" s="216"/>
    </row>
    <row r="89" spans="1:10" ht="19.5" customHeight="1">
      <c r="A89" s="222">
        <v>46</v>
      </c>
      <c r="B89" s="212" t="s">
        <v>470</v>
      </c>
      <c r="C89" s="201">
        <v>1931</v>
      </c>
      <c r="D89" s="200" t="s">
        <v>466</v>
      </c>
      <c r="E89" s="226">
        <v>270000</v>
      </c>
      <c r="F89" s="203"/>
      <c r="G89" s="211"/>
      <c r="H89" s="226">
        <f t="shared" si="0"/>
        <v>270000</v>
      </c>
      <c r="I89" s="204"/>
      <c r="J89" s="216"/>
    </row>
    <row r="90" spans="1:10" ht="19.5" customHeight="1">
      <c r="A90" s="222">
        <v>47</v>
      </c>
      <c r="B90" s="212" t="s">
        <v>518</v>
      </c>
      <c r="C90" s="201">
        <v>1932</v>
      </c>
      <c r="D90" s="212" t="s">
        <v>471</v>
      </c>
      <c r="E90" s="226">
        <v>270000</v>
      </c>
      <c r="F90" s="203"/>
      <c r="G90" s="211"/>
      <c r="H90" s="226">
        <f t="shared" si="0"/>
        <v>270000</v>
      </c>
      <c r="I90" s="204"/>
      <c r="J90" s="216"/>
    </row>
    <row r="91" spans="1:10" ht="19.5" customHeight="1">
      <c r="A91" s="222">
        <v>48</v>
      </c>
      <c r="B91" s="212" t="s">
        <v>519</v>
      </c>
      <c r="C91" s="201">
        <v>1932</v>
      </c>
      <c r="D91" s="212" t="s">
        <v>471</v>
      </c>
      <c r="E91" s="226">
        <v>270000</v>
      </c>
      <c r="F91" s="203"/>
      <c r="G91" s="211"/>
      <c r="H91" s="226">
        <f t="shared" si="0"/>
        <v>270000</v>
      </c>
      <c r="I91" s="204"/>
      <c r="J91" s="216"/>
    </row>
    <row r="92" spans="1:10" ht="19.5" customHeight="1">
      <c r="A92" s="222">
        <v>49</v>
      </c>
      <c r="B92" s="212" t="s">
        <v>520</v>
      </c>
      <c r="C92" s="201">
        <v>1933</v>
      </c>
      <c r="D92" s="212" t="s">
        <v>439</v>
      </c>
      <c r="E92" s="226">
        <v>270000</v>
      </c>
      <c r="F92" s="203"/>
      <c r="G92" s="211"/>
      <c r="H92" s="226">
        <f t="shared" si="0"/>
        <v>270000</v>
      </c>
      <c r="I92" s="204"/>
      <c r="J92" s="216"/>
    </row>
    <row r="93" spans="1:10" ht="19.5" customHeight="1">
      <c r="A93" s="222">
        <v>50</v>
      </c>
      <c r="B93" s="212" t="s">
        <v>521</v>
      </c>
      <c r="C93" s="201">
        <v>1933</v>
      </c>
      <c r="D93" s="212" t="s">
        <v>439</v>
      </c>
      <c r="E93" s="226">
        <v>270000</v>
      </c>
      <c r="F93" s="203"/>
      <c r="G93" s="211"/>
      <c r="H93" s="226">
        <f t="shared" si="0"/>
        <v>270000</v>
      </c>
      <c r="I93" s="204"/>
      <c r="J93" s="216"/>
    </row>
    <row r="94" spans="1:10" ht="19.5" customHeight="1">
      <c r="A94" s="222">
        <v>51</v>
      </c>
      <c r="B94" s="212" t="s">
        <v>522</v>
      </c>
      <c r="C94" s="201">
        <v>1933</v>
      </c>
      <c r="D94" s="212" t="s">
        <v>471</v>
      </c>
      <c r="E94" s="226">
        <v>270000</v>
      </c>
      <c r="F94" s="203"/>
      <c r="G94" s="211"/>
      <c r="H94" s="226">
        <f t="shared" si="0"/>
        <v>270000</v>
      </c>
      <c r="I94" s="204"/>
      <c r="J94" s="216"/>
    </row>
    <row r="95" spans="1:10" ht="19.5" customHeight="1">
      <c r="A95" s="222">
        <v>52</v>
      </c>
      <c r="B95" s="212" t="s">
        <v>523</v>
      </c>
      <c r="C95" s="201">
        <v>1933</v>
      </c>
      <c r="D95" s="212" t="s">
        <v>442</v>
      </c>
      <c r="E95" s="226">
        <v>270000</v>
      </c>
      <c r="F95" s="203"/>
      <c r="G95" s="211"/>
      <c r="H95" s="226">
        <f t="shared" si="0"/>
        <v>270000</v>
      </c>
      <c r="I95" s="204"/>
      <c r="J95" s="216"/>
    </row>
    <row r="96" spans="1:10" ht="19.5" customHeight="1">
      <c r="A96" s="222">
        <v>53</v>
      </c>
      <c r="B96" s="212" t="s">
        <v>524</v>
      </c>
      <c r="C96" s="201">
        <v>1933</v>
      </c>
      <c r="D96" s="212" t="s">
        <v>516</v>
      </c>
      <c r="E96" s="226">
        <v>270000</v>
      </c>
      <c r="F96" s="203"/>
      <c r="G96" s="211"/>
      <c r="H96" s="226">
        <f t="shared" si="0"/>
        <v>270000</v>
      </c>
      <c r="I96" s="204"/>
      <c r="J96" s="216"/>
    </row>
    <row r="97" spans="1:10" ht="19.5" customHeight="1">
      <c r="A97" s="222">
        <v>54</v>
      </c>
      <c r="B97" s="212" t="s">
        <v>525</v>
      </c>
      <c r="C97" s="201">
        <v>1934</v>
      </c>
      <c r="D97" s="212" t="s">
        <v>471</v>
      </c>
      <c r="E97" s="226">
        <v>270000</v>
      </c>
      <c r="F97" s="203"/>
      <c r="G97" s="211"/>
      <c r="H97" s="226">
        <f t="shared" si="0"/>
        <v>270000</v>
      </c>
      <c r="I97" s="204"/>
      <c r="J97" s="216"/>
    </row>
    <row r="98" spans="1:10" ht="19.5" customHeight="1">
      <c r="A98" s="222">
        <v>55</v>
      </c>
      <c r="B98" s="212" t="s">
        <v>526</v>
      </c>
      <c r="C98" s="201">
        <v>1933</v>
      </c>
      <c r="D98" s="212" t="s">
        <v>527</v>
      </c>
      <c r="E98" s="226">
        <v>270000</v>
      </c>
      <c r="F98" s="203"/>
      <c r="G98" s="211"/>
      <c r="H98" s="226">
        <f t="shared" si="0"/>
        <v>270000</v>
      </c>
      <c r="I98" s="204"/>
      <c r="J98" s="216"/>
    </row>
    <row r="99" spans="1:10" ht="19.5" customHeight="1">
      <c r="A99" s="222">
        <v>56</v>
      </c>
      <c r="B99" s="212" t="s">
        <v>528</v>
      </c>
      <c r="C99" s="201">
        <v>1934</v>
      </c>
      <c r="D99" s="200" t="s">
        <v>466</v>
      </c>
      <c r="E99" s="226">
        <v>270000</v>
      </c>
      <c r="F99" s="203"/>
      <c r="G99" s="211"/>
      <c r="H99" s="226">
        <f aca="true" t="shared" si="1" ref="H99:H116">E99+G99</f>
        <v>270000</v>
      </c>
      <c r="I99" s="204"/>
      <c r="J99" s="216"/>
    </row>
    <row r="100" spans="1:10" ht="19.5" customHeight="1">
      <c r="A100" s="222">
        <v>57</v>
      </c>
      <c r="B100" s="212" t="s">
        <v>2385</v>
      </c>
      <c r="C100" s="201">
        <v>1934</v>
      </c>
      <c r="D100" s="212" t="s">
        <v>438</v>
      </c>
      <c r="E100" s="226">
        <v>270000</v>
      </c>
      <c r="F100" s="203"/>
      <c r="G100" s="211"/>
      <c r="H100" s="226">
        <f t="shared" si="1"/>
        <v>270000</v>
      </c>
      <c r="I100" s="204"/>
      <c r="J100" s="216"/>
    </row>
    <row r="101" spans="1:10" ht="19.5" customHeight="1">
      <c r="A101" s="222">
        <v>58</v>
      </c>
      <c r="B101" s="212" t="s">
        <v>529</v>
      </c>
      <c r="C101" s="201">
        <v>1935</v>
      </c>
      <c r="D101" s="212" t="s">
        <v>438</v>
      </c>
      <c r="E101" s="226">
        <v>270000</v>
      </c>
      <c r="F101" s="203"/>
      <c r="G101" s="211"/>
      <c r="H101" s="226">
        <f t="shared" si="1"/>
        <v>270000</v>
      </c>
      <c r="I101" s="204"/>
      <c r="J101" s="216"/>
    </row>
    <row r="102" spans="1:10" ht="19.5" customHeight="1">
      <c r="A102" s="222">
        <v>59</v>
      </c>
      <c r="B102" s="212" t="s">
        <v>530</v>
      </c>
      <c r="C102" s="201">
        <v>1935</v>
      </c>
      <c r="D102" s="212" t="s">
        <v>516</v>
      </c>
      <c r="E102" s="226">
        <v>270000</v>
      </c>
      <c r="F102" s="203"/>
      <c r="G102" s="211"/>
      <c r="H102" s="226">
        <f t="shared" si="1"/>
        <v>270000</v>
      </c>
      <c r="I102" s="204"/>
      <c r="J102" s="216"/>
    </row>
    <row r="103" spans="1:10" ht="19.5" customHeight="1">
      <c r="A103" s="222">
        <v>60</v>
      </c>
      <c r="B103" s="212" t="s">
        <v>2671</v>
      </c>
      <c r="C103" s="201">
        <v>1935</v>
      </c>
      <c r="D103" s="212" t="s">
        <v>442</v>
      </c>
      <c r="E103" s="226">
        <v>270000</v>
      </c>
      <c r="F103" s="203"/>
      <c r="G103" s="211"/>
      <c r="H103" s="226">
        <f t="shared" si="1"/>
        <v>270000</v>
      </c>
      <c r="I103" s="203"/>
      <c r="J103" s="216"/>
    </row>
    <row r="104" spans="1:10" ht="19.5" customHeight="1">
      <c r="A104" s="222">
        <v>61</v>
      </c>
      <c r="B104" s="212" t="s">
        <v>2672</v>
      </c>
      <c r="C104" s="201">
        <v>1935</v>
      </c>
      <c r="D104" s="212" t="s">
        <v>438</v>
      </c>
      <c r="E104" s="226">
        <v>270000</v>
      </c>
      <c r="F104" s="203"/>
      <c r="G104" s="211"/>
      <c r="H104" s="226">
        <f t="shared" si="1"/>
        <v>270000</v>
      </c>
      <c r="I104" s="204"/>
      <c r="J104" s="216"/>
    </row>
    <row r="105" spans="1:10" ht="19.5" customHeight="1">
      <c r="A105" s="222">
        <v>62</v>
      </c>
      <c r="B105" s="212" t="s">
        <v>1505</v>
      </c>
      <c r="C105" s="201">
        <v>1935</v>
      </c>
      <c r="D105" s="212" t="s">
        <v>471</v>
      </c>
      <c r="E105" s="226">
        <v>270000</v>
      </c>
      <c r="F105" s="203"/>
      <c r="G105" s="211"/>
      <c r="H105" s="226">
        <f t="shared" si="1"/>
        <v>270000</v>
      </c>
      <c r="I105" s="203"/>
      <c r="J105" s="216"/>
    </row>
    <row r="106" spans="1:10" ht="19.5" customHeight="1">
      <c r="A106" s="222">
        <v>63</v>
      </c>
      <c r="B106" s="212" t="s">
        <v>344</v>
      </c>
      <c r="C106" s="201">
        <v>1935</v>
      </c>
      <c r="D106" s="212" t="s">
        <v>439</v>
      </c>
      <c r="E106" s="226">
        <v>270000</v>
      </c>
      <c r="F106" s="203"/>
      <c r="G106" s="211"/>
      <c r="H106" s="226">
        <f t="shared" si="1"/>
        <v>270000</v>
      </c>
      <c r="I106" s="204"/>
      <c r="J106" s="216"/>
    </row>
    <row r="107" spans="1:10" ht="19.5" customHeight="1">
      <c r="A107" s="222">
        <v>64</v>
      </c>
      <c r="B107" s="212" t="s">
        <v>1838</v>
      </c>
      <c r="C107" s="201">
        <v>1935</v>
      </c>
      <c r="D107" s="212" t="s">
        <v>451</v>
      </c>
      <c r="E107" s="226">
        <v>270000</v>
      </c>
      <c r="F107" s="203"/>
      <c r="G107" s="211"/>
      <c r="H107" s="226">
        <f t="shared" si="1"/>
        <v>270000</v>
      </c>
      <c r="I107" s="204"/>
      <c r="J107" s="216"/>
    </row>
    <row r="108" spans="1:10" ht="19.5" customHeight="1">
      <c r="A108" s="222">
        <v>65</v>
      </c>
      <c r="B108" s="212" t="s">
        <v>1409</v>
      </c>
      <c r="C108" s="201">
        <v>1935</v>
      </c>
      <c r="D108" s="212" t="s">
        <v>442</v>
      </c>
      <c r="E108" s="226">
        <v>270000</v>
      </c>
      <c r="F108" s="203"/>
      <c r="G108" s="211"/>
      <c r="H108" s="226">
        <f t="shared" si="1"/>
        <v>270000</v>
      </c>
      <c r="I108" s="203"/>
      <c r="J108" s="216"/>
    </row>
    <row r="109" spans="1:10" ht="19.5" customHeight="1">
      <c r="A109" s="222">
        <v>66</v>
      </c>
      <c r="B109" s="212" t="s">
        <v>1410</v>
      </c>
      <c r="C109" s="201">
        <v>1935</v>
      </c>
      <c r="D109" s="212" t="s">
        <v>466</v>
      </c>
      <c r="E109" s="226">
        <v>270000</v>
      </c>
      <c r="F109" s="203"/>
      <c r="G109" s="211"/>
      <c r="H109" s="226">
        <f t="shared" si="1"/>
        <v>270000</v>
      </c>
      <c r="I109" s="204"/>
      <c r="J109" s="216"/>
    </row>
    <row r="110" spans="1:10" ht="19.5" customHeight="1">
      <c r="A110" s="222">
        <v>67</v>
      </c>
      <c r="B110" s="212" t="s">
        <v>1604</v>
      </c>
      <c r="C110" s="201">
        <v>1935</v>
      </c>
      <c r="D110" s="229" t="s">
        <v>1313</v>
      </c>
      <c r="E110" s="226">
        <v>270000</v>
      </c>
      <c r="F110" s="203"/>
      <c r="G110" s="211"/>
      <c r="H110" s="226">
        <f t="shared" si="1"/>
        <v>270000</v>
      </c>
      <c r="I110" s="204"/>
      <c r="J110" s="216"/>
    </row>
    <row r="111" spans="1:10" ht="19.5" customHeight="1">
      <c r="A111" s="222">
        <v>68</v>
      </c>
      <c r="B111" s="200" t="s">
        <v>555</v>
      </c>
      <c r="C111" s="201">
        <v>1924</v>
      </c>
      <c r="D111" s="200" t="s">
        <v>438</v>
      </c>
      <c r="E111" s="226">
        <v>270000</v>
      </c>
      <c r="F111" s="203"/>
      <c r="G111" s="211"/>
      <c r="H111" s="226">
        <f t="shared" si="1"/>
        <v>270000</v>
      </c>
      <c r="I111" s="204"/>
      <c r="J111" s="216"/>
    </row>
    <row r="112" spans="1:10" ht="19.5" customHeight="1">
      <c r="A112" s="222">
        <v>69</v>
      </c>
      <c r="B112" s="212" t="s">
        <v>581</v>
      </c>
      <c r="C112" s="201">
        <v>1933</v>
      </c>
      <c r="D112" s="212" t="s">
        <v>582</v>
      </c>
      <c r="E112" s="226">
        <v>270000</v>
      </c>
      <c r="F112" s="203"/>
      <c r="G112" s="211"/>
      <c r="H112" s="226">
        <f t="shared" si="1"/>
        <v>270000</v>
      </c>
      <c r="I112" s="204"/>
      <c r="J112" s="216"/>
    </row>
    <row r="113" spans="1:10" ht="19.5" customHeight="1">
      <c r="A113" s="222">
        <v>70</v>
      </c>
      <c r="B113" s="212" t="s">
        <v>351</v>
      </c>
      <c r="C113" s="230">
        <v>1936</v>
      </c>
      <c r="D113" s="229" t="s">
        <v>471</v>
      </c>
      <c r="E113" s="226">
        <v>270000</v>
      </c>
      <c r="F113" s="203"/>
      <c r="G113" s="211"/>
      <c r="H113" s="226">
        <f t="shared" si="1"/>
        <v>270000</v>
      </c>
      <c r="I113" s="204"/>
      <c r="J113" s="216"/>
    </row>
    <row r="114" spans="1:10" ht="19.5" customHeight="1">
      <c r="A114" s="222">
        <v>71</v>
      </c>
      <c r="B114" s="212" t="s">
        <v>1540</v>
      </c>
      <c r="C114" s="230">
        <v>1936</v>
      </c>
      <c r="D114" s="231" t="s">
        <v>582</v>
      </c>
      <c r="E114" s="226">
        <v>270000</v>
      </c>
      <c r="F114" s="203"/>
      <c r="G114" s="211"/>
      <c r="H114" s="226">
        <f t="shared" si="1"/>
        <v>270000</v>
      </c>
      <c r="I114" s="204"/>
      <c r="J114" s="216"/>
    </row>
    <row r="115" spans="1:10" ht="19.5" customHeight="1">
      <c r="A115" s="222">
        <v>72</v>
      </c>
      <c r="B115" s="212" t="s">
        <v>2282</v>
      </c>
      <c r="C115" s="230">
        <v>1936</v>
      </c>
      <c r="D115" s="231" t="s">
        <v>439</v>
      </c>
      <c r="E115" s="226">
        <v>270000</v>
      </c>
      <c r="F115" s="203"/>
      <c r="G115" s="211"/>
      <c r="H115" s="226">
        <f>E114+G114</f>
        <v>270000</v>
      </c>
      <c r="I115" s="204"/>
      <c r="J115" s="216"/>
    </row>
    <row r="116" spans="1:10" ht="19.5" customHeight="1">
      <c r="A116" s="222">
        <v>73</v>
      </c>
      <c r="B116" s="255" t="s">
        <v>2177</v>
      </c>
      <c r="C116" s="192">
        <v>1936</v>
      </c>
      <c r="D116" s="255" t="s">
        <v>432</v>
      </c>
      <c r="E116" s="226">
        <v>270000</v>
      </c>
      <c r="F116" s="203"/>
      <c r="G116" s="211"/>
      <c r="H116" s="226">
        <f t="shared" si="1"/>
        <v>270000</v>
      </c>
      <c r="I116" s="204"/>
      <c r="J116" s="216"/>
    </row>
    <row r="117" spans="1:10" ht="19.5" customHeight="1">
      <c r="A117" s="222">
        <v>74</v>
      </c>
      <c r="B117" s="200" t="s">
        <v>1608</v>
      </c>
      <c r="C117" s="201">
        <v>1930</v>
      </c>
      <c r="D117" s="200" t="s">
        <v>442</v>
      </c>
      <c r="E117" s="211">
        <v>270000</v>
      </c>
      <c r="F117" s="203"/>
      <c r="G117" s="211"/>
      <c r="H117" s="211">
        <v>270000</v>
      </c>
      <c r="I117" s="204"/>
      <c r="J117" s="216" t="s">
        <v>2019</v>
      </c>
    </row>
    <row r="118" spans="1:10" ht="19.5" customHeight="1">
      <c r="A118" s="222">
        <v>75</v>
      </c>
      <c r="B118" s="200" t="s">
        <v>531</v>
      </c>
      <c r="C118" s="201">
        <v>1925</v>
      </c>
      <c r="D118" s="200" t="s">
        <v>532</v>
      </c>
      <c r="E118" s="211">
        <v>270000</v>
      </c>
      <c r="F118" s="203"/>
      <c r="G118" s="211"/>
      <c r="H118" s="211">
        <v>270000</v>
      </c>
      <c r="I118" s="204"/>
      <c r="J118" s="216" t="s">
        <v>2019</v>
      </c>
    </row>
    <row r="119" spans="1:10" ht="19.5" customHeight="1">
      <c r="A119" s="222">
        <v>76</v>
      </c>
      <c r="B119" s="200" t="s">
        <v>533</v>
      </c>
      <c r="C119" s="201">
        <v>1929</v>
      </c>
      <c r="D119" s="200" t="s">
        <v>439</v>
      </c>
      <c r="E119" s="211">
        <v>270000</v>
      </c>
      <c r="F119" s="203"/>
      <c r="G119" s="211"/>
      <c r="H119" s="211">
        <v>270000</v>
      </c>
      <c r="I119" s="204"/>
      <c r="J119" s="216" t="s">
        <v>2019</v>
      </c>
    </row>
    <row r="120" spans="1:10" ht="19.5" customHeight="1">
      <c r="A120" s="222">
        <v>77</v>
      </c>
      <c r="B120" s="212" t="s">
        <v>534</v>
      </c>
      <c r="C120" s="201">
        <v>1930</v>
      </c>
      <c r="D120" s="212" t="s">
        <v>439</v>
      </c>
      <c r="E120" s="211">
        <v>270000</v>
      </c>
      <c r="F120" s="203"/>
      <c r="G120" s="211"/>
      <c r="H120" s="211">
        <v>270000</v>
      </c>
      <c r="I120" s="204"/>
      <c r="J120" s="216" t="s">
        <v>2019</v>
      </c>
    </row>
    <row r="121" spans="1:10" ht="19.5" customHeight="1">
      <c r="A121" s="222">
        <v>78</v>
      </c>
      <c r="B121" s="212" t="s">
        <v>544</v>
      </c>
      <c r="C121" s="201">
        <v>1932</v>
      </c>
      <c r="D121" s="212" t="s">
        <v>439</v>
      </c>
      <c r="E121" s="211">
        <v>270000</v>
      </c>
      <c r="F121" s="203"/>
      <c r="G121" s="211"/>
      <c r="H121" s="211">
        <v>270000</v>
      </c>
      <c r="I121" s="204"/>
      <c r="J121" s="216" t="s">
        <v>2019</v>
      </c>
    </row>
    <row r="122" spans="1:10" ht="19.5" customHeight="1">
      <c r="A122" s="222">
        <v>79</v>
      </c>
      <c r="B122" s="212" t="s">
        <v>545</v>
      </c>
      <c r="C122" s="201">
        <v>1932</v>
      </c>
      <c r="D122" s="212" t="s">
        <v>439</v>
      </c>
      <c r="E122" s="211">
        <v>270000</v>
      </c>
      <c r="F122" s="203"/>
      <c r="G122" s="211"/>
      <c r="H122" s="211">
        <v>270000</v>
      </c>
      <c r="I122" s="204"/>
      <c r="J122" s="216" t="s">
        <v>2019</v>
      </c>
    </row>
    <row r="123" spans="1:10" ht="19.5" customHeight="1">
      <c r="A123" s="222">
        <v>80</v>
      </c>
      <c r="B123" s="200" t="s">
        <v>1609</v>
      </c>
      <c r="C123" s="201">
        <v>1930</v>
      </c>
      <c r="D123" s="200" t="s">
        <v>442</v>
      </c>
      <c r="E123" s="211">
        <v>270000</v>
      </c>
      <c r="F123" s="203"/>
      <c r="G123" s="211"/>
      <c r="H123" s="211">
        <v>270000</v>
      </c>
      <c r="I123" s="204"/>
      <c r="J123" s="216" t="s">
        <v>2019</v>
      </c>
    </row>
    <row r="124" spans="1:10" ht="19.5" customHeight="1">
      <c r="A124" s="222">
        <v>81</v>
      </c>
      <c r="B124" s="212" t="s">
        <v>546</v>
      </c>
      <c r="C124" s="201">
        <v>1932</v>
      </c>
      <c r="D124" s="212" t="s">
        <v>442</v>
      </c>
      <c r="E124" s="211">
        <v>270000</v>
      </c>
      <c r="F124" s="203"/>
      <c r="G124" s="211"/>
      <c r="H124" s="211">
        <v>270000</v>
      </c>
      <c r="I124" s="204"/>
      <c r="J124" s="216" t="s">
        <v>2019</v>
      </c>
    </row>
    <row r="125" spans="1:10" ht="19.5" customHeight="1">
      <c r="A125" s="222">
        <v>82</v>
      </c>
      <c r="B125" s="212" t="s">
        <v>547</v>
      </c>
      <c r="C125" s="201">
        <v>1932</v>
      </c>
      <c r="D125" s="212" t="s">
        <v>442</v>
      </c>
      <c r="E125" s="211">
        <v>270000</v>
      </c>
      <c r="F125" s="203"/>
      <c r="G125" s="211"/>
      <c r="H125" s="211">
        <v>270000</v>
      </c>
      <c r="I125" s="204"/>
      <c r="J125" s="216" t="s">
        <v>2019</v>
      </c>
    </row>
    <row r="126" spans="1:10" ht="19.5" customHeight="1">
      <c r="A126" s="222">
        <v>83</v>
      </c>
      <c r="B126" s="200" t="s">
        <v>548</v>
      </c>
      <c r="C126" s="201">
        <v>1931</v>
      </c>
      <c r="D126" s="200" t="s">
        <v>466</v>
      </c>
      <c r="E126" s="211">
        <v>270000</v>
      </c>
      <c r="F126" s="203"/>
      <c r="G126" s="211"/>
      <c r="H126" s="211">
        <v>270000</v>
      </c>
      <c r="I126" s="204"/>
      <c r="J126" s="216" t="s">
        <v>2019</v>
      </c>
    </row>
    <row r="127" spans="1:10" ht="19.5" customHeight="1">
      <c r="A127" s="222">
        <v>84</v>
      </c>
      <c r="B127" s="200" t="s">
        <v>549</v>
      </c>
      <c r="C127" s="201">
        <v>1922</v>
      </c>
      <c r="D127" s="212" t="s">
        <v>471</v>
      </c>
      <c r="E127" s="211">
        <v>270000</v>
      </c>
      <c r="F127" s="203"/>
      <c r="G127" s="211"/>
      <c r="H127" s="211">
        <v>270000</v>
      </c>
      <c r="I127" s="204"/>
      <c r="J127" s="216" t="s">
        <v>2019</v>
      </c>
    </row>
    <row r="128" spans="1:10" ht="19.5" customHeight="1">
      <c r="A128" s="222">
        <v>85</v>
      </c>
      <c r="B128" s="200" t="s">
        <v>550</v>
      </c>
      <c r="C128" s="201">
        <v>1928</v>
      </c>
      <c r="D128" s="212" t="s">
        <v>471</v>
      </c>
      <c r="E128" s="211">
        <v>270000</v>
      </c>
      <c r="F128" s="203"/>
      <c r="G128" s="211"/>
      <c r="H128" s="211">
        <v>270000</v>
      </c>
      <c r="I128" s="204"/>
      <c r="J128" s="216" t="s">
        <v>2019</v>
      </c>
    </row>
    <row r="129" spans="1:10" ht="19.5" customHeight="1">
      <c r="A129" s="222">
        <v>86</v>
      </c>
      <c r="B129" s="200" t="s">
        <v>551</v>
      </c>
      <c r="C129" s="201">
        <v>1925</v>
      </c>
      <c r="D129" s="200" t="s">
        <v>432</v>
      </c>
      <c r="E129" s="211">
        <v>270000</v>
      </c>
      <c r="F129" s="203"/>
      <c r="G129" s="211"/>
      <c r="H129" s="211">
        <v>270000</v>
      </c>
      <c r="I129" s="204"/>
      <c r="J129" s="216" t="s">
        <v>2019</v>
      </c>
    </row>
    <row r="130" spans="1:10" ht="19.5" customHeight="1">
      <c r="A130" s="222">
        <v>87</v>
      </c>
      <c r="B130" s="200" t="s">
        <v>552</v>
      </c>
      <c r="C130" s="201">
        <v>1929</v>
      </c>
      <c r="D130" s="200" t="s">
        <v>432</v>
      </c>
      <c r="E130" s="211">
        <v>270000</v>
      </c>
      <c r="F130" s="203"/>
      <c r="G130" s="211"/>
      <c r="H130" s="211">
        <v>270000</v>
      </c>
      <c r="I130" s="204"/>
      <c r="J130" s="216" t="s">
        <v>2019</v>
      </c>
    </row>
    <row r="131" spans="1:10" ht="19.5" customHeight="1">
      <c r="A131" s="222">
        <v>88</v>
      </c>
      <c r="B131" s="212" t="s">
        <v>553</v>
      </c>
      <c r="C131" s="201">
        <v>1930</v>
      </c>
      <c r="D131" s="212" t="s">
        <v>432</v>
      </c>
      <c r="E131" s="211">
        <v>270000</v>
      </c>
      <c r="F131" s="203"/>
      <c r="G131" s="211"/>
      <c r="H131" s="211">
        <v>270000</v>
      </c>
      <c r="I131" s="204"/>
      <c r="J131" s="216" t="s">
        <v>2019</v>
      </c>
    </row>
    <row r="132" spans="1:10" ht="19.5" customHeight="1">
      <c r="A132" s="222">
        <v>89</v>
      </c>
      <c r="B132" s="200" t="s">
        <v>1266</v>
      </c>
      <c r="C132" s="201">
        <v>1923</v>
      </c>
      <c r="D132" s="200" t="s">
        <v>445</v>
      </c>
      <c r="E132" s="211">
        <v>270000</v>
      </c>
      <c r="F132" s="203"/>
      <c r="G132" s="211"/>
      <c r="H132" s="211">
        <v>270000</v>
      </c>
      <c r="I132" s="204"/>
      <c r="J132" s="216" t="s">
        <v>2019</v>
      </c>
    </row>
    <row r="133" spans="1:10" ht="19.5" customHeight="1">
      <c r="A133" s="222">
        <v>90</v>
      </c>
      <c r="B133" s="200" t="s">
        <v>554</v>
      </c>
      <c r="C133" s="201">
        <v>1930</v>
      </c>
      <c r="D133" s="200" t="s">
        <v>438</v>
      </c>
      <c r="E133" s="211">
        <v>270000</v>
      </c>
      <c r="F133" s="203"/>
      <c r="G133" s="211"/>
      <c r="H133" s="211">
        <v>270000</v>
      </c>
      <c r="I133" s="204"/>
      <c r="J133" s="216" t="s">
        <v>2019</v>
      </c>
    </row>
    <row r="134" spans="1:10" ht="19.5" customHeight="1">
      <c r="A134" s="222">
        <v>91</v>
      </c>
      <c r="B134" s="200" t="s">
        <v>556</v>
      </c>
      <c r="C134" s="201">
        <v>1922</v>
      </c>
      <c r="D134" s="200" t="s">
        <v>438</v>
      </c>
      <c r="E134" s="211">
        <v>270000</v>
      </c>
      <c r="F134" s="203"/>
      <c r="G134" s="211"/>
      <c r="H134" s="211">
        <v>270000</v>
      </c>
      <c r="I134" s="204"/>
      <c r="J134" s="216" t="s">
        <v>2019</v>
      </c>
    </row>
    <row r="135" spans="1:10" ht="19.5" customHeight="1">
      <c r="A135" s="222">
        <v>92</v>
      </c>
      <c r="B135" s="200" t="s">
        <v>1610</v>
      </c>
      <c r="C135" s="201">
        <v>1931</v>
      </c>
      <c r="D135" s="200" t="s">
        <v>438</v>
      </c>
      <c r="E135" s="211">
        <v>270000</v>
      </c>
      <c r="F135" s="203"/>
      <c r="G135" s="211"/>
      <c r="H135" s="211">
        <v>270000</v>
      </c>
      <c r="I135" s="204"/>
      <c r="J135" s="216" t="s">
        <v>2019</v>
      </c>
    </row>
    <row r="136" spans="1:10" ht="19.5" customHeight="1">
      <c r="A136" s="222">
        <v>93</v>
      </c>
      <c r="B136" s="200" t="s">
        <v>557</v>
      </c>
      <c r="C136" s="201">
        <v>1922</v>
      </c>
      <c r="D136" s="200" t="s">
        <v>438</v>
      </c>
      <c r="E136" s="211">
        <v>270000</v>
      </c>
      <c r="F136" s="203"/>
      <c r="G136" s="211"/>
      <c r="H136" s="211">
        <v>270000</v>
      </c>
      <c r="I136" s="204"/>
      <c r="J136" s="216" t="s">
        <v>2019</v>
      </c>
    </row>
    <row r="137" spans="1:10" ht="19.5" customHeight="1">
      <c r="A137" s="222">
        <v>94</v>
      </c>
      <c r="B137" s="200" t="s">
        <v>558</v>
      </c>
      <c r="C137" s="201">
        <v>1925</v>
      </c>
      <c r="D137" s="200" t="s">
        <v>516</v>
      </c>
      <c r="E137" s="211">
        <v>270000</v>
      </c>
      <c r="F137" s="203"/>
      <c r="G137" s="211"/>
      <c r="H137" s="211">
        <v>270000</v>
      </c>
      <c r="I137" s="204"/>
      <c r="J137" s="216" t="s">
        <v>2019</v>
      </c>
    </row>
    <row r="138" spans="1:10" ht="19.5" customHeight="1">
      <c r="A138" s="222">
        <v>95</v>
      </c>
      <c r="B138" s="200" t="s">
        <v>574</v>
      </c>
      <c r="C138" s="201">
        <v>1926</v>
      </c>
      <c r="D138" s="200" t="s">
        <v>516</v>
      </c>
      <c r="E138" s="211">
        <v>270000</v>
      </c>
      <c r="F138" s="203"/>
      <c r="G138" s="211"/>
      <c r="H138" s="211">
        <v>270000</v>
      </c>
      <c r="I138" s="204"/>
      <c r="J138" s="216" t="s">
        <v>2019</v>
      </c>
    </row>
    <row r="139" spans="1:10" ht="19.5" customHeight="1">
      <c r="A139" s="222">
        <v>96</v>
      </c>
      <c r="B139" s="212" t="s">
        <v>575</v>
      </c>
      <c r="C139" s="201">
        <v>1920</v>
      </c>
      <c r="D139" s="212" t="s">
        <v>454</v>
      </c>
      <c r="E139" s="211">
        <v>270000</v>
      </c>
      <c r="F139" s="203"/>
      <c r="G139" s="211"/>
      <c r="H139" s="211">
        <v>270000</v>
      </c>
      <c r="I139" s="204"/>
      <c r="J139" s="216" t="s">
        <v>2019</v>
      </c>
    </row>
    <row r="140" spans="1:10" ht="19.5" customHeight="1">
      <c r="A140" s="222">
        <v>97</v>
      </c>
      <c r="B140" s="212" t="s">
        <v>576</v>
      </c>
      <c r="C140" s="201">
        <v>1927</v>
      </c>
      <c r="D140" s="212" t="s">
        <v>454</v>
      </c>
      <c r="E140" s="211">
        <v>270000</v>
      </c>
      <c r="F140" s="203"/>
      <c r="G140" s="211"/>
      <c r="H140" s="211">
        <v>270000</v>
      </c>
      <c r="I140" s="204"/>
      <c r="J140" s="216" t="s">
        <v>2019</v>
      </c>
    </row>
    <row r="141" spans="1:10" ht="19.5" customHeight="1">
      <c r="A141" s="222">
        <v>98</v>
      </c>
      <c r="B141" s="212" t="s">
        <v>577</v>
      </c>
      <c r="C141" s="201">
        <v>1928</v>
      </c>
      <c r="D141" s="212" t="s">
        <v>578</v>
      </c>
      <c r="E141" s="211">
        <v>270000</v>
      </c>
      <c r="F141" s="203"/>
      <c r="G141" s="211"/>
      <c r="H141" s="211">
        <v>270000</v>
      </c>
      <c r="I141" s="204"/>
      <c r="J141" s="216" t="s">
        <v>2019</v>
      </c>
    </row>
    <row r="142" spans="1:10" ht="19.5" customHeight="1">
      <c r="A142" s="222">
        <v>99</v>
      </c>
      <c r="B142" s="200" t="s">
        <v>579</v>
      </c>
      <c r="C142" s="201">
        <v>1932</v>
      </c>
      <c r="D142" s="212" t="s">
        <v>471</v>
      </c>
      <c r="E142" s="211">
        <v>270000</v>
      </c>
      <c r="F142" s="203"/>
      <c r="G142" s="211"/>
      <c r="H142" s="211">
        <v>270000</v>
      </c>
      <c r="I142" s="204"/>
      <c r="J142" s="216" t="s">
        <v>2019</v>
      </c>
    </row>
    <row r="143" spans="1:10" ht="19.5" customHeight="1">
      <c r="A143" s="222">
        <v>100</v>
      </c>
      <c r="B143" s="212" t="s">
        <v>580</v>
      </c>
      <c r="C143" s="201">
        <v>1932</v>
      </c>
      <c r="D143" s="200" t="s">
        <v>445</v>
      </c>
      <c r="E143" s="211">
        <v>270000</v>
      </c>
      <c r="F143" s="203"/>
      <c r="G143" s="211"/>
      <c r="H143" s="211">
        <v>270000</v>
      </c>
      <c r="I143" s="204"/>
      <c r="J143" s="216" t="s">
        <v>2019</v>
      </c>
    </row>
    <row r="144" spans="1:10" ht="19.5" customHeight="1">
      <c r="A144" s="222">
        <v>101</v>
      </c>
      <c r="B144" s="212" t="s">
        <v>583</v>
      </c>
      <c r="C144" s="201">
        <v>1930</v>
      </c>
      <c r="D144" s="212" t="s">
        <v>454</v>
      </c>
      <c r="E144" s="211">
        <v>270000</v>
      </c>
      <c r="F144" s="203"/>
      <c r="G144" s="211"/>
      <c r="H144" s="211">
        <v>270000</v>
      </c>
      <c r="I144" s="204"/>
      <c r="J144" s="216" t="s">
        <v>2019</v>
      </c>
    </row>
    <row r="145" spans="1:10" ht="19.5" customHeight="1">
      <c r="A145" s="222">
        <v>102</v>
      </c>
      <c r="B145" s="212" t="s">
        <v>487</v>
      </c>
      <c r="C145" s="201">
        <v>1935</v>
      </c>
      <c r="D145" s="212" t="s">
        <v>466</v>
      </c>
      <c r="E145" s="211">
        <v>270000</v>
      </c>
      <c r="F145" s="203"/>
      <c r="G145" s="211"/>
      <c r="H145" s="211">
        <v>270000</v>
      </c>
      <c r="I145" s="204"/>
      <c r="J145" s="216" t="s">
        <v>2019</v>
      </c>
    </row>
    <row r="146" spans="1:10" ht="19.5" customHeight="1">
      <c r="A146" s="222">
        <v>103</v>
      </c>
      <c r="B146" s="212" t="s">
        <v>1411</v>
      </c>
      <c r="C146" s="201">
        <v>1935</v>
      </c>
      <c r="D146" s="212" t="s">
        <v>451</v>
      </c>
      <c r="E146" s="211">
        <v>270000</v>
      </c>
      <c r="F146" s="203"/>
      <c r="G146" s="211"/>
      <c r="H146" s="211">
        <v>270000</v>
      </c>
      <c r="I146" s="204"/>
      <c r="J146" s="216" t="s">
        <v>2019</v>
      </c>
    </row>
    <row r="147" spans="1:10" ht="19.5" customHeight="1">
      <c r="A147" s="222">
        <v>104</v>
      </c>
      <c r="B147" s="212" t="s">
        <v>349</v>
      </c>
      <c r="C147" s="201">
        <v>1936</v>
      </c>
      <c r="D147" s="212" t="s">
        <v>451</v>
      </c>
      <c r="E147" s="211">
        <v>270000</v>
      </c>
      <c r="F147" s="203"/>
      <c r="G147" s="211"/>
      <c r="H147" s="211">
        <f>SUM(E147:G147)</f>
        <v>270000</v>
      </c>
      <c r="I147" s="204"/>
      <c r="J147" s="216" t="s">
        <v>2019</v>
      </c>
    </row>
    <row r="148" spans="1:10" ht="19.5" customHeight="1">
      <c r="A148" s="222">
        <v>105</v>
      </c>
      <c r="B148" s="212" t="s">
        <v>512</v>
      </c>
      <c r="C148" s="201">
        <v>1930</v>
      </c>
      <c r="D148" s="212" t="s">
        <v>438</v>
      </c>
      <c r="E148" s="211">
        <v>270000</v>
      </c>
      <c r="F148" s="203"/>
      <c r="G148" s="211"/>
      <c r="H148" s="202">
        <f>SUM(E148:G148)</f>
        <v>270000</v>
      </c>
      <c r="I148" s="204"/>
      <c r="J148" s="216" t="s">
        <v>2019</v>
      </c>
    </row>
    <row r="149" spans="1:10" ht="19.5" customHeight="1">
      <c r="A149" s="222">
        <v>106</v>
      </c>
      <c r="B149" s="200" t="s">
        <v>507</v>
      </c>
      <c r="C149" s="201">
        <v>1920</v>
      </c>
      <c r="D149" s="200" t="s">
        <v>438</v>
      </c>
      <c r="E149" s="211">
        <v>270000</v>
      </c>
      <c r="F149" s="203"/>
      <c r="G149" s="211"/>
      <c r="H149" s="202">
        <f>SUM(E149:G149)</f>
        <v>270000</v>
      </c>
      <c r="I149" s="204"/>
      <c r="J149" s="216" t="s">
        <v>2019</v>
      </c>
    </row>
    <row r="150" spans="1:10" ht="19.5" customHeight="1">
      <c r="A150" s="222">
        <v>107</v>
      </c>
      <c r="B150" s="212" t="s">
        <v>1603</v>
      </c>
      <c r="C150" s="201">
        <v>1925</v>
      </c>
      <c r="D150" s="212" t="s">
        <v>445</v>
      </c>
      <c r="E150" s="211">
        <v>270000</v>
      </c>
      <c r="F150" s="203"/>
      <c r="G150" s="211"/>
      <c r="H150" s="202">
        <f aca="true" t="shared" si="2" ref="H150:H157">SUM(E150:G150)</f>
        <v>270000</v>
      </c>
      <c r="I150" s="204"/>
      <c r="J150" s="216" t="s">
        <v>2019</v>
      </c>
    </row>
    <row r="151" spans="1:10" ht="19.5" customHeight="1">
      <c r="A151" s="222">
        <v>108</v>
      </c>
      <c r="B151" s="212" t="s">
        <v>500</v>
      </c>
      <c r="C151" s="201">
        <v>1928</v>
      </c>
      <c r="D151" s="212" t="s">
        <v>432</v>
      </c>
      <c r="E151" s="211">
        <v>270000</v>
      </c>
      <c r="F151" s="203"/>
      <c r="G151" s="211"/>
      <c r="H151" s="202">
        <f t="shared" si="2"/>
        <v>270000</v>
      </c>
      <c r="I151" s="204"/>
      <c r="J151" s="216" t="s">
        <v>2019</v>
      </c>
    </row>
    <row r="152" spans="1:10" ht="19.5" customHeight="1">
      <c r="A152" s="222">
        <v>109</v>
      </c>
      <c r="B152" s="212" t="s">
        <v>498</v>
      </c>
      <c r="C152" s="201">
        <v>1930</v>
      </c>
      <c r="D152" s="212" t="s">
        <v>432</v>
      </c>
      <c r="E152" s="211">
        <v>270000</v>
      </c>
      <c r="F152" s="203"/>
      <c r="G152" s="211"/>
      <c r="H152" s="202">
        <f t="shared" si="2"/>
        <v>270000</v>
      </c>
      <c r="I152" s="204"/>
      <c r="J152" s="216" t="s">
        <v>2019</v>
      </c>
    </row>
    <row r="153" spans="1:10" ht="19.5" customHeight="1">
      <c r="A153" s="222">
        <v>110</v>
      </c>
      <c r="B153" s="200" t="s">
        <v>1351</v>
      </c>
      <c r="C153" s="201">
        <v>1920</v>
      </c>
      <c r="D153" s="200" t="s">
        <v>432</v>
      </c>
      <c r="E153" s="211">
        <v>270000</v>
      </c>
      <c r="F153" s="203"/>
      <c r="G153" s="211"/>
      <c r="H153" s="202">
        <f t="shared" si="2"/>
        <v>270000</v>
      </c>
      <c r="I153" s="204"/>
      <c r="J153" s="216" t="s">
        <v>2019</v>
      </c>
    </row>
    <row r="154" spans="1:10" ht="19.5" customHeight="1">
      <c r="A154" s="222">
        <v>111</v>
      </c>
      <c r="B154" s="200" t="s">
        <v>486</v>
      </c>
      <c r="C154" s="201">
        <v>1925</v>
      </c>
      <c r="D154" s="200" t="s">
        <v>432</v>
      </c>
      <c r="E154" s="211">
        <v>270000</v>
      </c>
      <c r="F154" s="203"/>
      <c r="G154" s="211"/>
      <c r="H154" s="202">
        <f t="shared" si="2"/>
        <v>270000</v>
      </c>
      <c r="I154" s="204"/>
      <c r="J154" s="216" t="s">
        <v>2019</v>
      </c>
    </row>
    <row r="155" spans="1:12" ht="19.5" customHeight="1">
      <c r="A155" s="222">
        <v>112</v>
      </c>
      <c r="B155" s="200" t="s">
        <v>481</v>
      </c>
      <c r="C155" s="201">
        <v>1927</v>
      </c>
      <c r="D155" s="200" t="s">
        <v>432</v>
      </c>
      <c r="E155" s="211">
        <v>270000</v>
      </c>
      <c r="F155" s="203"/>
      <c r="G155" s="211"/>
      <c r="H155" s="202">
        <f t="shared" si="2"/>
        <v>270000</v>
      </c>
      <c r="I155" s="204"/>
      <c r="J155" s="216" t="s">
        <v>2019</v>
      </c>
      <c r="L155" s="192" t="s">
        <v>2328</v>
      </c>
    </row>
    <row r="156" spans="1:10" ht="19.5" customHeight="1">
      <c r="A156" s="222">
        <v>113</v>
      </c>
      <c r="B156" s="212" t="s">
        <v>2586</v>
      </c>
      <c r="C156" s="230">
        <v>1936</v>
      </c>
      <c r="D156" s="233" t="s">
        <v>1618</v>
      </c>
      <c r="E156" s="211">
        <v>270000</v>
      </c>
      <c r="F156" s="203"/>
      <c r="G156" s="211"/>
      <c r="H156" s="202">
        <f t="shared" si="2"/>
        <v>270000</v>
      </c>
      <c r="I156" s="204"/>
      <c r="J156" s="216" t="s">
        <v>2019</v>
      </c>
    </row>
    <row r="157" spans="1:10" ht="19.5" customHeight="1">
      <c r="A157" s="222">
        <v>114</v>
      </c>
      <c r="B157" s="212" t="s">
        <v>501</v>
      </c>
      <c r="C157" s="201">
        <v>1928</v>
      </c>
      <c r="D157" s="234" t="s">
        <v>432</v>
      </c>
      <c r="E157" s="211">
        <v>270000</v>
      </c>
      <c r="F157" s="203"/>
      <c r="G157" s="211"/>
      <c r="H157" s="202">
        <f t="shared" si="2"/>
        <v>270000</v>
      </c>
      <c r="I157" s="204"/>
      <c r="J157" s="216" t="s">
        <v>2019</v>
      </c>
    </row>
    <row r="158" spans="1:10" ht="19.5" customHeight="1">
      <c r="A158" s="222">
        <v>115</v>
      </c>
      <c r="B158" s="212" t="s">
        <v>1505</v>
      </c>
      <c r="C158" s="201">
        <v>1936</v>
      </c>
      <c r="D158" s="234" t="s">
        <v>439</v>
      </c>
      <c r="E158" s="211">
        <v>270000</v>
      </c>
      <c r="F158" s="203"/>
      <c r="G158" s="211"/>
      <c r="H158" s="202">
        <f>E158+G158</f>
        <v>270000</v>
      </c>
      <c r="I158" s="204"/>
      <c r="J158" s="216" t="s">
        <v>2019</v>
      </c>
    </row>
    <row r="159" spans="1:10" ht="19.5" customHeight="1">
      <c r="A159" s="222">
        <v>116</v>
      </c>
      <c r="B159" s="212" t="s">
        <v>827</v>
      </c>
      <c r="C159" s="212">
        <v>1936</v>
      </c>
      <c r="D159" s="212" t="s">
        <v>516</v>
      </c>
      <c r="E159" s="211">
        <v>270000</v>
      </c>
      <c r="F159" s="203"/>
      <c r="G159" s="211"/>
      <c r="H159" s="202">
        <f>E159+G159</f>
        <v>270000</v>
      </c>
      <c r="I159" s="204"/>
      <c r="J159" s="216"/>
    </row>
    <row r="160" spans="1:10" ht="19.5" customHeight="1">
      <c r="A160" s="222">
        <v>117</v>
      </c>
      <c r="B160" s="212" t="s">
        <v>68</v>
      </c>
      <c r="C160" s="212">
        <v>1937</v>
      </c>
      <c r="D160" s="212" t="s">
        <v>432</v>
      </c>
      <c r="E160" s="211">
        <v>270000</v>
      </c>
      <c r="G160" s="192"/>
      <c r="H160" s="608">
        <f aca="true" t="shared" si="3" ref="H160:H169">G160+E160</f>
        <v>270000</v>
      </c>
      <c r="I160" s="204"/>
      <c r="J160" s="1252" t="s">
        <v>2019</v>
      </c>
    </row>
    <row r="161" spans="1:10" ht="19.5" customHeight="1">
      <c r="A161" s="222">
        <v>118</v>
      </c>
      <c r="B161" s="212" t="s">
        <v>1261</v>
      </c>
      <c r="C161" s="212">
        <v>1937</v>
      </c>
      <c r="D161" s="212" t="s">
        <v>438</v>
      </c>
      <c r="E161" s="211">
        <v>270000</v>
      </c>
      <c r="F161" s="211"/>
      <c r="G161" s="211"/>
      <c r="H161" s="211">
        <f t="shared" si="3"/>
        <v>270000</v>
      </c>
      <c r="I161" s="204"/>
      <c r="J161" s="1252"/>
    </row>
    <row r="162" spans="1:10" ht="19.5" customHeight="1">
      <c r="A162" s="222">
        <v>119</v>
      </c>
      <c r="B162" s="212" t="s">
        <v>1804</v>
      </c>
      <c r="C162" s="212">
        <v>1937</v>
      </c>
      <c r="D162" s="212" t="s">
        <v>1350</v>
      </c>
      <c r="E162" s="211">
        <v>270000</v>
      </c>
      <c r="F162" s="211"/>
      <c r="G162" s="211"/>
      <c r="H162" s="211">
        <f t="shared" si="3"/>
        <v>270000</v>
      </c>
      <c r="I162" s="204"/>
      <c r="J162" s="1252"/>
    </row>
    <row r="163" spans="1:10" ht="19.5" customHeight="1">
      <c r="A163" s="222">
        <v>120</v>
      </c>
      <c r="B163" s="141" t="s">
        <v>374</v>
      </c>
      <c r="C163" s="141">
        <v>1937</v>
      </c>
      <c r="D163" s="212" t="s">
        <v>438</v>
      </c>
      <c r="E163" s="211">
        <v>270000</v>
      </c>
      <c r="F163" s="211"/>
      <c r="G163" s="211"/>
      <c r="H163" s="211">
        <f t="shared" si="3"/>
        <v>270000</v>
      </c>
      <c r="I163" s="204"/>
      <c r="J163" s="1252"/>
    </row>
    <row r="164" spans="1:10" ht="19.5" customHeight="1">
      <c r="A164" s="222">
        <v>121</v>
      </c>
      <c r="B164" s="267" t="s">
        <v>2043</v>
      </c>
      <c r="C164" s="141">
        <v>1937</v>
      </c>
      <c r="D164" s="212" t="s">
        <v>438</v>
      </c>
      <c r="E164" s="211">
        <v>270000</v>
      </c>
      <c r="F164" s="141"/>
      <c r="G164" s="810"/>
      <c r="H164" s="788">
        <f t="shared" si="3"/>
        <v>270000</v>
      </c>
      <c r="I164" s="204"/>
      <c r="J164" s="1252" t="s">
        <v>223</v>
      </c>
    </row>
    <row r="165" spans="1:10" s="1249" customFormat="1" ht="19.5" customHeight="1">
      <c r="A165" s="222">
        <v>122</v>
      </c>
      <c r="B165" s="1247" t="s">
        <v>710</v>
      </c>
      <c r="C165" s="1247">
        <v>1936</v>
      </c>
      <c r="D165" s="1247" t="s">
        <v>451</v>
      </c>
      <c r="E165" s="1248">
        <v>270000</v>
      </c>
      <c r="F165" s="1249">
        <v>19</v>
      </c>
      <c r="G165" s="1255">
        <v>5130000</v>
      </c>
      <c r="H165" s="1250">
        <f t="shared" si="3"/>
        <v>5400000</v>
      </c>
      <c r="I165" s="1251"/>
      <c r="J165" s="1252" t="s">
        <v>2019</v>
      </c>
    </row>
    <row r="166" spans="1:10" s="1249" customFormat="1" ht="19.5" customHeight="1">
      <c r="A166" s="222">
        <v>123</v>
      </c>
      <c r="B166" s="1247" t="s">
        <v>1649</v>
      </c>
      <c r="C166" s="1247">
        <v>1937</v>
      </c>
      <c r="D166" s="1247" t="s">
        <v>451</v>
      </c>
      <c r="E166" s="1248">
        <v>270000</v>
      </c>
      <c r="F166" s="1257">
        <v>1</v>
      </c>
      <c r="G166" s="1256">
        <v>270000</v>
      </c>
      <c r="H166" s="1248">
        <f t="shared" si="3"/>
        <v>540000</v>
      </c>
      <c r="I166" s="1251"/>
      <c r="J166" s="1252"/>
    </row>
    <row r="167" spans="1:10" s="1249" customFormat="1" ht="19.5" customHeight="1">
      <c r="A167" s="222">
        <v>124</v>
      </c>
      <c r="B167" s="1247" t="s">
        <v>1650</v>
      </c>
      <c r="C167" s="1247">
        <v>1937</v>
      </c>
      <c r="D167" s="1247" t="s">
        <v>439</v>
      </c>
      <c r="E167" s="1248">
        <v>270000</v>
      </c>
      <c r="F167" s="1257">
        <v>1</v>
      </c>
      <c r="G167" s="1256">
        <v>270000</v>
      </c>
      <c r="H167" s="1248">
        <f t="shared" si="3"/>
        <v>540000</v>
      </c>
      <c r="I167" s="1251"/>
      <c r="J167" s="1252"/>
    </row>
    <row r="168" spans="1:10" s="1249" customFormat="1" ht="19.5" customHeight="1">
      <c r="A168" s="222">
        <v>125</v>
      </c>
      <c r="B168" s="1254" t="s">
        <v>157</v>
      </c>
      <c r="C168" s="1253">
        <v>1937</v>
      </c>
      <c r="D168" s="1247" t="s">
        <v>471</v>
      </c>
      <c r="E168" s="1248">
        <v>270000</v>
      </c>
      <c r="F168" s="1257">
        <v>3</v>
      </c>
      <c r="G168" s="1256">
        <v>810000</v>
      </c>
      <c r="H168" s="1248">
        <f t="shared" si="3"/>
        <v>1080000</v>
      </c>
      <c r="I168" s="1251"/>
      <c r="J168" s="1252"/>
    </row>
    <row r="169" spans="1:10" ht="19.5" customHeight="1">
      <c r="A169" s="954"/>
      <c r="B169" s="1416" t="s">
        <v>863</v>
      </c>
      <c r="C169" s="1417"/>
      <c r="D169" s="1418"/>
      <c r="E169" s="955">
        <f>SUM(E44:E168)</f>
        <v>33210000</v>
      </c>
      <c r="F169" s="956"/>
      <c r="G169" s="800">
        <f>SUM(G165:G168)</f>
        <v>6480000</v>
      </c>
      <c r="H169" s="955">
        <f t="shared" si="3"/>
        <v>39690000</v>
      </c>
      <c r="I169" s="944"/>
      <c r="J169" s="195"/>
    </row>
    <row r="170" spans="1:10" ht="19.5" customHeight="1">
      <c r="A170" s="196">
        <v>7</v>
      </c>
      <c r="B170" s="1422" t="s">
        <v>828</v>
      </c>
      <c r="C170" s="1423"/>
      <c r="D170" s="1423"/>
      <c r="E170" s="1423"/>
      <c r="F170" s="198"/>
      <c r="G170" s="197"/>
      <c r="H170" s="197"/>
      <c r="I170" s="198"/>
      <c r="J170" s="586"/>
    </row>
    <row r="171" spans="1:10" ht="19.5" customHeight="1">
      <c r="A171" s="199">
        <v>1</v>
      </c>
      <c r="B171" s="212" t="s">
        <v>585</v>
      </c>
      <c r="C171" s="201">
        <v>1993</v>
      </c>
      <c r="D171" s="212" t="s">
        <v>471</v>
      </c>
      <c r="E171" s="202">
        <v>405000</v>
      </c>
      <c r="F171" s="204"/>
      <c r="G171" s="216"/>
      <c r="H171" s="202">
        <f>E171+G171</f>
        <v>405000</v>
      </c>
      <c r="I171" s="210"/>
      <c r="J171" s="195"/>
    </row>
    <row r="172" spans="1:10" ht="19.5" customHeight="1">
      <c r="A172" s="199">
        <v>2</v>
      </c>
      <c r="B172" s="212" t="s">
        <v>587</v>
      </c>
      <c r="C172" s="201">
        <v>1972</v>
      </c>
      <c r="D172" s="212" t="s">
        <v>438</v>
      </c>
      <c r="E172" s="202">
        <v>405000</v>
      </c>
      <c r="F172" s="204"/>
      <c r="G172" s="216"/>
      <c r="H172" s="202">
        <f aca="true" t="shared" si="4" ref="H172:H180">E172+G172</f>
        <v>405000</v>
      </c>
      <c r="I172" s="210"/>
      <c r="J172" s="195"/>
    </row>
    <row r="173" spans="1:10" ht="19.5" customHeight="1">
      <c r="A173" s="199">
        <v>3</v>
      </c>
      <c r="B173" s="212" t="s">
        <v>588</v>
      </c>
      <c r="C173" s="201">
        <v>1985</v>
      </c>
      <c r="D173" s="212" t="s">
        <v>432</v>
      </c>
      <c r="E173" s="202">
        <v>405000</v>
      </c>
      <c r="F173" s="204"/>
      <c r="G173" s="216"/>
      <c r="H173" s="202">
        <f t="shared" si="4"/>
        <v>405000</v>
      </c>
      <c r="I173" s="210"/>
      <c r="J173" s="195"/>
    </row>
    <row r="174" spans="1:10" ht="19.5" customHeight="1">
      <c r="A174" s="199">
        <v>4</v>
      </c>
      <c r="B174" s="212" t="s">
        <v>589</v>
      </c>
      <c r="C174" s="201">
        <v>1969</v>
      </c>
      <c r="D174" s="212" t="s">
        <v>439</v>
      </c>
      <c r="E174" s="202">
        <v>405000</v>
      </c>
      <c r="F174" s="204"/>
      <c r="G174" s="216"/>
      <c r="H174" s="202">
        <f t="shared" si="4"/>
        <v>405000</v>
      </c>
      <c r="I174" s="210"/>
      <c r="J174" s="195"/>
    </row>
    <row r="175" spans="1:10" ht="19.5" customHeight="1">
      <c r="A175" s="199">
        <v>5</v>
      </c>
      <c r="B175" s="212" t="s">
        <v>601</v>
      </c>
      <c r="C175" s="201">
        <v>1960</v>
      </c>
      <c r="D175" s="212" t="s">
        <v>445</v>
      </c>
      <c r="E175" s="202">
        <v>405000</v>
      </c>
      <c r="F175" s="204"/>
      <c r="G175" s="216"/>
      <c r="H175" s="202">
        <f t="shared" si="4"/>
        <v>405000</v>
      </c>
      <c r="I175" s="210"/>
      <c r="J175" s="195"/>
    </row>
    <row r="176" spans="1:10" ht="19.5" customHeight="1">
      <c r="A176" s="199">
        <v>6</v>
      </c>
      <c r="B176" s="212" t="s">
        <v>603</v>
      </c>
      <c r="C176" s="201">
        <v>1969</v>
      </c>
      <c r="D176" s="212" t="s">
        <v>438</v>
      </c>
      <c r="E176" s="202">
        <v>405000</v>
      </c>
      <c r="F176" s="204"/>
      <c r="G176" s="211"/>
      <c r="H176" s="202">
        <f t="shared" si="4"/>
        <v>405000</v>
      </c>
      <c r="I176" s="210"/>
      <c r="J176" s="195"/>
    </row>
    <row r="177" spans="1:10" ht="19.5" customHeight="1">
      <c r="A177" s="199">
        <v>7</v>
      </c>
      <c r="B177" s="212" t="s">
        <v>604</v>
      </c>
      <c r="C177" s="201">
        <v>1992</v>
      </c>
      <c r="D177" s="212" t="s">
        <v>451</v>
      </c>
      <c r="E177" s="202">
        <v>405000</v>
      </c>
      <c r="F177" s="204"/>
      <c r="G177" s="211"/>
      <c r="H177" s="202">
        <f t="shared" si="4"/>
        <v>405000</v>
      </c>
      <c r="I177" s="210"/>
      <c r="J177" s="195"/>
    </row>
    <row r="178" spans="1:10" ht="19.5" customHeight="1">
      <c r="A178" s="199">
        <v>8</v>
      </c>
      <c r="B178" s="212" t="s">
        <v>2673</v>
      </c>
      <c r="C178" s="201">
        <v>1957</v>
      </c>
      <c r="D178" s="212" t="s">
        <v>432</v>
      </c>
      <c r="E178" s="202">
        <v>405000</v>
      </c>
      <c r="F178" s="204"/>
      <c r="G178" s="216"/>
      <c r="H178" s="202">
        <f t="shared" si="4"/>
        <v>405000</v>
      </c>
      <c r="I178" s="210"/>
      <c r="J178" s="195"/>
    </row>
    <row r="179" spans="1:10" ht="19.5" customHeight="1">
      <c r="A179" s="199">
        <v>9</v>
      </c>
      <c r="B179" s="212" t="s">
        <v>2683</v>
      </c>
      <c r="C179" s="201">
        <v>1968</v>
      </c>
      <c r="D179" s="212" t="s">
        <v>471</v>
      </c>
      <c r="E179" s="202">
        <v>405000</v>
      </c>
      <c r="F179" s="204"/>
      <c r="G179" s="216"/>
      <c r="H179" s="202">
        <f t="shared" si="4"/>
        <v>405000</v>
      </c>
      <c r="I179" s="210"/>
      <c r="J179" s="195"/>
    </row>
    <row r="180" spans="1:10" ht="19.5" customHeight="1">
      <c r="A180" s="199">
        <v>10</v>
      </c>
      <c r="B180" s="212" t="s">
        <v>2682</v>
      </c>
      <c r="C180" s="201">
        <v>1967</v>
      </c>
      <c r="D180" s="212" t="s">
        <v>445</v>
      </c>
      <c r="E180" s="202">
        <v>405000</v>
      </c>
      <c r="F180" s="1251"/>
      <c r="G180" s="1252"/>
      <c r="H180" s="202">
        <f t="shared" si="4"/>
        <v>405000</v>
      </c>
      <c r="I180" s="1269"/>
      <c r="J180" s="195"/>
    </row>
    <row r="181" spans="1:10" ht="19.5" customHeight="1">
      <c r="A181" s="199">
        <v>11</v>
      </c>
      <c r="B181" s="200" t="s">
        <v>606</v>
      </c>
      <c r="C181" s="201">
        <v>1967</v>
      </c>
      <c r="D181" s="200" t="s">
        <v>445</v>
      </c>
      <c r="E181" s="202">
        <v>405000</v>
      </c>
      <c r="F181" s="204"/>
      <c r="G181" s="216"/>
      <c r="H181" s="202">
        <v>405000</v>
      </c>
      <c r="I181" s="210"/>
      <c r="J181" s="216" t="s">
        <v>2019</v>
      </c>
    </row>
    <row r="182" spans="1:10" ht="19.5" customHeight="1">
      <c r="A182" s="199">
        <v>12</v>
      </c>
      <c r="B182" s="200" t="s">
        <v>1538</v>
      </c>
      <c r="C182" s="201">
        <v>1982</v>
      </c>
      <c r="D182" s="200" t="s">
        <v>445</v>
      </c>
      <c r="E182" s="202">
        <v>405000</v>
      </c>
      <c r="F182" s="204"/>
      <c r="G182" s="216"/>
      <c r="H182" s="202">
        <v>405000</v>
      </c>
      <c r="I182" s="210"/>
      <c r="J182" s="216" t="s">
        <v>2019</v>
      </c>
    </row>
    <row r="183" spans="1:10" ht="19.5" customHeight="1">
      <c r="A183" s="199">
        <v>13</v>
      </c>
      <c r="B183" s="200" t="s">
        <v>607</v>
      </c>
      <c r="C183" s="201">
        <v>1978</v>
      </c>
      <c r="D183" s="200" t="s">
        <v>445</v>
      </c>
      <c r="E183" s="202">
        <v>405000</v>
      </c>
      <c r="F183" s="204"/>
      <c r="G183" s="216"/>
      <c r="H183" s="202">
        <v>405000</v>
      </c>
      <c r="I183" s="210"/>
      <c r="J183" s="216" t="s">
        <v>2019</v>
      </c>
    </row>
    <row r="184" spans="1:10" ht="19.5" customHeight="1">
      <c r="A184" s="199">
        <v>14</v>
      </c>
      <c r="B184" s="212" t="s">
        <v>608</v>
      </c>
      <c r="C184" s="201">
        <v>1972</v>
      </c>
      <c r="D184" s="212" t="s">
        <v>432</v>
      </c>
      <c r="E184" s="202">
        <v>405000</v>
      </c>
      <c r="F184" s="204"/>
      <c r="G184" s="216"/>
      <c r="H184" s="202">
        <v>405000</v>
      </c>
      <c r="I184" s="210"/>
      <c r="J184" s="216" t="s">
        <v>2019</v>
      </c>
    </row>
    <row r="185" spans="1:10" ht="19.5" customHeight="1">
      <c r="A185" s="199">
        <v>15</v>
      </c>
      <c r="B185" s="212" t="s">
        <v>609</v>
      </c>
      <c r="C185" s="201">
        <v>1960</v>
      </c>
      <c r="D185" s="212" t="s">
        <v>610</v>
      </c>
      <c r="E185" s="202">
        <v>405000</v>
      </c>
      <c r="F185" s="204"/>
      <c r="G185" s="216"/>
      <c r="H185" s="202">
        <v>405000</v>
      </c>
      <c r="I185" s="210"/>
      <c r="J185" s="216" t="s">
        <v>2019</v>
      </c>
    </row>
    <row r="186" spans="1:10" ht="19.5" customHeight="1">
      <c r="A186" s="199">
        <v>16</v>
      </c>
      <c r="B186" s="212" t="s">
        <v>1620</v>
      </c>
      <c r="C186" s="201">
        <v>1962</v>
      </c>
      <c r="D186" s="212" t="s">
        <v>611</v>
      </c>
      <c r="E186" s="202">
        <v>405000</v>
      </c>
      <c r="F186" s="204"/>
      <c r="G186" s="216"/>
      <c r="H186" s="202">
        <v>405000</v>
      </c>
      <c r="I186" s="210"/>
      <c r="J186" s="216" t="s">
        <v>2019</v>
      </c>
    </row>
    <row r="187" spans="1:10" ht="19.5" customHeight="1">
      <c r="A187" s="199">
        <v>17</v>
      </c>
      <c r="B187" s="212" t="s">
        <v>612</v>
      </c>
      <c r="C187" s="201">
        <v>1970</v>
      </c>
      <c r="D187" s="212" t="s">
        <v>432</v>
      </c>
      <c r="E187" s="202">
        <v>405000</v>
      </c>
      <c r="F187" s="204"/>
      <c r="G187" s="216"/>
      <c r="H187" s="202">
        <v>405000</v>
      </c>
      <c r="I187" s="210"/>
      <c r="J187" s="216" t="s">
        <v>2019</v>
      </c>
    </row>
    <row r="188" spans="1:10" ht="19.5" customHeight="1">
      <c r="A188" s="199">
        <v>18</v>
      </c>
      <c r="B188" s="212" t="s">
        <v>1539</v>
      </c>
      <c r="C188" s="201">
        <v>1962</v>
      </c>
      <c r="D188" s="212" t="s">
        <v>610</v>
      </c>
      <c r="E188" s="202">
        <v>405000</v>
      </c>
      <c r="F188" s="204"/>
      <c r="G188" s="216"/>
      <c r="H188" s="202">
        <v>405000</v>
      </c>
      <c r="I188" s="210"/>
      <c r="J188" s="216" t="s">
        <v>2019</v>
      </c>
    </row>
    <row r="189" spans="1:10" ht="19.5" customHeight="1">
      <c r="A189" s="199">
        <v>19</v>
      </c>
      <c r="B189" s="212" t="s">
        <v>614</v>
      </c>
      <c r="C189" s="201">
        <v>1968</v>
      </c>
      <c r="D189" s="212" t="s">
        <v>471</v>
      </c>
      <c r="E189" s="202">
        <v>405000</v>
      </c>
      <c r="F189" s="204"/>
      <c r="G189" s="216"/>
      <c r="H189" s="202">
        <v>405000</v>
      </c>
      <c r="I189" s="210"/>
      <c r="J189" s="216" t="s">
        <v>2019</v>
      </c>
    </row>
    <row r="190" spans="1:10" ht="19.5" customHeight="1">
      <c r="A190" s="199">
        <v>20</v>
      </c>
      <c r="B190" s="212" t="s">
        <v>615</v>
      </c>
      <c r="C190" s="201">
        <v>1959</v>
      </c>
      <c r="D190" s="212" t="s">
        <v>2685</v>
      </c>
      <c r="E190" s="202">
        <v>405000</v>
      </c>
      <c r="F190" s="204"/>
      <c r="G190" s="216"/>
      <c r="H190" s="202">
        <v>405000</v>
      </c>
      <c r="I190" s="210"/>
      <c r="J190" s="216" t="s">
        <v>2019</v>
      </c>
    </row>
    <row r="191" spans="1:10" ht="19.5" customHeight="1">
      <c r="A191" s="199">
        <v>21</v>
      </c>
      <c r="B191" s="212" t="s">
        <v>616</v>
      </c>
      <c r="C191" s="201">
        <v>1974</v>
      </c>
      <c r="D191" s="212" t="s">
        <v>439</v>
      </c>
      <c r="E191" s="202">
        <v>405000</v>
      </c>
      <c r="F191" s="204"/>
      <c r="G191" s="216"/>
      <c r="H191" s="202">
        <v>405000</v>
      </c>
      <c r="I191" s="210"/>
      <c r="J191" s="216" t="s">
        <v>2019</v>
      </c>
    </row>
    <row r="192" spans="1:10" ht="19.5" customHeight="1">
      <c r="A192" s="199">
        <v>22</v>
      </c>
      <c r="B192" s="212" t="s">
        <v>623</v>
      </c>
      <c r="C192" s="201">
        <v>1961</v>
      </c>
      <c r="D192" s="212" t="s">
        <v>439</v>
      </c>
      <c r="E192" s="202">
        <v>405000</v>
      </c>
      <c r="F192" s="204"/>
      <c r="G192" s="216"/>
      <c r="H192" s="202">
        <v>405000</v>
      </c>
      <c r="I192" s="210"/>
      <c r="J192" s="216" t="s">
        <v>2019</v>
      </c>
    </row>
    <row r="193" spans="1:10" ht="19.5" customHeight="1">
      <c r="A193" s="199">
        <v>23</v>
      </c>
      <c r="B193" s="212" t="s">
        <v>624</v>
      </c>
      <c r="C193" s="201">
        <v>1961</v>
      </c>
      <c r="D193" s="212" t="s">
        <v>432</v>
      </c>
      <c r="E193" s="202">
        <v>405000</v>
      </c>
      <c r="F193" s="204"/>
      <c r="G193" s="216"/>
      <c r="H193" s="202">
        <v>405000</v>
      </c>
      <c r="I193" s="210"/>
      <c r="J193" s="216" t="s">
        <v>2019</v>
      </c>
    </row>
    <row r="194" spans="1:10" ht="19.5" customHeight="1">
      <c r="A194" s="199">
        <v>24</v>
      </c>
      <c r="B194" s="212" t="s">
        <v>625</v>
      </c>
      <c r="C194" s="201">
        <v>1967</v>
      </c>
      <c r="D194" s="212" t="s">
        <v>442</v>
      </c>
      <c r="E194" s="202">
        <v>405000</v>
      </c>
      <c r="F194" s="204"/>
      <c r="G194" s="216"/>
      <c r="H194" s="202">
        <v>405000</v>
      </c>
      <c r="I194" s="210"/>
      <c r="J194" s="216" t="s">
        <v>2019</v>
      </c>
    </row>
    <row r="195" spans="1:10" ht="19.5" customHeight="1">
      <c r="A195" s="199">
        <v>25</v>
      </c>
      <c r="B195" s="212" t="s">
        <v>626</v>
      </c>
      <c r="C195" s="201">
        <v>1969</v>
      </c>
      <c r="D195" s="212" t="s">
        <v>471</v>
      </c>
      <c r="E195" s="202">
        <v>405000</v>
      </c>
      <c r="F195" s="204"/>
      <c r="G195" s="216"/>
      <c r="H195" s="202">
        <v>405000</v>
      </c>
      <c r="I195" s="210"/>
      <c r="J195" s="216" t="s">
        <v>2019</v>
      </c>
    </row>
    <row r="196" spans="1:10" ht="19.5" customHeight="1">
      <c r="A196" s="199">
        <v>26</v>
      </c>
      <c r="B196" s="212" t="s">
        <v>628</v>
      </c>
      <c r="C196" s="201">
        <v>1978</v>
      </c>
      <c r="D196" s="212" t="s">
        <v>432</v>
      </c>
      <c r="E196" s="202">
        <v>405000</v>
      </c>
      <c r="F196" s="204"/>
      <c r="G196" s="216"/>
      <c r="H196" s="202">
        <v>405000</v>
      </c>
      <c r="I196" s="210"/>
      <c r="J196" s="216" t="s">
        <v>2019</v>
      </c>
    </row>
    <row r="197" spans="1:10" ht="19.5" customHeight="1">
      <c r="A197" s="199">
        <v>27</v>
      </c>
      <c r="B197" s="212" t="s">
        <v>2686</v>
      </c>
      <c r="C197" s="201">
        <v>1972</v>
      </c>
      <c r="D197" s="212" t="s">
        <v>432</v>
      </c>
      <c r="E197" s="202">
        <v>405000</v>
      </c>
      <c r="F197" s="204"/>
      <c r="G197" s="216"/>
      <c r="H197" s="202">
        <v>405000</v>
      </c>
      <c r="I197" s="210"/>
      <c r="J197" s="216" t="s">
        <v>2019</v>
      </c>
    </row>
    <row r="198" spans="1:10" ht="19.5" customHeight="1">
      <c r="A198" s="199">
        <v>28</v>
      </c>
      <c r="B198" s="212" t="s">
        <v>2687</v>
      </c>
      <c r="C198" s="201">
        <v>1966</v>
      </c>
      <c r="D198" s="212" t="s">
        <v>471</v>
      </c>
      <c r="E198" s="202">
        <v>405000</v>
      </c>
      <c r="F198" s="204"/>
      <c r="G198" s="216"/>
      <c r="H198" s="202">
        <v>405000</v>
      </c>
      <c r="I198" s="210"/>
      <c r="J198" s="216" t="s">
        <v>2019</v>
      </c>
    </row>
    <row r="199" spans="1:10" ht="19.5" customHeight="1">
      <c r="A199" s="199">
        <v>29</v>
      </c>
      <c r="B199" s="212" t="s">
        <v>2688</v>
      </c>
      <c r="C199" s="201">
        <v>1980</v>
      </c>
      <c r="D199" s="212" t="s">
        <v>432</v>
      </c>
      <c r="E199" s="202">
        <v>405000</v>
      </c>
      <c r="F199" s="204"/>
      <c r="G199" s="216"/>
      <c r="H199" s="202">
        <v>405000</v>
      </c>
      <c r="I199" s="210"/>
      <c r="J199" s="216" t="s">
        <v>2019</v>
      </c>
    </row>
    <row r="200" spans="1:10" ht="19.5" customHeight="1">
      <c r="A200" s="199">
        <v>30</v>
      </c>
      <c r="B200" s="212" t="s">
        <v>2684</v>
      </c>
      <c r="C200" s="201">
        <v>1993</v>
      </c>
      <c r="D200" s="212" t="s">
        <v>454</v>
      </c>
      <c r="E200" s="202">
        <v>405000</v>
      </c>
      <c r="F200" s="204"/>
      <c r="G200" s="202"/>
      <c r="H200" s="202">
        <f aca="true" t="shared" si="5" ref="H200:H208">SUM(E200:G200)</f>
        <v>405000</v>
      </c>
      <c r="I200" s="210"/>
      <c r="J200" s="216" t="s">
        <v>2019</v>
      </c>
    </row>
    <row r="201" spans="1:10" ht="19.5" customHeight="1">
      <c r="A201" s="199">
        <v>31</v>
      </c>
      <c r="B201" s="212" t="s">
        <v>590</v>
      </c>
      <c r="C201" s="201">
        <v>1995</v>
      </c>
      <c r="D201" s="212" t="s">
        <v>451</v>
      </c>
      <c r="E201" s="202">
        <v>405000</v>
      </c>
      <c r="F201" s="204"/>
      <c r="G201" s="202"/>
      <c r="H201" s="202">
        <f t="shared" si="5"/>
        <v>405000</v>
      </c>
      <c r="I201" s="210"/>
      <c r="J201" s="216" t="s">
        <v>2019</v>
      </c>
    </row>
    <row r="202" spans="1:10" ht="19.5" customHeight="1">
      <c r="A202" s="199">
        <v>32</v>
      </c>
      <c r="B202" s="212" t="s">
        <v>591</v>
      </c>
      <c r="C202" s="201">
        <v>1978</v>
      </c>
      <c r="D202" s="212" t="s">
        <v>445</v>
      </c>
      <c r="E202" s="202">
        <v>405000</v>
      </c>
      <c r="F202" s="204"/>
      <c r="G202" s="202"/>
      <c r="H202" s="202">
        <f t="shared" si="5"/>
        <v>405000</v>
      </c>
      <c r="I202" s="210"/>
      <c r="J202" s="216" t="s">
        <v>2019</v>
      </c>
    </row>
    <row r="203" spans="1:10" ht="19.5" customHeight="1">
      <c r="A203" s="199">
        <v>33</v>
      </c>
      <c r="B203" s="212" t="s">
        <v>586</v>
      </c>
      <c r="C203" s="201">
        <v>1988</v>
      </c>
      <c r="D203" s="212" t="s">
        <v>471</v>
      </c>
      <c r="E203" s="202">
        <v>405000</v>
      </c>
      <c r="F203" s="204"/>
      <c r="G203" s="202"/>
      <c r="H203" s="202">
        <f t="shared" si="5"/>
        <v>405000</v>
      </c>
      <c r="I203" s="210"/>
      <c r="J203" s="216" t="s">
        <v>2019</v>
      </c>
    </row>
    <row r="204" spans="1:10" ht="19.5" customHeight="1">
      <c r="A204" s="199">
        <v>34</v>
      </c>
      <c r="B204" s="200" t="s">
        <v>333</v>
      </c>
      <c r="C204" s="201">
        <v>1981</v>
      </c>
      <c r="D204" s="200" t="s">
        <v>432</v>
      </c>
      <c r="E204" s="202">
        <v>405000</v>
      </c>
      <c r="F204" s="204"/>
      <c r="G204" s="202"/>
      <c r="H204" s="202">
        <f t="shared" si="5"/>
        <v>405000</v>
      </c>
      <c r="I204" s="210"/>
      <c r="J204" s="216"/>
    </row>
    <row r="205" spans="1:10" ht="19.5" customHeight="1">
      <c r="A205" s="199">
        <v>35</v>
      </c>
      <c r="B205" s="200" t="s">
        <v>1802</v>
      </c>
      <c r="C205" s="201">
        <v>1972</v>
      </c>
      <c r="D205" s="200" t="s">
        <v>829</v>
      </c>
      <c r="E205" s="202">
        <v>405000</v>
      </c>
      <c r="F205" s="204"/>
      <c r="G205" s="202"/>
      <c r="H205" s="202">
        <f t="shared" si="5"/>
        <v>405000</v>
      </c>
      <c r="I205" s="210"/>
      <c r="J205" s="216"/>
    </row>
    <row r="206" spans="1:10" ht="19.5" customHeight="1">
      <c r="A206" s="199">
        <v>36</v>
      </c>
      <c r="B206" s="200" t="s">
        <v>830</v>
      </c>
      <c r="C206" s="201">
        <v>1984</v>
      </c>
      <c r="D206" s="200" t="s">
        <v>516</v>
      </c>
      <c r="E206" s="202">
        <v>405000</v>
      </c>
      <c r="F206" s="204"/>
      <c r="G206" s="202"/>
      <c r="H206" s="202">
        <f t="shared" si="5"/>
        <v>405000</v>
      </c>
      <c r="I206" s="210"/>
      <c r="J206" s="216"/>
    </row>
    <row r="207" spans="1:10" ht="19.5" customHeight="1">
      <c r="A207" s="199">
        <v>37</v>
      </c>
      <c r="B207" s="200" t="s">
        <v>831</v>
      </c>
      <c r="C207" s="201">
        <v>1969</v>
      </c>
      <c r="D207" s="200" t="s">
        <v>832</v>
      </c>
      <c r="E207" s="202">
        <v>405000</v>
      </c>
      <c r="F207" s="204"/>
      <c r="G207" s="202"/>
      <c r="H207" s="202">
        <f t="shared" si="5"/>
        <v>405000</v>
      </c>
      <c r="I207" s="210"/>
      <c r="J207" s="216"/>
    </row>
    <row r="208" spans="1:10" ht="19.5" customHeight="1">
      <c r="A208" s="199">
        <v>38</v>
      </c>
      <c r="B208" s="267" t="s">
        <v>833</v>
      </c>
      <c r="C208" s="141">
        <v>1998</v>
      </c>
      <c r="D208" s="267" t="s">
        <v>451</v>
      </c>
      <c r="E208" s="202">
        <v>405000</v>
      </c>
      <c r="F208" s="204"/>
      <c r="G208" s="202"/>
      <c r="H208" s="202">
        <f t="shared" si="5"/>
        <v>405000</v>
      </c>
      <c r="I208" s="210"/>
      <c r="J208" s="216"/>
    </row>
    <row r="209" spans="1:10" ht="19.5" customHeight="1">
      <c r="A209" s="199">
        <v>39</v>
      </c>
      <c r="B209" s="200" t="s">
        <v>2044</v>
      </c>
      <c r="C209" s="201">
        <v>1964</v>
      </c>
      <c r="D209" s="200" t="s">
        <v>2045</v>
      </c>
      <c r="E209" s="202">
        <v>405000</v>
      </c>
      <c r="F209" s="204"/>
      <c r="G209" s="202"/>
      <c r="H209" s="202">
        <f aca="true" t="shared" si="6" ref="H209:H215">G209+E209</f>
        <v>405000</v>
      </c>
      <c r="I209" s="210"/>
      <c r="J209" s="216" t="s">
        <v>2019</v>
      </c>
    </row>
    <row r="210" spans="1:10" ht="19.5" customHeight="1">
      <c r="A210" s="199">
        <v>40</v>
      </c>
      <c r="B210" s="200" t="s">
        <v>2046</v>
      </c>
      <c r="C210" s="201">
        <v>1967</v>
      </c>
      <c r="D210" s="200" t="s">
        <v>2045</v>
      </c>
      <c r="E210" s="202">
        <v>405000</v>
      </c>
      <c r="F210" s="204"/>
      <c r="G210" s="202"/>
      <c r="H210" s="202">
        <f t="shared" si="6"/>
        <v>405000</v>
      </c>
      <c r="I210" s="507"/>
      <c r="J210" s="216" t="s">
        <v>2019</v>
      </c>
    </row>
    <row r="211" spans="1:10" ht="19.5" customHeight="1">
      <c r="A211" s="199">
        <v>41</v>
      </c>
      <c r="B211" s="200" t="s">
        <v>2047</v>
      </c>
      <c r="C211" s="201">
        <v>1965</v>
      </c>
      <c r="D211" s="200" t="s">
        <v>2048</v>
      </c>
      <c r="E211" s="202">
        <v>405000</v>
      </c>
      <c r="F211" s="204"/>
      <c r="G211" s="202"/>
      <c r="H211" s="202">
        <f t="shared" si="6"/>
        <v>405000</v>
      </c>
      <c r="I211" s="507"/>
      <c r="J211" s="216" t="s">
        <v>2019</v>
      </c>
    </row>
    <row r="212" spans="1:10" ht="19.5" customHeight="1">
      <c r="A212" s="199">
        <v>42</v>
      </c>
      <c r="B212" s="200" t="s">
        <v>2049</v>
      </c>
      <c r="C212" s="201">
        <v>1971</v>
      </c>
      <c r="D212" s="200" t="s">
        <v>471</v>
      </c>
      <c r="E212" s="202">
        <v>405000</v>
      </c>
      <c r="F212" s="204"/>
      <c r="G212" s="202"/>
      <c r="H212" s="202">
        <f t="shared" si="6"/>
        <v>405000</v>
      </c>
      <c r="I212" s="507"/>
      <c r="J212" s="216" t="s">
        <v>2019</v>
      </c>
    </row>
    <row r="213" spans="1:10" ht="19.5" customHeight="1">
      <c r="A213" s="199">
        <v>43</v>
      </c>
      <c r="B213" s="200" t="s">
        <v>836</v>
      </c>
      <c r="C213" s="201">
        <v>1965</v>
      </c>
      <c r="D213" s="200" t="s">
        <v>451</v>
      </c>
      <c r="E213" s="202">
        <v>405000</v>
      </c>
      <c r="F213" s="204"/>
      <c r="G213" s="202"/>
      <c r="H213" s="202">
        <f t="shared" si="6"/>
        <v>405000</v>
      </c>
      <c r="I213" s="507"/>
      <c r="J213" s="216"/>
    </row>
    <row r="214" spans="1:12" ht="19.5" customHeight="1">
      <c r="A214" s="199">
        <v>44</v>
      </c>
      <c r="B214" s="267" t="s">
        <v>2050</v>
      </c>
      <c r="C214" s="141">
        <v>1967</v>
      </c>
      <c r="D214" s="200" t="s">
        <v>432</v>
      </c>
      <c r="E214" s="202">
        <v>405000</v>
      </c>
      <c r="F214" s="204"/>
      <c r="G214" s="202"/>
      <c r="H214" s="202">
        <f t="shared" si="6"/>
        <v>405000</v>
      </c>
      <c r="I214" s="507"/>
      <c r="J214" s="216" t="s">
        <v>2019</v>
      </c>
      <c r="K214" s="1430"/>
      <c r="L214" s="1431"/>
    </row>
    <row r="215" spans="1:10" ht="19.5" customHeight="1">
      <c r="A215" s="193"/>
      <c r="B215" s="1413" t="s">
        <v>863</v>
      </c>
      <c r="C215" s="1414"/>
      <c r="D215" s="1415"/>
      <c r="E215" s="236">
        <f>SUM(E171:E214)</f>
        <v>17820000</v>
      </c>
      <c r="F215" s="210"/>
      <c r="G215" s="208">
        <f>SUM(G209:G214)</f>
        <v>0</v>
      </c>
      <c r="H215" s="236">
        <f t="shared" si="6"/>
        <v>17820000</v>
      </c>
      <c r="I215" s="210"/>
      <c r="J215" s="216"/>
    </row>
    <row r="216" spans="1:10" ht="19.5" customHeight="1">
      <c r="A216" s="193">
        <v>9</v>
      </c>
      <c r="B216" s="1419" t="s">
        <v>2022</v>
      </c>
      <c r="C216" s="1420"/>
      <c r="D216" s="1420"/>
      <c r="E216" s="1420"/>
      <c r="F216" s="1420"/>
      <c r="G216" s="1421"/>
      <c r="H216" s="195"/>
      <c r="I216" s="210"/>
      <c r="J216" s="216"/>
    </row>
    <row r="217" spans="1:10" ht="19.5" customHeight="1">
      <c r="A217" s="204">
        <v>1</v>
      </c>
      <c r="B217" s="217" t="s">
        <v>629</v>
      </c>
      <c r="C217" s="204">
        <v>2003</v>
      </c>
      <c r="D217" s="217" t="s">
        <v>439</v>
      </c>
      <c r="E217" s="211">
        <v>540000</v>
      </c>
      <c r="F217" s="204"/>
      <c r="G217" s="216"/>
      <c r="H217" s="211">
        <f>E217+G217</f>
        <v>540000</v>
      </c>
      <c r="I217" s="210"/>
      <c r="J217" s="216"/>
    </row>
    <row r="218" spans="1:10" ht="19.5" customHeight="1">
      <c r="A218" s="204">
        <v>2</v>
      </c>
      <c r="B218" s="217" t="s">
        <v>630</v>
      </c>
      <c r="C218" s="204">
        <v>2006</v>
      </c>
      <c r="D218" s="217" t="s">
        <v>442</v>
      </c>
      <c r="E218" s="211">
        <v>540000</v>
      </c>
      <c r="F218" s="204"/>
      <c r="G218" s="211"/>
      <c r="H218" s="211">
        <f>E218+G218</f>
        <v>540000</v>
      </c>
      <c r="I218" s="210"/>
      <c r="J218" s="216"/>
    </row>
    <row r="219" spans="1:10" ht="19.5" customHeight="1">
      <c r="A219" s="204">
        <v>3</v>
      </c>
      <c r="B219" s="217" t="s">
        <v>1537</v>
      </c>
      <c r="C219" s="204">
        <v>2010</v>
      </c>
      <c r="D219" s="217" t="s">
        <v>634</v>
      </c>
      <c r="E219" s="211">
        <v>540000</v>
      </c>
      <c r="F219" s="204"/>
      <c r="G219" s="211"/>
      <c r="H219" s="211">
        <f>E219+G219</f>
        <v>540000</v>
      </c>
      <c r="I219" s="210"/>
      <c r="J219" s="216"/>
    </row>
    <row r="220" spans="1:10" ht="19.5" customHeight="1">
      <c r="A220" s="204">
        <v>4</v>
      </c>
      <c r="B220" s="217" t="s">
        <v>631</v>
      </c>
      <c r="C220" s="204">
        <v>2009</v>
      </c>
      <c r="D220" s="217" t="s">
        <v>432</v>
      </c>
      <c r="E220" s="211">
        <v>540000</v>
      </c>
      <c r="F220" s="204"/>
      <c r="G220" s="216"/>
      <c r="H220" s="211">
        <v>540000</v>
      </c>
      <c r="I220" s="210"/>
      <c r="J220" s="216" t="s">
        <v>2019</v>
      </c>
    </row>
    <row r="221" spans="1:10" ht="19.5" customHeight="1">
      <c r="A221" s="204">
        <v>5</v>
      </c>
      <c r="B221" s="217" t="s">
        <v>632</v>
      </c>
      <c r="C221" s="204">
        <v>2007</v>
      </c>
      <c r="D221" s="217" t="s">
        <v>432</v>
      </c>
      <c r="E221" s="211">
        <v>540000</v>
      </c>
      <c r="F221" s="204"/>
      <c r="G221" s="216"/>
      <c r="H221" s="211">
        <v>540000</v>
      </c>
      <c r="I221" s="210"/>
      <c r="J221" s="216" t="s">
        <v>2019</v>
      </c>
    </row>
    <row r="222" spans="1:10" ht="19.5" customHeight="1">
      <c r="A222" s="204">
        <v>6</v>
      </c>
      <c r="B222" s="217" t="s">
        <v>2689</v>
      </c>
      <c r="C222" s="204">
        <v>2008</v>
      </c>
      <c r="D222" s="217" t="s">
        <v>454</v>
      </c>
      <c r="E222" s="211">
        <v>540000</v>
      </c>
      <c r="F222" s="204"/>
      <c r="G222" s="216"/>
      <c r="H222" s="211">
        <v>540000</v>
      </c>
      <c r="I222" s="210"/>
      <c r="J222" s="216" t="s">
        <v>2019</v>
      </c>
    </row>
    <row r="223" spans="1:10" ht="19.5" customHeight="1">
      <c r="A223" s="204">
        <v>7</v>
      </c>
      <c r="B223" s="217" t="s">
        <v>836</v>
      </c>
      <c r="C223" s="204">
        <v>2004</v>
      </c>
      <c r="D223" s="217" t="s">
        <v>432</v>
      </c>
      <c r="E223" s="211">
        <v>540000</v>
      </c>
      <c r="F223" s="204"/>
      <c r="G223" s="216"/>
      <c r="H223" s="211">
        <v>540000</v>
      </c>
      <c r="I223" s="507"/>
      <c r="J223" s="216" t="s">
        <v>2019</v>
      </c>
    </row>
    <row r="224" spans="1:10" ht="19.5" customHeight="1">
      <c r="A224" s="204">
        <v>8</v>
      </c>
      <c r="B224" s="217" t="s">
        <v>837</v>
      </c>
      <c r="C224" s="204">
        <v>2012</v>
      </c>
      <c r="D224" s="217" t="s">
        <v>432</v>
      </c>
      <c r="E224" s="211">
        <v>540000</v>
      </c>
      <c r="F224" s="204"/>
      <c r="G224" s="216"/>
      <c r="H224" s="211">
        <v>540000</v>
      </c>
      <c r="I224" s="507"/>
      <c r="J224" s="216" t="s">
        <v>2019</v>
      </c>
    </row>
    <row r="225" spans="1:10" ht="19.5" customHeight="1">
      <c r="A225" s="204">
        <v>9</v>
      </c>
      <c r="B225" s="217" t="s">
        <v>838</v>
      </c>
      <c r="C225" s="204">
        <v>2009</v>
      </c>
      <c r="D225" s="217" t="s">
        <v>432</v>
      </c>
      <c r="E225" s="211">
        <v>540000</v>
      </c>
      <c r="F225" s="204"/>
      <c r="G225" s="216"/>
      <c r="H225" s="211">
        <v>540000</v>
      </c>
      <c r="I225" s="507"/>
      <c r="J225" s="216" t="s">
        <v>2019</v>
      </c>
    </row>
    <row r="226" spans="1:10" ht="19.5" customHeight="1">
      <c r="A226" s="204">
        <v>10</v>
      </c>
      <c r="B226" s="255" t="s">
        <v>839</v>
      </c>
      <c r="C226" s="665">
        <v>2009</v>
      </c>
      <c r="D226" s="255" t="s">
        <v>451</v>
      </c>
      <c r="E226" s="211">
        <v>540000</v>
      </c>
      <c r="F226" s="204"/>
      <c r="G226" s="211"/>
      <c r="H226" s="211">
        <v>540000</v>
      </c>
      <c r="I226" s="507"/>
      <c r="J226" s="216" t="s">
        <v>2019</v>
      </c>
    </row>
    <row r="227" spans="1:10" ht="19.5" customHeight="1">
      <c r="A227" s="204">
        <v>11</v>
      </c>
      <c r="B227" s="666" t="s">
        <v>840</v>
      </c>
      <c r="C227" s="204">
        <v>2008</v>
      </c>
      <c r="D227" s="217" t="s">
        <v>432</v>
      </c>
      <c r="E227" s="211">
        <v>540000</v>
      </c>
      <c r="F227" s="204"/>
      <c r="G227" s="211"/>
      <c r="H227" s="211">
        <v>540000</v>
      </c>
      <c r="I227" s="507"/>
      <c r="J227" s="216"/>
    </row>
    <row r="228" spans="1:10" ht="19.5" customHeight="1">
      <c r="A228" s="204">
        <v>12</v>
      </c>
      <c r="B228" s="666" t="s">
        <v>2051</v>
      </c>
      <c r="C228" s="204">
        <v>2006</v>
      </c>
      <c r="D228" s="217" t="s">
        <v>432</v>
      </c>
      <c r="E228" s="211">
        <v>540000</v>
      </c>
      <c r="F228" s="204"/>
      <c r="G228" s="211"/>
      <c r="H228" s="211">
        <f>G228+E228</f>
        <v>540000</v>
      </c>
      <c r="I228" s="507"/>
      <c r="J228" s="216"/>
    </row>
    <row r="229" spans="1:10" ht="19.5" customHeight="1">
      <c r="A229" s="204"/>
      <c r="B229" s="1413" t="s">
        <v>863</v>
      </c>
      <c r="C229" s="1414"/>
      <c r="D229" s="1415"/>
      <c r="E229" s="208">
        <f>SUM(E217:E228)</f>
        <v>6480000</v>
      </c>
      <c r="F229" s="210"/>
      <c r="G229" s="208"/>
      <c r="H229" s="208">
        <f>SUM(H217:H228)</f>
        <v>6480000</v>
      </c>
      <c r="I229" s="204"/>
      <c r="J229" s="216"/>
    </row>
    <row r="230" spans="1:10" ht="19.5" customHeight="1">
      <c r="A230" s="193">
        <v>11</v>
      </c>
      <c r="B230" s="1419" t="s">
        <v>353</v>
      </c>
      <c r="C230" s="1420"/>
      <c r="D230" s="1420"/>
      <c r="E230" s="1420"/>
      <c r="F230" s="1420"/>
      <c r="G230" s="1421"/>
      <c r="H230" s="195"/>
      <c r="I230" s="210" t="s">
        <v>2328</v>
      </c>
      <c r="J230" s="195"/>
    </row>
    <row r="231" spans="1:10" ht="19.5" customHeight="1">
      <c r="A231" s="204">
        <v>1</v>
      </c>
      <c r="B231" s="217" t="s">
        <v>635</v>
      </c>
      <c r="C231" s="204">
        <v>1949</v>
      </c>
      <c r="D231" s="217" t="s">
        <v>516</v>
      </c>
      <c r="E231" s="237">
        <v>540000</v>
      </c>
      <c r="F231" s="204"/>
      <c r="G231" s="216"/>
      <c r="H231" s="211">
        <f aca="true" t="shared" si="7" ref="H231:H237">G231+E231</f>
        <v>540000</v>
      </c>
      <c r="I231" s="210"/>
      <c r="J231" s="216"/>
    </row>
    <row r="232" spans="1:10" ht="19.5" customHeight="1">
      <c r="A232" s="204">
        <v>2</v>
      </c>
      <c r="B232" s="217" t="s">
        <v>636</v>
      </c>
      <c r="C232" s="204">
        <v>1946</v>
      </c>
      <c r="D232" s="217" t="s">
        <v>1621</v>
      </c>
      <c r="E232" s="237">
        <v>540000</v>
      </c>
      <c r="F232" s="204"/>
      <c r="G232" s="216"/>
      <c r="H232" s="211">
        <f t="shared" si="7"/>
        <v>540000</v>
      </c>
      <c r="I232" s="210"/>
      <c r="J232" s="216"/>
    </row>
    <row r="233" spans="1:10" ht="19.5" customHeight="1">
      <c r="A233" s="204">
        <v>3</v>
      </c>
      <c r="B233" s="217" t="s">
        <v>638</v>
      </c>
      <c r="C233" s="204">
        <v>1937</v>
      </c>
      <c r="D233" s="217" t="s">
        <v>438</v>
      </c>
      <c r="E233" s="237">
        <v>540000</v>
      </c>
      <c r="F233" s="204"/>
      <c r="G233" s="216"/>
      <c r="H233" s="211">
        <f t="shared" si="7"/>
        <v>540000</v>
      </c>
      <c r="I233" s="210"/>
      <c r="J233" s="216"/>
    </row>
    <row r="234" spans="1:10" ht="19.5" customHeight="1">
      <c r="A234" s="204">
        <v>4</v>
      </c>
      <c r="B234" s="217" t="s">
        <v>639</v>
      </c>
      <c r="C234" s="204">
        <v>1948</v>
      </c>
      <c r="D234" s="212" t="s">
        <v>451</v>
      </c>
      <c r="E234" s="237">
        <v>540000</v>
      </c>
      <c r="F234" s="204"/>
      <c r="G234" s="211"/>
      <c r="H234" s="211">
        <f t="shared" si="7"/>
        <v>540000</v>
      </c>
      <c r="I234" s="210"/>
      <c r="J234" s="216"/>
    </row>
    <row r="235" spans="1:10" ht="19.5" customHeight="1">
      <c r="A235" s="204">
        <v>5</v>
      </c>
      <c r="B235" s="217" t="s">
        <v>2488</v>
      </c>
      <c r="C235" s="204">
        <v>1930</v>
      </c>
      <c r="D235" s="212" t="s">
        <v>445</v>
      </c>
      <c r="E235" s="237">
        <v>540000</v>
      </c>
      <c r="F235" s="204"/>
      <c r="G235" s="211"/>
      <c r="H235" s="211">
        <f t="shared" si="7"/>
        <v>540000</v>
      </c>
      <c r="I235" s="210"/>
      <c r="J235" s="216"/>
    </row>
    <row r="236" spans="1:10" ht="19.5" customHeight="1">
      <c r="A236" s="204">
        <v>6</v>
      </c>
      <c r="B236" s="217" t="s">
        <v>2690</v>
      </c>
      <c r="C236" s="217">
        <v>1950</v>
      </c>
      <c r="D236" s="217" t="s">
        <v>445</v>
      </c>
      <c r="E236" s="237">
        <v>540000</v>
      </c>
      <c r="F236" s="216"/>
      <c r="G236" s="216"/>
      <c r="H236" s="211">
        <f t="shared" si="7"/>
        <v>540000</v>
      </c>
      <c r="I236" s="210"/>
      <c r="J236" s="216"/>
    </row>
    <row r="237" spans="1:10" ht="19.5" customHeight="1">
      <c r="A237" s="204">
        <v>7</v>
      </c>
      <c r="B237" s="666" t="s">
        <v>93</v>
      </c>
      <c r="C237" s="244">
        <v>1936</v>
      </c>
      <c r="D237" s="667" t="s">
        <v>466</v>
      </c>
      <c r="E237" s="668">
        <v>540000</v>
      </c>
      <c r="F237" s="244"/>
      <c r="G237" s="202"/>
      <c r="H237" s="211">
        <f t="shared" si="7"/>
        <v>540000</v>
      </c>
      <c r="I237" s="210"/>
      <c r="J237" s="195"/>
    </row>
    <row r="238" spans="1:10" ht="19.5" customHeight="1">
      <c r="A238" s="204">
        <v>8</v>
      </c>
      <c r="B238" s="217" t="s">
        <v>641</v>
      </c>
      <c r="C238" s="204">
        <v>1933</v>
      </c>
      <c r="D238" s="212" t="s">
        <v>439</v>
      </c>
      <c r="E238" s="211">
        <v>540000</v>
      </c>
      <c r="F238" s="204"/>
      <c r="G238" s="211"/>
      <c r="H238" s="211">
        <v>540000</v>
      </c>
      <c r="I238" s="210"/>
      <c r="J238" s="235" t="s">
        <v>2019</v>
      </c>
    </row>
    <row r="239" spans="1:10" ht="19.5" customHeight="1">
      <c r="A239" s="204">
        <v>9</v>
      </c>
      <c r="B239" s="217" t="s">
        <v>642</v>
      </c>
      <c r="C239" s="204">
        <v>1943</v>
      </c>
      <c r="D239" s="212" t="s">
        <v>451</v>
      </c>
      <c r="E239" s="211">
        <v>540000</v>
      </c>
      <c r="F239" s="204"/>
      <c r="G239" s="211"/>
      <c r="H239" s="211">
        <v>540000</v>
      </c>
      <c r="I239" s="210"/>
      <c r="J239" s="235" t="s">
        <v>2019</v>
      </c>
    </row>
    <row r="240" spans="1:12" ht="19.5" customHeight="1">
      <c r="A240" s="204">
        <v>10</v>
      </c>
      <c r="B240" s="217" t="s">
        <v>1718</v>
      </c>
      <c r="C240" s="204">
        <v>1941</v>
      </c>
      <c r="D240" s="212" t="s">
        <v>439</v>
      </c>
      <c r="E240" s="211">
        <v>540000</v>
      </c>
      <c r="F240" s="204"/>
      <c r="G240" s="211"/>
      <c r="H240" s="211">
        <v>540000</v>
      </c>
      <c r="I240" s="210"/>
      <c r="J240" s="235" t="s">
        <v>2019</v>
      </c>
      <c r="K240" s="1440"/>
      <c r="L240" s="1441"/>
    </row>
    <row r="241" spans="1:10" ht="19.5" customHeight="1">
      <c r="A241" s="204">
        <v>11</v>
      </c>
      <c r="B241" s="212" t="s">
        <v>627</v>
      </c>
      <c r="C241" s="201">
        <v>1954</v>
      </c>
      <c r="D241" s="212" t="s">
        <v>442</v>
      </c>
      <c r="E241" s="211">
        <v>540000</v>
      </c>
      <c r="F241" s="204"/>
      <c r="G241" s="211"/>
      <c r="H241" s="211">
        <v>540000</v>
      </c>
      <c r="I241" s="210"/>
      <c r="J241" s="235" t="s">
        <v>2019</v>
      </c>
    </row>
    <row r="242" spans="1:10" ht="19.5" customHeight="1">
      <c r="A242" s="204">
        <v>12</v>
      </c>
      <c r="B242" s="217" t="s">
        <v>637</v>
      </c>
      <c r="C242" s="204">
        <v>1946</v>
      </c>
      <c r="D242" s="217" t="s">
        <v>439</v>
      </c>
      <c r="E242" s="211">
        <v>540000</v>
      </c>
      <c r="F242" s="204"/>
      <c r="G242" s="211"/>
      <c r="H242" s="211">
        <f aca="true" t="shared" si="8" ref="H242:H249">SUM(E242:G242)</f>
        <v>540000</v>
      </c>
      <c r="I242" s="210"/>
      <c r="J242" s="235" t="s">
        <v>2019</v>
      </c>
    </row>
    <row r="243" spans="1:10" ht="19.5" customHeight="1">
      <c r="A243" s="204">
        <v>13</v>
      </c>
      <c r="B243" s="217" t="s">
        <v>640</v>
      </c>
      <c r="C243" s="204">
        <v>1945</v>
      </c>
      <c r="D243" s="212" t="s">
        <v>451</v>
      </c>
      <c r="E243" s="211">
        <v>540000</v>
      </c>
      <c r="F243" s="204"/>
      <c r="G243" s="211"/>
      <c r="H243" s="211">
        <f t="shared" si="8"/>
        <v>540000</v>
      </c>
      <c r="I243" s="210"/>
      <c r="J243" s="235" t="s">
        <v>2019</v>
      </c>
    </row>
    <row r="244" spans="1:10" ht="19.5" customHeight="1">
      <c r="A244" s="204">
        <v>15</v>
      </c>
      <c r="B244" s="217" t="s">
        <v>834</v>
      </c>
      <c r="C244" s="204">
        <v>1942</v>
      </c>
      <c r="D244" s="212" t="s">
        <v>2694</v>
      </c>
      <c r="E244" s="211">
        <v>540000</v>
      </c>
      <c r="F244" s="204"/>
      <c r="G244" s="211"/>
      <c r="H244" s="211">
        <f t="shared" si="8"/>
        <v>540000</v>
      </c>
      <c r="I244" s="507"/>
      <c r="J244" s="235" t="s">
        <v>2019</v>
      </c>
    </row>
    <row r="245" spans="1:10" ht="19.5" customHeight="1">
      <c r="A245" s="204">
        <v>16</v>
      </c>
      <c r="B245" s="217" t="s">
        <v>835</v>
      </c>
      <c r="C245" s="204">
        <v>1940</v>
      </c>
      <c r="D245" s="212" t="s">
        <v>432</v>
      </c>
      <c r="E245" s="211">
        <v>540000</v>
      </c>
      <c r="F245" s="204"/>
      <c r="G245" s="211"/>
      <c r="H245" s="211">
        <f t="shared" si="8"/>
        <v>540000</v>
      </c>
      <c r="I245" s="507"/>
      <c r="J245" s="235" t="s">
        <v>2019</v>
      </c>
    </row>
    <row r="246" spans="1:10" ht="19.5" customHeight="1">
      <c r="A246" s="204">
        <v>17</v>
      </c>
      <c r="B246" s="217" t="s">
        <v>2227</v>
      </c>
      <c r="C246" s="204">
        <v>1938</v>
      </c>
      <c r="D246" s="212" t="s">
        <v>2694</v>
      </c>
      <c r="E246" s="211">
        <v>540000</v>
      </c>
      <c r="F246" s="204"/>
      <c r="G246" s="211"/>
      <c r="H246" s="211">
        <f t="shared" si="8"/>
        <v>540000</v>
      </c>
      <c r="I246" s="507"/>
      <c r="J246" s="235" t="s">
        <v>2019</v>
      </c>
    </row>
    <row r="247" spans="1:10" ht="19.5" customHeight="1">
      <c r="A247" s="204">
        <v>18</v>
      </c>
      <c r="B247" s="502" t="s">
        <v>94</v>
      </c>
      <c r="C247" s="503">
        <v>1925</v>
      </c>
      <c r="D247" s="504" t="s">
        <v>95</v>
      </c>
      <c r="E247" s="505">
        <v>540000</v>
      </c>
      <c r="F247" s="506"/>
      <c r="G247" s="505"/>
      <c r="H247" s="505">
        <f t="shared" si="8"/>
        <v>540000</v>
      </c>
      <c r="I247" s="507"/>
      <c r="J247" s="235" t="s">
        <v>2019</v>
      </c>
    </row>
    <row r="248" spans="1:10" ht="19.5" customHeight="1">
      <c r="A248" s="204">
        <v>19</v>
      </c>
      <c r="B248" s="212" t="s">
        <v>602</v>
      </c>
      <c r="C248" s="201">
        <v>1956</v>
      </c>
      <c r="D248" s="212" t="s">
        <v>438</v>
      </c>
      <c r="E248" s="505">
        <v>540000</v>
      </c>
      <c r="F248" s="506"/>
      <c r="G248" s="505"/>
      <c r="H248" s="505">
        <f>G248+E248</f>
        <v>540000</v>
      </c>
      <c r="I248" s="507"/>
      <c r="J248" s="235" t="s">
        <v>2019</v>
      </c>
    </row>
    <row r="249" spans="1:10" ht="19.5" customHeight="1">
      <c r="A249" s="957">
        <v>20</v>
      </c>
      <c r="B249" s="960" t="s">
        <v>96</v>
      </c>
      <c r="C249" s="958">
        <v>1956</v>
      </c>
      <c r="D249" s="959" t="s">
        <v>95</v>
      </c>
      <c r="E249" s="505">
        <v>540000</v>
      </c>
      <c r="F249" s="506"/>
      <c r="G249" s="505"/>
      <c r="H249" s="505">
        <f t="shared" si="8"/>
        <v>540000</v>
      </c>
      <c r="I249" s="507"/>
      <c r="J249" s="235"/>
    </row>
    <row r="250" spans="1:10" ht="19.5" customHeight="1">
      <c r="A250" s="204">
        <v>21</v>
      </c>
      <c r="B250" s="960" t="s">
        <v>601</v>
      </c>
      <c r="C250" s="958">
        <v>1944</v>
      </c>
      <c r="D250" s="959" t="s">
        <v>471</v>
      </c>
      <c r="E250" s="505">
        <v>540000</v>
      </c>
      <c r="F250" s="506"/>
      <c r="G250" s="505"/>
      <c r="H250" s="505">
        <f>G250+E250</f>
        <v>540000</v>
      </c>
      <c r="I250" s="507"/>
      <c r="J250" s="235"/>
    </row>
    <row r="251" spans="1:10" ht="19.5" customHeight="1">
      <c r="A251" s="957">
        <v>22</v>
      </c>
      <c r="B251" s="960" t="s">
        <v>2053</v>
      </c>
      <c r="C251" s="958">
        <v>1937</v>
      </c>
      <c r="D251" s="959" t="s">
        <v>471</v>
      </c>
      <c r="E251" s="505">
        <v>540000</v>
      </c>
      <c r="F251" s="506"/>
      <c r="G251" s="505"/>
      <c r="H251" s="505">
        <f>G251+E251</f>
        <v>540000</v>
      </c>
      <c r="I251" s="507"/>
      <c r="J251" s="235"/>
    </row>
    <row r="252" spans="1:10" ht="19.5" customHeight="1">
      <c r="A252" s="204">
        <v>23</v>
      </c>
      <c r="B252" s="960" t="s">
        <v>2052</v>
      </c>
      <c r="C252" s="1211">
        <v>1954</v>
      </c>
      <c r="D252" s="212" t="s">
        <v>439</v>
      </c>
      <c r="E252" s="505">
        <v>540000</v>
      </c>
      <c r="F252" s="506"/>
      <c r="G252" s="505"/>
      <c r="H252" s="505">
        <f>G252+E252</f>
        <v>540000</v>
      </c>
      <c r="I252" s="507"/>
      <c r="J252" s="235"/>
    </row>
    <row r="253" spans="1:10" ht="19.5" customHeight="1">
      <c r="A253" s="204"/>
      <c r="B253" s="1413" t="s">
        <v>863</v>
      </c>
      <c r="C253" s="1414"/>
      <c r="D253" s="1415"/>
      <c r="E253" s="232">
        <f>SUM(E231:E252)</f>
        <v>11880000</v>
      </c>
      <c r="F253" s="232"/>
      <c r="G253" s="961"/>
      <c r="H253" s="232">
        <f>G253+E253</f>
        <v>11880000</v>
      </c>
      <c r="I253" s="204"/>
      <c r="J253" s="216"/>
    </row>
    <row r="254" spans="1:10" ht="19.5" customHeight="1">
      <c r="A254" s="193">
        <v>13</v>
      </c>
      <c r="B254" s="1419" t="s">
        <v>1355</v>
      </c>
      <c r="C254" s="1420"/>
      <c r="D254" s="1420"/>
      <c r="E254" s="1420"/>
      <c r="F254" s="1420"/>
      <c r="G254" s="1421"/>
      <c r="H254" s="195"/>
      <c r="I254" s="210"/>
      <c r="J254" s="195"/>
    </row>
    <row r="255" spans="1:10" ht="19.5" customHeight="1">
      <c r="A255" s="199">
        <v>1</v>
      </c>
      <c r="B255" s="212" t="s">
        <v>644</v>
      </c>
      <c r="C255" s="201">
        <v>1997</v>
      </c>
      <c r="D255" s="212" t="s">
        <v>471</v>
      </c>
      <c r="E255" s="202">
        <v>540000</v>
      </c>
      <c r="F255" s="204"/>
      <c r="G255" s="216"/>
      <c r="H255" s="202">
        <f aca="true" t="shared" si="9" ref="H255:H261">E255+G255</f>
        <v>540000</v>
      </c>
      <c r="I255" s="210"/>
      <c r="J255" s="195"/>
    </row>
    <row r="256" spans="1:10" ht="19.5" customHeight="1">
      <c r="A256" s="199">
        <v>2</v>
      </c>
      <c r="B256" s="212" t="s">
        <v>1534</v>
      </c>
      <c r="C256" s="201">
        <v>1987</v>
      </c>
      <c r="D256" s="212" t="s">
        <v>471</v>
      </c>
      <c r="E256" s="202">
        <v>540000</v>
      </c>
      <c r="F256" s="204"/>
      <c r="G256" s="216"/>
      <c r="H256" s="202">
        <f t="shared" si="9"/>
        <v>540000</v>
      </c>
      <c r="I256" s="210"/>
      <c r="J256" s="195"/>
    </row>
    <row r="257" spans="1:10" ht="19.5" customHeight="1">
      <c r="A257" s="199">
        <v>3</v>
      </c>
      <c r="B257" s="212" t="s">
        <v>645</v>
      </c>
      <c r="C257" s="201">
        <v>1994</v>
      </c>
      <c r="D257" s="212" t="s">
        <v>471</v>
      </c>
      <c r="E257" s="202">
        <v>540000</v>
      </c>
      <c r="F257" s="204"/>
      <c r="G257" s="216"/>
      <c r="H257" s="202">
        <f t="shared" si="9"/>
        <v>540000</v>
      </c>
      <c r="I257" s="210"/>
      <c r="J257" s="195"/>
    </row>
    <row r="258" spans="1:10" ht="19.5" customHeight="1">
      <c r="A258" s="199">
        <v>4</v>
      </c>
      <c r="B258" s="212" t="s">
        <v>555</v>
      </c>
      <c r="C258" s="201">
        <v>1987</v>
      </c>
      <c r="D258" s="212" t="s">
        <v>432</v>
      </c>
      <c r="E258" s="202">
        <v>540000</v>
      </c>
      <c r="F258" s="204"/>
      <c r="G258" s="211"/>
      <c r="H258" s="202">
        <f t="shared" si="9"/>
        <v>540000</v>
      </c>
      <c r="I258" s="210"/>
      <c r="J258" s="195"/>
    </row>
    <row r="259" spans="1:10" ht="19.5" customHeight="1">
      <c r="A259" s="199">
        <v>5</v>
      </c>
      <c r="B259" s="217" t="s">
        <v>646</v>
      </c>
      <c r="C259" s="204">
        <v>1999</v>
      </c>
      <c r="D259" s="217" t="s">
        <v>516</v>
      </c>
      <c r="E259" s="202">
        <v>540000</v>
      </c>
      <c r="F259" s="204"/>
      <c r="G259" s="216"/>
      <c r="H259" s="202">
        <f t="shared" si="9"/>
        <v>540000</v>
      </c>
      <c r="I259" s="210"/>
      <c r="J259" s="195"/>
    </row>
    <row r="260" spans="1:10" ht="19.5" customHeight="1">
      <c r="A260" s="199">
        <v>6</v>
      </c>
      <c r="B260" s="217" t="s">
        <v>2691</v>
      </c>
      <c r="C260" s="204">
        <v>1962</v>
      </c>
      <c r="D260" s="217" t="s">
        <v>439</v>
      </c>
      <c r="E260" s="202">
        <v>540000</v>
      </c>
      <c r="F260" s="204"/>
      <c r="G260" s="216"/>
      <c r="H260" s="202">
        <f t="shared" si="9"/>
        <v>540000</v>
      </c>
      <c r="I260" s="210"/>
      <c r="J260" s="195"/>
    </row>
    <row r="261" spans="1:10" ht="19.5" customHeight="1">
      <c r="A261" s="199">
        <v>7</v>
      </c>
      <c r="B261" s="217" t="s">
        <v>931</v>
      </c>
      <c r="C261" s="204">
        <v>2000</v>
      </c>
      <c r="D261" s="217" t="s">
        <v>438</v>
      </c>
      <c r="E261" s="202">
        <v>540000</v>
      </c>
      <c r="F261" s="204"/>
      <c r="G261" s="216"/>
      <c r="H261" s="202">
        <f t="shared" si="9"/>
        <v>540000</v>
      </c>
      <c r="I261" s="210"/>
      <c r="J261" s="238"/>
    </row>
    <row r="262" spans="1:10" ht="19.5" customHeight="1">
      <c r="A262" s="199">
        <v>8</v>
      </c>
      <c r="B262" s="200" t="s">
        <v>647</v>
      </c>
      <c r="C262" s="201">
        <v>1989</v>
      </c>
      <c r="D262" s="212" t="s">
        <v>471</v>
      </c>
      <c r="E262" s="202">
        <v>540000</v>
      </c>
      <c r="F262" s="204"/>
      <c r="G262" s="216"/>
      <c r="H262" s="202">
        <v>540000</v>
      </c>
      <c r="I262" s="210"/>
      <c r="J262" s="235" t="s">
        <v>2019</v>
      </c>
    </row>
    <row r="263" spans="1:10" ht="19.5" customHeight="1">
      <c r="A263" s="199">
        <v>9</v>
      </c>
      <c r="B263" s="200" t="s">
        <v>648</v>
      </c>
      <c r="C263" s="201">
        <v>1963</v>
      </c>
      <c r="D263" s="200" t="s">
        <v>432</v>
      </c>
      <c r="E263" s="202">
        <v>540000</v>
      </c>
      <c r="F263" s="204"/>
      <c r="G263" s="216"/>
      <c r="H263" s="202">
        <v>540000</v>
      </c>
      <c r="I263" s="210"/>
      <c r="J263" s="235" t="s">
        <v>2019</v>
      </c>
    </row>
    <row r="264" spans="1:10" ht="19.5" customHeight="1">
      <c r="A264" s="199">
        <v>10</v>
      </c>
      <c r="B264" s="200" t="s">
        <v>649</v>
      </c>
      <c r="C264" s="201">
        <v>1972</v>
      </c>
      <c r="D264" s="200" t="s">
        <v>438</v>
      </c>
      <c r="E264" s="202">
        <v>540000</v>
      </c>
      <c r="F264" s="204"/>
      <c r="G264" s="216"/>
      <c r="H264" s="202">
        <v>540000</v>
      </c>
      <c r="I264" s="210"/>
      <c r="J264" s="235" t="s">
        <v>2019</v>
      </c>
    </row>
    <row r="265" spans="1:10" ht="19.5" customHeight="1">
      <c r="A265" s="199">
        <v>11</v>
      </c>
      <c r="B265" s="212" t="s">
        <v>2078</v>
      </c>
      <c r="C265" s="201">
        <v>1993</v>
      </c>
      <c r="D265" s="212" t="s">
        <v>432</v>
      </c>
      <c r="E265" s="202">
        <v>540000</v>
      </c>
      <c r="F265" s="204"/>
      <c r="G265" s="216"/>
      <c r="H265" s="202">
        <v>540000</v>
      </c>
      <c r="I265" s="210"/>
      <c r="J265" s="235" t="s">
        <v>2019</v>
      </c>
    </row>
    <row r="266" spans="1:10" ht="19.5" customHeight="1">
      <c r="A266" s="199">
        <v>12</v>
      </c>
      <c r="B266" s="212" t="s">
        <v>650</v>
      </c>
      <c r="C266" s="201">
        <v>1984</v>
      </c>
      <c r="D266" s="212" t="s">
        <v>442</v>
      </c>
      <c r="E266" s="202">
        <v>540000</v>
      </c>
      <c r="F266" s="204"/>
      <c r="G266" s="216"/>
      <c r="H266" s="202">
        <v>540000</v>
      </c>
      <c r="I266" s="204"/>
      <c r="J266" s="235" t="s">
        <v>2019</v>
      </c>
    </row>
    <row r="267" spans="1:10" ht="19.5" customHeight="1">
      <c r="A267" s="199">
        <v>13</v>
      </c>
      <c r="B267" s="212" t="s">
        <v>651</v>
      </c>
      <c r="C267" s="201">
        <v>1963</v>
      </c>
      <c r="D267" s="212" t="s">
        <v>442</v>
      </c>
      <c r="E267" s="202">
        <v>540000</v>
      </c>
      <c r="F267" s="204"/>
      <c r="G267" s="216"/>
      <c r="H267" s="202">
        <v>540000</v>
      </c>
      <c r="I267" s="204"/>
      <c r="J267" s="235" t="s">
        <v>2019</v>
      </c>
    </row>
    <row r="268" spans="1:10" ht="19.5" customHeight="1">
      <c r="A268" s="199">
        <v>14</v>
      </c>
      <c r="B268" s="212" t="s">
        <v>652</v>
      </c>
      <c r="C268" s="201">
        <v>1977</v>
      </c>
      <c r="D268" s="212" t="s">
        <v>445</v>
      </c>
      <c r="E268" s="202">
        <v>540000</v>
      </c>
      <c r="F268" s="204"/>
      <c r="G268" s="216"/>
      <c r="H268" s="202">
        <v>540000</v>
      </c>
      <c r="I268" s="204"/>
      <c r="J268" s="235" t="s">
        <v>2019</v>
      </c>
    </row>
    <row r="269" spans="1:10" ht="19.5" customHeight="1">
      <c r="A269" s="199">
        <v>15</v>
      </c>
      <c r="B269" s="212" t="s">
        <v>653</v>
      </c>
      <c r="C269" s="201">
        <v>1983</v>
      </c>
      <c r="D269" s="212" t="s">
        <v>445</v>
      </c>
      <c r="E269" s="202">
        <v>540000</v>
      </c>
      <c r="F269" s="204"/>
      <c r="G269" s="216"/>
      <c r="H269" s="202">
        <v>540000</v>
      </c>
      <c r="I269" s="204"/>
      <c r="J269" s="235" t="s">
        <v>2019</v>
      </c>
    </row>
    <row r="270" spans="1:10" ht="19.5" customHeight="1">
      <c r="A270" s="199">
        <v>16</v>
      </c>
      <c r="B270" s="212" t="s">
        <v>654</v>
      </c>
      <c r="C270" s="201">
        <v>1985</v>
      </c>
      <c r="D270" s="212" t="s">
        <v>445</v>
      </c>
      <c r="E270" s="202">
        <v>540000</v>
      </c>
      <c r="F270" s="204"/>
      <c r="G270" s="216"/>
      <c r="H270" s="202">
        <v>540000</v>
      </c>
      <c r="I270" s="204"/>
      <c r="J270" s="235" t="s">
        <v>2019</v>
      </c>
    </row>
    <row r="271" spans="1:10" ht="19.5" customHeight="1">
      <c r="A271" s="199">
        <v>17</v>
      </c>
      <c r="B271" s="212" t="s">
        <v>655</v>
      </c>
      <c r="C271" s="201">
        <v>1989</v>
      </c>
      <c r="D271" s="212" t="s">
        <v>445</v>
      </c>
      <c r="E271" s="202">
        <v>540000</v>
      </c>
      <c r="F271" s="204"/>
      <c r="G271" s="216"/>
      <c r="H271" s="202">
        <v>540000</v>
      </c>
      <c r="I271" s="204"/>
      <c r="J271" s="235" t="s">
        <v>2019</v>
      </c>
    </row>
    <row r="272" spans="1:10" ht="19.5" customHeight="1">
      <c r="A272" s="199">
        <v>18</v>
      </c>
      <c r="B272" s="212" t="s">
        <v>656</v>
      </c>
      <c r="C272" s="201">
        <v>1988</v>
      </c>
      <c r="D272" s="212" t="s">
        <v>432</v>
      </c>
      <c r="E272" s="202">
        <v>540000</v>
      </c>
      <c r="F272" s="204"/>
      <c r="G272" s="216"/>
      <c r="H272" s="202">
        <v>540000</v>
      </c>
      <c r="I272" s="228"/>
      <c r="J272" s="235" t="s">
        <v>2019</v>
      </c>
    </row>
    <row r="273" spans="1:10" ht="19.5" customHeight="1">
      <c r="A273" s="199">
        <v>19</v>
      </c>
      <c r="B273" s="212" t="s">
        <v>657</v>
      </c>
      <c r="C273" s="201">
        <v>1990</v>
      </c>
      <c r="D273" s="212" t="s">
        <v>438</v>
      </c>
      <c r="E273" s="202">
        <v>540000</v>
      </c>
      <c r="F273" s="204"/>
      <c r="G273" s="216"/>
      <c r="H273" s="216">
        <v>540000</v>
      </c>
      <c r="I273" s="216"/>
      <c r="J273" s="235" t="s">
        <v>2019</v>
      </c>
    </row>
    <row r="274" spans="1:10" ht="19.5" customHeight="1">
      <c r="A274" s="199">
        <v>20</v>
      </c>
      <c r="B274" s="212" t="s">
        <v>658</v>
      </c>
      <c r="C274" s="201">
        <v>1963</v>
      </c>
      <c r="D274" s="212" t="s">
        <v>438</v>
      </c>
      <c r="E274" s="202">
        <v>540000</v>
      </c>
      <c r="F274" s="204"/>
      <c r="G274" s="216"/>
      <c r="H274" s="216">
        <v>540000</v>
      </c>
      <c r="I274" s="216"/>
      <c r="J274" s="235" t="s">
        <v>2019</v>
      </c>
    </row>
    <row r="275" spans="1:10" ht="19.5" customHeight="1">
      <c r="A275" s="199">
        <v>21</v>
      </c>
      <c r="B275" s="200" t="s">
        <v>605</v>
      </c>
      <c r="C275" s="201">
        <v>1959</v>
      </c>
      <c r="D275" s="200" t="s">
        <v>445</v>
      </c>
      <c r="E275" s="202">
        <v>540000</v>
      </c>
      <c r="F275" s="670"/>
      <c r="G275" s="211"/>
      <c r="H275" s="202">
        <f>E275+G275</f>
        <v>540000</v>
      </c>
      <c r="I275" s="216"/>
      <c r="J275" s="235" t="s">
        <v>2019</v>
      </c>
    </row>
    <row r="276" spans="1:10" ht="19.5" customHeight="1">
      <c r="A276" s="193"/>
      <c r="B276" s="1413" t="s">
        <v>863</v>
      </c>
      <c r="C276" s="1414"/>
      <c r="D276" s="1415"/>
      <c r="E276" s="236">
        <f>SUM(E255:E275)</f>
        <v>11340000</v>
      </c>
      <c r="F276" s="239"/>
      <c r="G276" s="208"/>
      <c r="H276" s="236">
        <f>G276+E276</f>
        <v>11340000</v>
      </c>
      <c r="I276" s="204"/>
      <c r="J276" s="216"/>
    </row>
    <row r="277" spans="1:10" ht="19.5" customHeight="1">
      <c r="A277" s="193">
        <v>15</v>
      </c>
      <c r="B277" s="1419" t="s">
        <v>347</v>
      </c>
      <c r="C277" s="1420"/>
      <c r="D277" s="1420"/>
      <c r="E277" s="1420"/>
      <c r="F277" s="1420"/>
      <c r="G277" s="1421"/>
      <c r="H277" s="208"/>
      <c r="I277" s="210"/>
      <c r="J277" s="195"/>
    </row>
    <row r="278" spans="1:10" ht="19.5" customHeight="1">
      <c r="A278" s="199">
        <v>1</v>
      </c>
      <c r="B278" s="217" t="s">
        <v>928</v>
      </c>
      <c r="C278" s="204">
        <v>2009</v>
      </c>
      <c r="D278" s="217" t="s">
        <v>432</v>
      </c>
      <c r="E278" s="211">
        <v>675000</v>
      </c>
      <c r="F278" s="204"/>
      <c r="G278" s="216"/>
      <c r="H278" s="211">
        <f>E278+G278</f>
        <v>675000</v>
      </c>
      <c r="I278" s="210"/>
      <c r="J278" s="195"/>
    </row>
    <row r="279" spans="1:10" ht="19.5" customHeight="1">
      <c r="A279" s="199">
        <v>2</v>
      </c>
      <c r="B279" s="217" t="s">
        <v>929</v>
      </c>
      <c r="C279" s="204">
        <v>2007</v>
      </c>
      <c r="D279" s="217" t="s">
        <v>432</v>
      </c>
      <c r="E279" s="211">
        <v>675000</v>
      </c>
      <c r="F279" s="204"/>
      <c r="G279" s="216"/>
      <c r="H279" s="211">
        <f aca="true" t="shared" si="10" ref="H279:H284">E279+G279</f>
        <v>675000</v>
      </c>
      <c r="I279" s="210"/>
      <c r="J279" s="195"/>
    </row>
    <row r="280" spans="1:10" ht="19.5" customHeight="1">
      <c r="A280" s="199">
        <v>3</v>
      </c>
      <c r="B280" s="217" t="s">
        <v>930</v>
      </c>
      <c r="C280" s="204">
        <v>2003</v>
      </c>
      <c r="D280" s="217" t="s">
        <v>432</v>
      </c>
      <c r="E280" s="211">
        <v>675000</v>
      </c>
      <c r="F280" s="204"/>
      <c r="G280" s="216"/>
      <c r="H280" s="211">
        <f t="shared" si="10"/>
        <v>675000</v>
      </c>
      <c r="I280" s="210"/>
      <c r="J280" s="195"/>
    </row>
    <row r="281" spans="1:10" ht="19.5" customHeight="1">
      <c r="A281" s="199">
        <v>4</v>
      </c>
      <c r="B281" s="217" t="s">
        <v>932</v>
      </c>
      <c r="C281" s="204">
        <v>2008</v>
      </c>
      <c r="D281" s="217" t="s">
        <v>442</v>
      </c>
      <c r="E281" s="211">
        <v>675000</v>
      </c>
      <c r="F281" s="204"/>
      <c r="G281" s="216"/>
      <c r="H281" s="211">
        <f t="shared" si="10"/>
        <v>675000</v>
      </c>
      <c r="I281" s="210"/>
      <c r="J281" s="195"/>
    </row>
    <row r="282" spans="1:10" ht="19.5" customHeight="1">
      <c r="A282" s="199">
        <v>5</v>
      </c>
      <c r="B282" s="217" t="s">
        <v>933</v>
      </c>
      <c r="C282" s="204">
        <v>2012</v>
      </c>
      <c r="D282" s="217" t="s">
        <v>610</v>
      </c>
      <c r="E282" s="211">
        <v>675000</v>
      </c>
      <c r="F282" s="204"/>
      <c r="G282" s="216"/>
      <c r="H282" s="211">
        <f t="shared" si="10"/>
        <v>675000</v>
      </c>
      <c r="I282" s="210"/>
      <c r="J282" s="195"/>
    </row>
    <row r="283" spans="1:10" ht="19.5" customHeight="1">
      <c r="A283" s="199">
        <v>6</v>
      </c>
      <c r="B283" s="217" t="s">
        <v>2692</v>
      </c>
      <c r="C283" s="204">
        <v>2013</v>
      </c>
      <c r="D283" s="217" t="s">
        <v>439</v>
      </c>
      <c r="E283" s="211">
        <v>675000</v>
      </c>
      <c r="F283" s="204"/>
      <c r="G283" s="216"/>
      <c r="H283" s="211">
        <f t="shared" si="10"/>
        <v>675000</v>
      </c>
      <c r="I283" s="210"/>
      <c r="J283" s="195"/>
    </row>
    <row r="284" spans="1:10" ht="19.5" customHeight="1">
      <c r="A284" s="199">
        <v>7</v>
      </c>
      <c r="B284" s="217" t="s">
        <v>2693</v>
      </c>
      <c r="C284" s="204">
        <v>2013</v>
      </c>
      <c r="D284" s="217" t="s">
        <v>432</v>
      </c>
      <c r="E284" s="211">
        <v>675000</v>
      </c>
      <c r="F284" s="204"/>
      <c r="G284" s="216"/>
      <c r="H284" s="211">
        <f t="shared" si="10"/>
        <v>675000</v>
      </c>
      <c r="I284" s="210"/>
      <c r="J284" s="195"/>
    </row>
    <row r="285" spans="1:10" ht="19.5" customHeight="1">
      <c r="A285" s="199">
        <v>8</v>
      </c>
      <c r="B285" s="217" t="s">
        <v>934</v>
      </c>
      <c r="C285" s="204">
        <v>2008</v>
      </c>
      <c r="D285" s="217" t="s">
        <v>432</v>
      </c>
      <c r="E285" s="211">
        <v>675000</v>
      </c>
      <c r="F285" s="204"/>
      <c r="G285" s="216"/>
      <c r="H285" s="211">
        <v>675000</v>
      </c>
      <c r="I285" s="210"/>
      <c r="J285" s="235" t="s">
        <v>2019</v>
      </c>
    </row>
    <row r="286" spans="1:10" ht="19.5" customHeight="1">
      <c r="A286" s="199">
        <v>9</v>
      </c>
      <c r="B286" s="217" t="s">
        <v>935</v>
      </c>
      <c r="C286" s="204">
        <v>2001</v>
      </c>
      <c r="D286" s="217" t="s">
        <v>432</v>
      </c>
      <c r="E286" s="211">
        <v>675000</v>
      </c>
      <c r="F286" s="204"/>
      <c r="G286" s="216"/>
      <c r="H286" s="211">
        <v>675000</v>
      </c>
      <c r="I286" s="210"/>
      <c r="J286" s="235" t="s">
        <v>2019</v>
      </c>
    </row>
    <row r="287" spans="1:10" ht="19.5" customHeight="1">
      <c r="A287" s="199">
        <v>10</v>
      </c>
      <c r="B287" s="217" t="s">
        <v>936</v>
      </c>
      <c r="C287" s="204">
        <v>2006</v>
      </c>
      <c r="D287" s="217" t="s">
        <v>438</v>
      </c>
      <c r="E287" s="211">
        <v>675000</v>
      </c>
      <c r="F287" s="204"/>
      <c r="G287" s="216"/>
      <c r="H287" s="211">
        <v>675000</v>
      </c>
      <c r="I287" s="210"/>
      <c r="J287" s="235" t="s">
        <v>2019</v>
      </c>
    </row>
    <row r="288" spans="1:10" ht="19.5" customHeight="1">
      <c r="A288" s="206">
        <v>11</v>
      </c>
      <c r="B288" s="255" t="s">
        <v>841</v>
      </c>
      <c r="C288" s="665">
        <v>2015</v>
      </c>
      <c r="D288" s="255" t="s">
        <v>471</v>
      </c>
      <c r="E288" s="962">
        <v>675000</v>
      </c>
      <c r="F288" s="957"/>
      <c r="G288" s="962"/>
      <c r="H288" s="211">
        <v>675000</v>
      </c>
      <c r="I288" s="507"/>
      <c r="J288" s="235" t="s">
        <v>2019</v>
      </c>
    </row>
    <row r="289" spans="1:10" ht="19.5" customHeight="1">
      <c r="A289" s="204">
        <v>12</v>
      </c>
      <c r="B289" s="267" t="s">
        <v>2054</v>
      </c>
      <c r="C289" s="141">
        <v>2010</v>
      </c>
      <c r="D289" s="267" t="s">
        <v>466</v>
      </c>
      <c r="E289" s="962">
        <v>675000</v>
      </c>
      <c r="F289" s="204"/>
      <c r="G289" s="211"/>
      <c r="H289" s="211">
        <f>G289+E289</f>
        <v>675000</v>
      </c>
      <c r="I289" s="507"/>
      <c r="J289" s="235"/>
    </row>
    <row r="290" spans="1:10" ht="19.5" customHeight="1">
      <c r="A290" s="193"/>
      <c r="B290" s="1413" t="s">
        <v>863</v>
      </c>
      <c r="C290" s="1414"/>
      <c r="D290" s="1415"/>
      <c r="E290" s="240">
        <f>SUM(E278:E289)</f>
        <v>8100000</v>
      </c>
      <c r="F290" s="241"/>
      <c r="G290" s="208"/>
      <c r="H290" s="208">
        <f>G290+E290</f>
        <v>8100000</v>
      </c>
      <c r="I290" s="210"/>
      <c r="J290" s="195"/>
    </row>
    <row r="291" spans="1:10" ht="19.5" customHeight="1">
      <c r="A291" s="193">
        <v>17</v>
      </c>
      <c r="B291" s="1419" t="s">
        <v>348</v>
      </c>
      <c r="C291" s="1420"/>
      <c r="D291" s="1420"/>
      <c r="E291" s="1420"/>
      <c r="F291" s="1420"/>
      <c r="G291" s="1421"/>
      <c r="H291" s="208"/>
      <c r="I291" s="210"/>
      <c r="J291" s="195"/>
    </row>
    <row r="292" spans="1:10" ht="19.5" customHeight="1">
      <c r="A292" s="199">
        <v>1</v>
      </c>
      <c r="B292" s="217" t="s">
        <v>937</v>
      </c>
      <c r="C292" s="204">
        <v>1940</v>
      </c>
      <c r="D292" s="217" t="s">
        <v>439</v>
      </c>
      <c r="E292" s="211">
        <v>675000</v>
      </c>
      <c r="F292" s="204"/>
      <c r="G292" s="216"/>
      <c r="H292" s="211">
        <f>E292+G292</f>
        <v>675000</v>
      </c>
      <c r="I292" s="210"/>
      <c r="J292" s="195"/>
    </row>
    <row r="293" spans="1:10" ht="19.5" customHeight="1">
      <c r="A293" s="199">
        <v>2</v>
      </c>
      <c r="B293" s="217" t="s">
        <v>938</v>
      </c>
      <c r="C293" s="204">
        <v>1941</v>
      </c>
      <c r="D293" s="217" t="s">
        <v>439</v>
      </c>
      <c r="E293" s="211">
        <v>675000</v>
      </c>
      <c r="F293" s="204"/>
      <c r="G293" s="211"/>
      <c r="H293" s="211">
        <f>E293+G293</f>
        <v>675000</v>
      </c>
      <c r="I293" s="210"/>
      <c r="J293" s="195"/>
    </row>
    <row r="294" spans="1:10" ht="19.5" customHeight="1">
      <c r="A294" s="199">
        <v>3</v>
      </c>
      <c r="B294" s="217" t="s">
        <v>633</v>
      </c>
      <c r="C294" s="204">
        <v>1939</v>
      </c>
      <c r="D294" s="217" t="s">
        <v>2694</v>
      </c>
      <c r="E294" s="211">
        <v>675000</v>
      </c>
      <c r="F294" s="204"/>
      <c r="G294" s="216"/>
      <c r="H294" s="211">
        <f>E294+G294</f>
        <v>675000</v>
      </c>
      <c r="I294" s="210"/>
      <c r="J294" s="195"/>
    </row>
    <row r="295" spans="1:15" ht="18.75" customHeight="1">
      <c r="A295" s="199">
        <v>4</v>
      </c>
      <c r="B295" s="242" t="s">
        <v>1563</v>
      </c>
      <c r="C295" s="215">
        <v>1937</v>
      </c>
      <c r="D295" s="243" t="s">
        <v>471</v>
      </c>
      <c r="E295" s="211">
        <v>675000</v>
      </c>
      <c r="F295" s="244"/>
      <c r="G295" s="202"/>
      <c r="H295" s="211">
        <f>E295+G295</f>
        <v>675000</v>
      </c>
      <c r="I295" s="210"/>
      <c r="J295" s="195"/>
      <c r="L295" s="200"/>
      <c r="M295" s="201"/>
      <c r="N295" s="200"/>
      <c r="O295" s="507"/>
    </row>
    <row r="296" spans="1:15" ht="19.5" customHeight="1">
      <c r="A296" s="199">
        <v>5</v>
      </c>
      <c r="B296" s="217" t="s">
        <v>939</v>
      </c>
      <c r="C296" s="204">
        <v>1932</v>
      </c>
      <c r="D296" s="217" t="s">
        <v>439</v>
      </c>
      <c r="E296" s="211">
        <v>675000</v>
      </c>
      <c r="F296" s="204"/>
      <c r="G296" s="216"/>
      <c r="H296" s="211">
        <v>675000</v>
      </c>
      <c r="I296" s="210"/>
      <c r="J296" s="235" t="s">
        <v>2019</v>
      </c>
      <c r="L296" s="509"/>
      <c r="M296" s="506"/>
      <c r="N296" s="510"/>
      <c r="O296" s="508"/>
    </row>
    <row r="297" spans="1:10" ht="19.5" customHeight="1">
      <c r="A297" s="199">
        <v>6</v>
      </c>
      <c r="B297" s="217" t="s">
        <v>237</v>
      </c>
      <c r="C297" s="204">
        <v>1934</v>
      </c>
      <c r="D297" s="217" t="s">
        <v>471</v>
      </c>
      <c r="E297" s="211">
        <v>675000</v>
      </c>
      <c r="F297" s="204"/>
      <c r="G297" s="216"/>
      <c r="H297" s="211">
        <v>675000</v>
      </c>
      <c r="I297" s="210"/>
      <c r="J297" s="235" t="s">
        <v>2019</v>
      </c>
    </row>
    <row r="298" spans="1:10" ht="19.5" customHeight="1">
      <c r="A298" s="199">
        <v>7</v>
      </c>
      <c r="B298" s="510" t="s">
        <v>1408</v>
      </c>
      <c r="C298" s="511">
        <v>1935</v>
      </c>
      <c r="D298" s="510" t="s">
        <v>451</v>
      </c>
      <c r="E298" s="505">
        <v>675000</v>
      </c>
      <c r="F298" s="512"/>
      <c r="G298" s="505"/>
      <c r="H298" s="505">
        <f>E298+G298</f>
        <v>675000</v>
      </c>
      <c r="I298" s="210"/>
      <c r="J298" s="235"/>
    </row>
    <row r="299" spans="1:10" ht="19.5" customHeight="1">
      <c r="A299" s="199">
        <v>8</v>
      </c>
      <c r="B299" s="510" t="s">
        <v>2055</v>
      </c>
      <c r="C299" s="511">
        <v>1941</v>
      </c>
      <c r="D299" s="510" t="s">
        <v>471</v>
      </c>
      <c r="E299" s="505">
        <v>675000</v>
      </c>
      <c r="F299" s="512"/>
      <c r="G299" s="505"/>
      <c r="H299" s="505">
        <f>G299+E299</f>
        <v>675000</v>
      </c>
      <c r="I299" s="210"/>
      <c r="J299" s="235"/>
    </row>
    <row r="300" spans="1:10" s="1249" customFormat="1" ht="19.5" customHeight="1">
      <c r="A300" s="1261">
        <v>9</v>
      </c>
      <c r="B300" s="1262" t="s">
        <v>469</v>
      </c>
      <c r="C300" s="1263">
        <v>1928</v>
      </c>
      <c r="D300" s="1262" t="s">
        <v>466</v>
      </c>
      <c r="E300" s="1264">
        <v>675000</v>
      </c>
      <c r="F300" s="1265"/>
      <c r="G300" s="1264">
        <v>405000</v>
      </c>
      <c r="H300" s="1264">
        <f>E300+G300</f>
        <v>1080000</v>
      </c>
      <c r="I300" s="1266"/>
      <c r="J300" s="1267"/>
    </row>
    <row r="301" spans="1:10" s="1249" customFormat="1" ht="19.5" customHeight="1">
      <c r="A301" s="1261">
        <v>10</v>
      </c>
      <c r="B301" s="1262" t="s">
        <v>459</v>
      </c>
      <c r="C301" s="1263">
        <v>1930</v>
      </c>
      <c r="D301" s="1262" t="s">
        <v>1652</v>
      </c>
      <c r="E301" s="1264">
        <v>675000</v>
      </c>
      <c r="F301" s="1265"/>
      <c r="G301" s="1264">
        <v>405000</v>
      </c>
      <c r="H301" s="1264">
        <f>G301+E301</f>
        <v>1080000</v>
      </c>
      <c r="I301" s="1266"/>
      <c r="J301" s="1267"/>
    </row>
    <row r="302" spans="1:10" ht="19.5" customHeight="1">
      <c r="A302" s="210"/>
      <c r="B302" s="963" t="s">
        <v>863</v>
      </c>
      <c r="C302" s="201"/>
      <c r="D302" s="201"/>
      <c r="E302" s="208">
        <f>SUM(E292:E301)</f>
        <v>6750000</v>
      </c>
      <c r="F302" s="208"/>
      <c r="G302" s="208">
        <f>SUM(G300:G301)</f>
        <v>810000</v>
      </c>
      <c r="H302" s="208">
        <f>G302+E302</f>
        <v>7560000</v>
      </c>
      <c r="I302" s="210"/>
      <c r="J302" s="195"/>
    </row>
    <row r="303" spans="1:10" ht="19.5" customHeight="1">
      <c r="A303" s="193">
        <v>19</v>
      </c>
      <c r="B303" s="1419" t="s">
        <v>2023</v>
      </c>
      <c r="C303" s="1420"/>
      <c r="D303" s="1420"/>
      <c r="E303" s="1420"/>
      <c r="F303" s="1420"/>
      <c r="G303" s="1421"/>
      <c r="H303" s="208"/>
      <c r="I303" s="210"/>
      <c r="J303" s="195"/>
    </row>
    <row r="304" spans="1:10" ht="19.5" customHeight="1">
      <c r="A304" s="201">
        <v>1</v>
      </c>
      <c r="B304" s="212" t="s">
        <v>940</v>
      </c>
      <c r="C304" s="201">
        <v>1954</v>
      </c>
      <c r="D304" s="212" t="s">
        <v>471</v>
      </c>
      <c r="E304" s="245">
        <v>270000</v>
      </c>
      <c r="F304" s="246"/>
      <c r="G304" s="245"/>
      <c r="H304" s="245">
        <f>E304+G304</f>
        <v>270000</v>
      </c>
      <c r="I304" s="201"/>
      <c r="J304" s="588"/>
    </row>
    <row r="305" spans="1:10" ht="19.5" customHeight="1">
      <c r="A305" s="201">
        <v>2</v>
      </c>
      <c r="B305" s="212" t="s">
        <v>941</v>
      </c>
      <c r="C305" s="201">
        <v>1970</v>
      </c>
      <c r="D305" s="212" t="s">
        <v>432</v>
      </c>
      <c r="E305" s="245">
        <v>270000</v>
      </c>
      <c r="F305" s="246"/>
      <c r="G305" s="245"/>
      <c r="H305" s="245">
        <f aca="true" t="shared" si="11" ref="H305:H334">E305+G305</f>
        <v>270000</v>
      </c>
      <c r="I305" s="201"/>
      <c r="J305" s="588"/>
    </row>
    <row r="306" spans="1:10" ht="19.5" customHeight="1">
      <c r="A306" s="201">
        <v>3</v>
      </c>
      <c r="B306" s="212" t="s">
        <v>942</v>
      </c>
      <c r="C306" s="201">
        <v>1983</v>
      </c>
      <c r="D306" s="212" t="s">
        <v>438</v>
      </c>
      <c r="E306" s="245">
        <v>270000</v>
      </c>
      <c r="F306" s="246"/>
      <c r="G306" s="245"/>
      <c r="H306" s="245">
        <f t="shared" si="11"/>
        <v>270000</v>
      </c>
      <c r="I306" s="201"/>
      <c r="J306" s="588"/>
    </row>
    <row r="307" spans="1:10" ht="19.5" customHeight="1">
      <c r="A307" s="201">
        <v>4</v>
      </c>
      <c r="B307" s="212" t="s">
        <v>943</v>
      </c>
      <c r="C307" s="201">
        <v>1968</v>
      </c>
      <c r="D307" s="212" t="s">
        <v>471</v>
      </c>
      <c r="E307" s="245">
        <v>270000</v>
      </c>
      <c r="F307" s="246"/>
      <c r="G307" s="245"/>
      <c r="H307" s="245">
        <f t="shared" si="11"/>
        <v>270000</v>
      </c>
      <c r="I307" s="201"/>
      <c r="J307" s="588"/>
    </row>
    <row r="308" spans="1:10" ht="19.5" customHeight="1">
      <c r="A308" s="201">
        <v>5</v>
      </c>
      <c r="B308" s="212" t="s">
        <v>944</v>
      </c>
      <c r="C308" s="201">
        <v>1954</v>
      </c>
      <c r="D308" s="212" t="s">
        <v>432</v>
      </c>
      <c r="E308" s="245">
        <v>270000</v>
      </c>
      <c r="F308" s="246"/>
      <c r="G308" s="245"/>
      <c r="H308" s="245">
        <f t="shared" si="11"/>
        <v>270000</v>
      </c>
      <c r="I308" s="201"/>
      <c r="J308" s="588"/>
    </row>
    <row r="309" spans="1:10" ht="19.5" customHeight="1">
      <c r="A309" s="201">
        <v>6</v>
      </c>
      <c r="B309" s="212" t="s">
        <v>945</v>
      </c>
      <c r="C309" s="201">
        <v>1959</v>
      </c>
      <c r="D309" s="212" t="s">
        <v>471</v>
      </c>
      <c r="E309" s="245">
        <v>270000</v>
      </c>
      <c r="F309" s="246"/>
      <c r="G309" s="245"/>
      <c r="H309" s="245">
        <f t="shared" si="11"/>
        <v>270000</v>
      </c>
      <c r="I309" s="201"/>
      <c r="J309" s="588"/>
    </row>
    <row r="310" spans="1:10" ht="19.5" customHeight="1">
      <c r="A310" s="201">
        <v>7</v>
      </c>
      <c r="B310" s="212" t="s">
        <v>946</v>
      </c>
      <c r="C310" s="201">
        <v>1964</v>
      </c>
      <c r="D310" s="212" t="s">
        <v>471</v>
      </c>
      <c r="E310" s="245">
        <v>270000</v>
      </c>
      <c r="F310" s="246"/>
      <c r="G310" s="245"/>
      <c r="H310" s="245">
        <f t="shared" si="11"/>
        <v>270000</v>
      </c>
      <c r="I310" s="201"/>
      <c r="J310" s="588"/>
    </row>
    <row r="311" spans="1:10" ht="19.5" customHeight="1">
      <c r="A311" s="201">
        <v>8</v>
      </c>
      <c r="B311" s="212" t="s">
        <v>947</v>
      </c>
      <c r="C311" s="201">
        <v>1940</v>
      </c>
      <c r="D311" s="212" t="s">
        <v>442</v>
      </c>
      <c r="E311" s="245">
        <v>270000</v>
      </c>
      <c r="F311" s="246"/>
      <c r="G311" s="245"/>
      <c r="H311" s="245">
        <f t="shared" si="11"/>
        <v>270000</v>
      </c>
      <c r="I311" s="201"/>
      <c r="J311" s="588"/>
    </row>
    <row r="312" spans="1:10" ht="19.5" customHeight="1">
      <c r="A312" s="201">
        <v>9</v>
      </c>
      <c r="B312" s="212" t="s">
        <v>948</v>
      </c>
      <c r="C312" s="201">
        <v>1965</v>
      </c>
      <c r="D312" s="212" t="s">
        <v>442</v>
      </c>
      <c r="E312" s="245">
        <v>270000</v>
      </c>
      <c r="F312" s="246"/>
      <c r="G312" s="245"/>
      <c r="H312" s="245">
        <f t="shared" si="11"/>
        <v>270000</v>
      </c>
      <c r="I312" s="201"/>
      <c r="J312" s="588"/>
    </row>
    <row r="313" spans="1:10" ht="19.5" customHeight="1">
      <c r="A313" s="201">
        <v>10</v>
      </c>
      <c r="B313" s="212" t="s">
        <v>949</v>
      </c>
      <c r="C313" s="201">
        <v>1959</v>
      </c>
      <c r="D313" s="212" t="s">
        <v>439</v>
      </c>
      <c r="E313" s="245">
        <v>270000</v>
      </c>
      <c r="F313" s="246"/>
      <c r="G313" s="245"/>
      <c r="H313" s="245">
        <f t="shared" si="11"/>
        <v>270000</v>
      </c>
      <c r="I313" s="201"/>
      <c r="J313" s="588"/>
    </row>
    <row r="314" spans="1:10" ht="19.5" customHeight="1">
      <c r="A314" s="201">
        <v>11</v>
      </c>
      <c r="B314" s="212" t="s">
        <v>950</v>
      </c>
      <c r="C314" s="201">
        <v>1974</v>
      </c>
      <c r="D314" s="212" t="s">
        <v>439</v>
      </c>
      <c r="E314" s="245">
        <v>270000</v>
      </c>
      <c r="F314" s="246"/>
      <c r="G314" s="245"/>
      <c r="H314" s="245">
        <f t="shared" si="11"/>
        <v>270000</v>
      </c>
      <c r="I314" s="201"/>
      <c r="J314" s="588"/>
    </row>
    <row r="315" spans="1:10" ht="19.5" customHeight="1">
      <c r="A315" s="201">
        <v>12</v>
      </c>
      <c r="B315" s="212" t="s">
        <v>941</v>
      </c>
      <c r="C315" s="201">
        <v>1977</v>
      </c>
      <c r="D315" s="212" t="s">
        <v>432</v>
      </c>
      <c r="E315" s="245">
        <v>270000</v>
      </c>
      <c r="F315" s="246"/>
      <c r="G315" s="245"/>
      <c r="H315" s="245">
        <f t="shared" si="11"/>
        <v>270000</v>
      </c>
      <c r="I315" s="201"/>
      <c r="J315" s="588"/>
    </row>
    <row r="316" spans="1:10" ht="19.5" customHeight="1">
      <c r="A316" s="201">
        <v>13</v>
      </c>
      <c r="B316" s="212" t="s">
        <v>951</v>
      </c>
      <c r="C316" s="201">
        <v>1976</v>
      </c>
      <c r="D316" s="212" t="s">
        <v>432</v>
      </c>
      <c r="E316" s="245">
        <v>270000</v>
      </c>
      <c r="F316" s="246"/>
      <c r="G316" s="245"/>
      <c r="H316" s="245">
        <f t="shared" si="11"/>
        <v>270000</v>
      </c>
      <c r="I316" s="201"/>
      <c r="J316" s="588"/>
    </row>
    <row r="317" spans="1:10" ht="19.5" customHeight="1">
      <c r="A317" s="201">
        <v>14</v>
      </c>
      <c r="B317" s="212" t="s">
        <v>952</v>
      </c>
      <c r="C317" s="201">
        <v>1977</v>
      </c>
      <c r="D317" s="212" t="s">
        <v>432</v>
      </c>
      <c r="E317" s="245">
        <v>270000</v>
      </c>
      <c r="F317" s="246"/>
      <c r="G317" s="245"/>
      <c r="H317" s="245">
        <f t="shared" si="11"/>
        <v>270000</v>
      </c>
      <c r="I317" s="201"/>
      <c r="J317" s="588"/>
    </row>
    <row r="318" spans="1:10" ht="19.5" customHeight="1">
      <c r="A318" s="201">
        <v>15</v>
      </c>
      <c r="B318" s="212" t="s">
        <v>953</v>
      </c>
      <c r="C318" s="201">
        <v>1979</v>
      </c>
      <c r="D318" s="212" t="s">
        <v>432</v>
      </c>
      <c r="E318" s="245">
        <v>270000</v>
      </c>
      <c r="F318" s="246"/>
      <c r="G318" s="245"/>
      <c r="H318" s="245">
        <f t="shared" si="11"/>
        <v>270000</v>
      </c>
      <c r="I318" s="201"/>
      <c r="J318" s="588"/>
    </row>
    <row r="319" spans="1:10" ht="19.5" customHeight="1">
      <c r="A319" s="201">
        <v>16</v>
      </c>
      <c r="B319" s="212" t="s">
        <v>954</v>
      </c>
      <c r="C319" s="201">
        <v>1982</v>
      </c>
      <c r="D319" s="212" t="s">
        <v>432</v>
      </c>
      <c r="E319" s="245">
        <v>270000</v>
      </c>
      <c r="F319" s="246"/>
      <c r="G319" s="245"/>
      <c r="H319" s="245">
        <f t="shared" si="11"/>
        <v>270000</v>
      </c>
      <c r="I319" s="201"/>
      <c r="J319" s="588"/>
    </row>
    <row r="320" spans="1:10" ht="19.5" customHeight="1">
      <c r="A320" s="201">
        <v>17</v>
      </c>
      <c r="B320" s="212" t="s">
        <v>955</v>
      </c>
      <c r="C320" s="201">
        <v>1976</v>
      </c>
      <c r="D320" s="212" t="s">
        <v>508</v>
      </c>
      <c r="E320" s="245">
        <v>270000</v>
      </c>
      <c r="F320" s="246"/>
      <c r="G320" s="245"/>
      <c r="H320" s="245">
        <f t="shared" si="11"/>
        <v>270000</v>
      </c>
      <c r="I320" s="201"/>
      <c r="J320" s="588"/>
    </row>
    <row r="321" spans="1:10" ht="19.5" customHeight="1">
      <c r="A321" s="201">
        <v>18</v>
      </c>
      <c r="B321" s="212" t="s">
        <v>956</v>
      </c>
      <c r="C321" s="201">
        <v>1968</v>
      </c>
      <c r="D321" s="212" t="s">
        <v>516</v>
      </c>
      <c r="E321" s="245">
        <v>270000</v>
      </c>
      <c r="F321" s="246"/>
      <c r="G321" s="245"/>
      <c r="H321" s="245">
        <f t="shared" si="11"/>
        <v>270000</v>
      </c>
      <c r="I321" s="201"/>
      <c r="J321" s="588"/>
    </row>
    <row r="322" spans="1:10" ht="19.5" customHeight="1">
      <c r="A322" s="201">
        <v>19</v>
      </c>
      <c r="B322" s="212" t="s">
        <v>957</v>
      </c>
      <c r="C322" s="201">
        <v>1986</v>
      </c>
      <c r="D322" s="212" t="s">
        <v>442</v>
      </c>
      <c r="E322" s="245">
        <v>270000</v>
      </c>
      <c r="F322" s="246"/>
      <c r="G322" s="245"/>
      <c r="H322" s="245">
        <f t="shared" si="11"/>
        <v>270000</v>
      </c>
      <c r="I322" s="201"/>
      <c r="J322" s="588"/>
    </row>
    <row r="323" spans="1:10" ht="19.5" customHeight="1">
      <c r="A323" s="201">
        <v>20</v>
      </c>
      <c r="B323" s="212" t="s">
        <v>584</v>
      </c>
      <c r="C323" s="201">
        <v>1968</v>
      </c>
      <c r="D323" s="212" t="s">
        <v>471</v>
      </c>
      <c r="E323" s="245">
        <v>270000</v>
      </c>
      <c r="F323" s="246"/>
      <c r="G323" s="245"/>
      <c r="H323" s="245">
        <f t="shared" si="11"/>
        <v>270000</v>
      </c>
      <c r="I323" s="201"/>
      <c r="J323" s="588"/>
    </row>
    <row r="324" spans="1:10" ht="19.5" customHeight="1">
      <c r="A324" s="201">
        <v>21</v>
      </c>
      <c r="B324" s="212" t="s">
        <v>959</v>
      </c>
      <c r="C324" s="201">
        <v>1965</v>
      </c>
      <c r="D324" s="212" t="s">
        <v>432</v>
      </c>
      <c r="E324" s="245">
        <v>270000</v>
      </c>
      <c r="F324" s="246"/>
      <c r="G324" s="245"/>
      <c r="H324" s="245">
        <f t="shared" si="11"/>
        <v>270000</v>
      </c>
      <c r="I324" s="201"/>
      <c r="J324" s="588"/>
    </row>
    <row r="325" spans="1:10" ht="19.5" customHeight="1">
      <c r="A325" s="201">
        <v>22</v>
      </c>
      <c r="B325" s="212" t="s">
        <v>960</v>
      </c>
      <c r="C325" s="201">
        <v>1950</v>
      </c>
      <c r="D325" s="212" t="s">
        <v>439</v>
      </c>
      <c r="E325" s="245">
        <v>270000</v>
      </c>
      <c r="F325" s="246"/>
      <c r="G325" s="245"/>
      <c r="H325" s="245">
        <f t="shared" si="11"/>
        <v>270000</v>
      </c>
      <c r="I325" s="201"/>
      <c r="J325" s="588"/>
    </row>
    <row r="326" spans="1:10" ht="19.5" customHeight="1">
      <c r="A326" s="201">
        <v>23</v>
      </c>
      <c r="B326" s="212" t="s">
        <v>967</v>
      </c>
      <c r="C326" s="201">
        <v>1964</v>
      </c>
      <c r="D326" s="212" t="s">
        <v>471</v>
      </c>
      <c r="E326" s="245">
        <v>270000</v>
      </c>
      <c r="F326" s="246"/>
      <c r="G326" s="245"/>
      <c r="H326" s="245">
        <f t="shared" si="11"/>
        <v>270000</v>
      </c>
      <c r="I326" s="201"/>
      <c r="J326" s="588"/>
    </row>
    <row r="327" spans="1:10" ht="19.5" customHeight="1">
      <c r="A327" s="201">
        <v>24</v>
      </c>
      <c r="B327" s="212" t="s">
        <v>2695</v>
      </c>
      <c r="C327" s="201">
        <v>1965</v>
      </c>
      <c r="D327" s="212" t="s">
        <v>439</v>
      </c>
      <c r="E327" s="245">
        <v>270000</v>
      </c>
      <c r="F327" s="246"/>
      <c r="G327" s="245"/>
      <c r="H327" s="245">
        <f t="shared" si="11"/>
        <v>270000</v>
      </c>
      <c r="I327" s="201"/>
      <c r="J327" s="588"/>
    </row>
    <row r="328" spans="1:10" ht="19.5" customHeight="1">
      <c r="A328" s="201">
        <v>25</v>
      </c>
      <c r="B328" s="212" t="s">
        <v>2696</v>
      </c>
      <c r="C328" s="201">
        <v>1967</v>
      </c>
      <c r="D328" s="212" t="s">
        <v>2694</v>
      </c>
      <c r="E328" s="245">
        <v>270000</v>
      </c>
      <c r="F328" s="246"/>
      <c r="G328" s="245"/>
      <c r="H328" s="245">
        <f t="shared" si="11"/>
        <v>270000</v>
      </c>
      <c r="I328" s="201"/>
      <c r="J328" s="588"/>
    </row>
    <row r="329" spans="1:10" ht="19.5" customHeight="1">
      <c r="A329" s="201">
        <v>26</v>
      </c>
      <c r="B329" s="212" t="s">
        <v>2697</v>
      </c>
      <c r="C329" s="201">
        <v>1962</v>
      </c>
      <c r="D329" s="212" t="s">
        <v>432</v>
      </c>
      <c r="E329" s="245">
        <v>270000</v>
      </c>
      <c r="F329" s="246"/>
      <c r="G329" s="245"/>
      <c r="H329" s="245">
        <f t="shared" si="11"/>
        <v>270000</v>
      </c>
      <c r="I329" s="201"/>
      <c r="J329" s="588"/>
    </row>
    <row r="330" spans="1:10" ht="19.5" customHeight="1">
      <c r="A330" s="201">
        <v>27</v>
      </c>
      <c r="B330" s="212" t="s">
        <v>2698</v>
      </c>
      <c r="C330" s="201">
        <v>1984</v>
      </c>
      <c r="D330" s="212" t="s">
        <v>439</v>
      </c>
      <c r="E330" s="245">
        <v>270000</v>
      </c>
      <c r="F330" s="246"/>
      <c r="G330" s="245"/>
      <c r="H330" s="245">
        <f t="shared" si="11"/>
        <v>270000</v>
      </c>
      <c r="I330" s="201"/>
      <c r="J330" s="588"/>
    </row>
    <row r="331" spans="1:10" ht="19.5" customHeight="1">
      <c r="A331" s="201">
        <v>28</v>
      </c>
      <c r="B331" s="212" t="s">
        <v>352</v>
      </c>
      <c r="C331" s="201">
        <v>1939</v>
      </c>
      <c r="D331" s="212" t="s">
        <v>471</v>
      </c>
      <c r="E331" s="245">
        <v>270000</v>
      </c>
      <c r="F331" s="246"/>
      <c r="G331" s="245"/>
      <c r="H331" s="245">
        <f t="shared" si="11"/>
        <v>270000</v>
      </c>
      <c r="I331" s="201"/>
      <c r="J331" s="588"/>
    </row>
    <row r="332" spans="1:10" ht="19.5" customHeight="1">
      <c r="A332" s="201">
        <v>29</v>
      </c>
      <c r="B332" s="212" t="s">
        <v>968</v>
      </c>
      <c r="C332" s="201">
        <v>1962</v>
      </c>
      <c r="D332" s="212" t="s">
        <v>432</v>
      </c>
      <c r="E332" s="245">
        <v>270000</v>
      </c>
      <c r="F332" s="246"/>
      <c r="G332" s="245"/>
      <c r="H332" s="245">
        <f t="shared" si="11"/>
        <v>270000</v>
      </c>
      <c r="I332" s="201"/>
      <c r="J332" s="588"/>
    </row>
    <row r="333" spans="1:10" ht="19.5" customHeight="1">
      <c r="A333" s="201">
        <v>30</v>
      </c>
      <c r="B333" s="212" t="s">
        <v>2074</v>
      </c>
      <c r="C333" s="201">
        <v>1967</v>
      </c>
      <c r="D333" s="212" t="s">
        <v>438</v>
      </c>
      <c r="E333" s="245">
        <v>810000</v>
      </c>
      <c r="F333" s="246"/>
      <c r="G333" s="245"/>
      <c r="H333" s="245">
        <f t="shared" si="11"/>
        <v>810000</v>
      </c>
      <c r="I333" s="201"/>
      <c r="J333" s="588"/>
    </row>
    <row r="334" spans="1:10" ht="19.5" customHeight="1">
      <c r="A334" s="201">
        <v>31</v>
      </c>
      <c r="B334" s="212" t="s">
        <v>97</v>
      </c>
      <c r="C334" s="201">
        <v>1978</v>
      </c>
      <c r="D334" s="212" t="s">
        <v>451</v>
      </c>
      <c r="E334" s="245">
        <v>1080000</v>
      </c>
      <c r="F334" s="246"/>
      <c r="G334" s="245"/>
      <c r="H334" s="245">
        <f t="shared" si="11"/>
        <v>1080000</v>
      </c>
      <c r="I334" s="201"/>
      <c r="J334" s="588"/>
    </row>
    <row r="335" spans="1:16" ht="19.5" customHeight="1">
      <c r="A335" s="201">
        <v>32</v>
      </c>
      <c r="B335" s="212" t="s">
        <v>1631</v>
      </c>
      <c r="C335" s="201">
        <v>1946</v>
      </c>
      <c r="D335" s="212" t="s">
        <v>432</v>
      </c>
      <c r="E335" s="245">
        <v>270000</v>
      </c>
      <c r="F335" s="246"/>
      <c r="G335" s="245"/>
      <c r="H335" s="245">
        <f>E335+G335</f>
        <v>270000</v>
      </c>
      <c r="I335" s="669"/>
      <c r="J335" s="671"/>
      <c r="K335" s="1442"/>
      <c r="L335" s="1443"/>
      <c r="M335" s="1443"/>
      <c r="N335" s="1443"/>
      <c r="O335" s="1443"/>
      <c r="P335" s="1443"/>
    </row>
    <row r="336" spans="1:16" ht="19.5" customHeight="1">
      <c r="A336" s="201">
        <v>33</v>
      </c>
      <c r="B336" s="212" t="s">
        <v>98</v>
      </c>
      <c r="C336" s="201">
        <v>1936</v>
      </c>
      <c r="D336" s="212" t="s">
        <v>451</v>
      </c>
      <c r="E336" s="245">
        <v>270000</v>
      </c>
      <c r="F336" s="246"/>
      <c r="G336" s="245"/>
      <c r="H336" s="245">
        <f>E336+G336</f>
        <v>270000</v>
      </c>
      <c r="I336" s="201"/>
      <c r="J336" s="588"/>
      <c r="K336" s="1442"/>
      <c r="L336" s="1443"/>
      <c r="M336" s="1443"/>
      <c r="N336" s="1443"/>
      <c r="O336" s="1443"/>
      <c r="P336" s="1443"/>
    </row>
    <row r="337" spans="1:10" ht="19.5" customHeight="1">
      <c r="A337" s="201">
        <v>34</v>
      </c>
      <c r="B337" s="212" t="s">
        <v>99</v>
      </c>
      <c r="C337" s="201">
        <v>1985</v>
      </c>
      <c r="D337" s="212" t="s">
        <v>471</v>
      </c>
      <c r="E337" s="245">
        <v>270000</v>
      </c>
      <c r="F337" s="246"/>
      <c r="G337" s="245"/>
      <c r="H337" s="245">
        <f>E337+G337</f>
        <v>270000</v>
      </c>
      <c r="I337" s="201"/>
      <c r="J337" s="588"/>
    </row>
    <row r="338" spans="1:10" ht="19.5" customHeight="1">
      <c r="A338" s="201">
        <v>35</v>
      </c>
      <c r="B338" s="212" t="s">
        <v>2682</v>
      </c>
      <c r="C338" s="201">
        <v>1967</v>
      </c>
      <c r="D338" s="212" t="s">
        <v>451</v>
      </c>
      <c r="E338" s="245">
        <v>270000</v>
      </c>
      <c r="F338" s="246"/>
      <c r="G338" s="245"/>
      <c r="H338" s="245">
        <f>E338+G338</f>
        <v>270000</v>
      </c>
      <c r="I338" s="201"/>
      <c r="J338" s="588"/>
    </row>
    <row r="339" spans="1:10" ht="19.5" customHeight="1">
      <c r="A339" s="247"/>
      <c r="B339" s="1444" t="s">
        <v>863</v>
      </c>
      <c r="C339" s="1444"/>
      <c r="D339" s="1444"/>
      <c r="E339" s="248">
        <f>SUM(E304:E338)</f>
        <v>10800000</v>
      </c>
      <c r="F339" s="248">
        <f>SUM(F304:F338)</f>
        <v>0</v>
      </c>
      <c r="G339" s="248">
        <f>SUM(G304:G338)</f>
        <v>0</v>
      </c>
      <c r="H339" s="248">
        <f>SUM(H304:H338)</f>
        <v>10800000</v>
      </c>
      <c r="I339" s="247"/>
      <c r="J339" s="589"/>
    </row>
    <row r="340" spans="1:10" ht="19.5" customHeight="1">
      <c r="A340" s="247">
        <v>20</v>
      </c>
      <c r="B340" s="1413" t="s">
        <v>2264</v>
      </c>
      <c r="C340" s="1414"/>
      <c r="D340" s="1414"/>
      <c r="E340" s="1414"/>
      <c r="F340" s="1414"/>
      <c r="G340" s="1415"/>
      <c r="H340" s="245"/>
      <c r="I340" s="201"/>
      <c r="J340" s="588"/>
    </row>
    <row r="341" spans="1:10" ht="19.5" customHeight="1">
      <c r="A341" s="201">
        <v>1</v>
      </c>
      <c r="B341" s="212" t="s">
        <v>555</v>
      </c>
      <c r="C341" s="201">
        <v>1987</v>
      </c>
      <c r="D341" s="201" t="s">
        <v>432</v>
      </c>
      <c r="E341" s="245">
        <v>405000</v>
      </c>
      <c r="F341" s="246"/>
      <c r="G341" s="245"/>
      <c r="H341" s="245">
        <f>E341+G341</f>
        <v>405000</v>
      </c>
      <c r="I341" s="201"/>
      <c r="J341" s="588"/>
    </row>
    <row r="342" spans="1:10" ht="19.5" customHeight="1">
      <c r="A342" s="247"/>
      <c r="B342" s="1413" t="s">
        <v>863</v>
      </c>
      <c r="C342" s="1414"/>
      <c r="D342" s="1415"/>
      <c r="E342" s="248">
        <f>SUM(E341)</f>
        <v>405000</v>
      </c>
      <c r="F342" s="248">
        <f>SUM(F341)</f>
        <v>0</v>
      </c>
      <c r="G342" s="248">
        <f>SUM(G341)</f>
        <v>0</v>
      </c>
      <c r="H342" s="248">
        <f>SUM(H341)</f>
        <v>405000</v>
      </c>
      <c r="I342" s="247"/>
      <c r="J342" s="589"/>
    </row>
    <row r="343" spans="1:10" ht="19.5" customHeight="1">
      <c r="A343" s="247">
        <v>21</v>
      </c>
      <c r="B343" s="1363" t="s">
        <v>1611</v>
      </c>
      <c r="C343" s="1364"/>
      <c r="D343" s="1365"/>
      <c r="E343" s="245"/>
      <c r="F343" s="246"/>
      <c r="G343" s="245"/>
      <c r="H343" s="245"/>
      <c r="I343" s="201"/>
      <c r="J343" s="588"/>
    </row>
    <row r="344" spans="1:10" ht="19.5" customHeight="1">
      <c r="A344" s="247">
        <v>1</v>
      </c>
      <c r="B344" s="1350" t="s">
        <v>2262</v>
      </c>
      <c r="C344" s="1351"/>
      <c r="D344" s="1352"/>
      <c r="E344" s="245" t="s">
        <v>454</v>
      </c>
      <c r="F344" s="245"/>
      <c r="G344" s="245"/>
      <c r="H344" s="245">
        <v>5400000</v>
      </c>
      <c r="I344" s="201"/>
      <c r="J344" s="588"/>
    </row>
    <row r="345" spans="1:10" ht="19.5" customHeight="1">
      <c r="A345" s="247"/>
      <c r="B345" s="1350"/>
      <c r="C345" s="1351"/>
      <c r="D345" s="1352"/>
      <c r="E345" s="245"/>
      <c r="F345" s="245"/>
      <c r="G345" s="245"/>
      <c r="H345" s="245"/>
      <c r="I345" s="201"/>
      <c r="J345" s="588" t="s">
        <v>2328</v>
      </c>
    </row>
    <row r="346" spans="1:10" ht="19.5" customHeight="1">
      <c r="A346" s="201"/>
      <c r="B346" s="1350"/>
      <c r="C346" s="1351"/>
      <c r="D346" s="1352"/>
      <c r="E346" s="245"/>
      <c r="F346" s="246"/>
      <c r="G346" s="245"/>
      <c r="H346" s="245"/>
      <c r="I346" s="201"/>
      <c r="J346" s="588"/>
    </row>
    <row r="347" spans="1:10" ht="19.5" customHeight="1">
      <c r="A347" s="201"/>
      <c r="B347" s="1413" t="s">
        <v>100</v>
      </c>
      <c r="C347" s="1414"/>
      <c r="D347" s="1415"/>
      <c r="E347" s="248">
        <f>SUM(E344:E346)</f>
        <v>0</v>
      </c>
      <c r="F347" s="248">
        <f>SUM(F346:F346)</f>
        <v>0</v>
      </c>
      <c r="G347" s="249">
        <f>SUM(G346:G346)</f>
        <v>0</v>
      </c>
      <c r="H347" s="248">
        <f>SUM(H344:H346)</f>
        <v>5400000</v>
      </c>
      <c r="I347" s="201"/>
      <c r="J347" s="588"/>
    </row>
    <row r="348" spans="1:10" ht="19.5" customHeight="1">
      <c r="A348" s="1410" t="s">
        <v>970</v>
      </c>
      <c r="B348" s="1411"/>
      <c r="C348" s="1412"/>
      <c r="D348" s="247"/>
      <c r="E348" s="248">
        <f>E347+E342+E339+E302+E290+E276+E253+E229+E215+E169+E42+E37+E27+E21</f>
        <v>117045000</v>
      </c>
      <c r="F348" s="248"/>
      <c r="G348" s="249">
        <f>G347+G342+G339+G302+G290+G276+G253+G229+G215++G169+G42+G37+G27+G21</f>
        <v>7290000</v>
      </c>
      <c r="H348" s="1268">
        <f>H347+H342+H339+H302+H290+H276+H253+H229+H215+H169+H42+H37+H27+H21</f>
        <v>129735000</v>
      </c>
      <c r="I348" s="247"/>
      <c r="J348" s="589"/>
    </row>
    <row r="349" spans="1:10" ht="19.5" customHeight="1">
      <c r="A349" s="250"/>
      <c r="B349" s="1362" t="s">
        <v>2263</v>
      </c>
      <c r="C349" s="1362"/>
      <c r="D349" s="1362"/>
      <c r="E349" s="1362"/>
      <c r="F349" s="1362"/>
      <c r="G349" s="1362"/>
      <c r="H349" s="1362"/>
      <c r="I349" s="1362"/>
      <c r="J349" s="253"/>
    </row>
    <row r="350" spans="1:10" ht="19.5" customHeight="1">
      <c r="A350" s="250"/>
      <c r="B350" s="153"/>
      <c r="C350" s="154"/>
      <c r="D350" s="155"/>
      <c r="E350" s="251" t="s">
        <v>103</v>
      </c>
      <c r="F350" s="1407" t="s">
        <v>2737</v>
      </c>
      <c r="G350" s="1407"/>
      <c r="H350" s="1407"/>
      <c r="I350" s="1407"/>
      <c r="J350" s="1407"/>
    </row>
    <row r="351" spans="1:10" ht="19.5" customHeight="1">
      <c r="A351" s="250"/>
      <c r="B351" s="1408" t="s">
        <v>278</v>
      </c>
      <c r="C351" s="1408"/>
      <c r="D351" s="1408"/>
      <c r="E351" s="157" t="s">
        <v>927</v>
      </c>
      <c r="F351" s="1344" t="s">
        <v>2329</v>
      </c>
      <c r="G351" s="1344"/>
      <c r="H351" s="1344"/>
      <c r="I351" s="1344"/>
      <c r="J351" s="1344"/>
    </row>
    <row r="352" spans="1:10" ht="19.5" customHeight="1">
      <c r="A352" s="250"/>
      <c r="B352" s="153"/>
      <c r="C352" s="156"/>
      <c r="D352" s="155"/>
      <c r="E352" s="158"/>
      <c r="F352" s="156"/>
      <c r="G352" s="158"/>
      <c r="H352" s="158"/>
      <c r="I352" s="156"/>
      <c r="J352" s="158"/>
    </row>
    <row r="353" spans="1:10" ht="19.5" customHeight="1">
      <c r="A353" s="250"/>
      <c r="B353" s="153"/>
      <c r="C353" s="156"/>
      <c r="D353" s="155"/>
      <c r="E353" s="158"/>
      <c r="F353" s="156"/>
      <c r="G353" s="158"/>
      <c r="H353" s="158"/>
      <c r="I353" s="156"/>
      <c r="J353" s="158"/>
    </row>
    <row r="354" spans="1:10" ht="19.5" customHeight="1">
      <c r="A354" s="250"/>
      <c r="B354" s="153"/>
      <c r="C354" s="156"/>
      <c r="D354" s="155"/>
      <c r="E354" s="158"/>
      <c r="F354" s="156"/>
      <c r="G354" s="158"/>
      <c r="H354" s="158"/>
      <c r="I354" s="156"/>
      <c r="J354" s="158"/>
    </row>
    <row r="355" spans="1:10" ht="19.5" customHeight="1">
      <c r="A355" s="250"/>
      <c r="B355" s="1409" t="s">
        <v>277</v>
      </c>
      <c r="C355" s="1409"/>
      <c r="D355" s="159"/>
      <c r="E355" s="160" t="s">
        <v>1937</v>
      </c>
      <c r="F355" s="161"/>
      <c r="G355" s="162"/>
      <c r="H355" s="163"/>
      <c r="I355" s="164"/>
      <c r="J355" s="162"/>
    </row>
    <row r="356" spans="1:10" ht="19.5" customHeight="1">
      <c r="A356" s="250"/>
      <c r="B356" s="159"/>
      <c r="C356" s="159"/>
      <c r="D356" s="159"/>
      <c r="E356" s="160"/>
      <c r="F356" s="161"/>
      <c r="G356" s="162"/>
      <c r="H356" s="163"/>
      <c r="I356" s="164"/>
      <c r="J356" s="162"/>
    </row>
    <row r="357" spans="1:10" ht="19.5" customHeight="1">
      <c r="A357" s="250"/>
      <c r="B357" s="153"/>
      <c r="C357" s="1329" t="s">
        <v>1606</v>
      </c>
      <c r="D357" s="1329"/>
      <c r="E357" s="1329"/>
      <c r="F357" s="1329"/>
      <c r="G357" s="1329"/>
      <c r="H357" s="1329"/>
      <c r="I357" s="1329"/>
      <c r="J357" s="162"/>
    </row>
    <row r="358" spans="1:10" ht="19.5" customHeight="1">
      <c r="A358" s="250"/>
      <c r="B358" s="1329" t="s">
        <v>1605</v>
      </c>
      <c r="C358" s="1329"/>
      <c r="D358" s="1329" t="s">
        <v>1627</v>
      </c>
      <c r="E358" s="1329"/>
      <c r="F358" s="1329"/>
      <c r="G358" s="1329"/>
      <c r="H358" s="1329"/>
      <c r="I358" s="1329"/>
      <c r="J358" s="1329"/>
    </row>
    <row r="359" spans="1:10" ht="19.5" customHeight="1">
      <c r="A359" s="250"/>
      <c r="B359" s="153"/>
      <c r="C359" s="161"/>
      <c r="D359" s="161"/>
      <c r="E359" s="162"/>
      <c r="F359" s="161"/>
      <c r="G359" s="162"/>
      <c r="H359" s="163"/>
      <c r="I359" s="164"/>
      <c r="J359" s="162"/>
    </row>
    <row r="360" spans="1:10" ht="19.5" customHeight="1">
      <c r="A360" s="250"/>
      <c r="B360" s="252"/>
      <c r="C360" s="250"/>
      <c r="D360" s="250"/>
      <c r="E360" s="253"/>
      <c r="F360" s="250"/>
      <c r="G360" s="253"/>
      <c r="H360" s="253"/>
      <c r="I360" s="250"/>
      <c r="J360" s="253"/>
    </row>
    <row r="361" spans="1:10" ht="19.5" customHeight="1">
      <c r="A361" s="250"/>
      <c r="B361" s="252"/>
      <c r="C361" s="250"/>
      <c r="D361" s="250"/>
      <c r="E361" s="253"/>
      <c r="F361" s="250"/>
      <c r="G361" s="253"/>
      <c r="H361" s="253"/>
      <c r="I361" s="250"/>
      <c r="J361" s="253"/>
    </row>
    <row r="362" spans="1:10" ht="19.5" customHeight="1">
      <c r="A362" s="250"/>
      <c r="B362" s="252"/>
      <c r="C362" s="250"/>
      <c r="D362" s="250"/>
      <c r="E362" s="253"/>
      <c r="F362" s="250"/>
      <c r="G362" s="253"/>
      <c r="H362" s="253"/>
      <c r="I362" s="250"/>
      <c r="J362" s="253"/>
    </row>
    <row r="363" spans="1:10" ht="19.5" customHeight="1">
      <c r="A363" s="250"/>
      <c r="B363" s="252"/>
      <c r="C363" s="250"/>
      <c r="D363" s="250"/>
      <c r="E363" s="253"/>
      <c r="F363" s="250"/>
      <c r="G363" s="253"/>
      <c r="H363" s="253"/>
      <c r="I363" s="250"/>
      <c r="J363" s="253"/>
    </row>
    <row r="364" spans="1:10" ht="19.5" customHeight="1">
      <c r="A364" s="254"/>
      <c r="B364" s="254"/>
      <c r="C364" s="250"/>
      <c r="D364" s="250"/>
      <c r="E364" s="253"/>
      <c r="F364" s="250"/>
      <c r="G364" s="253"/>
      <c r="H364" s="253"/>
      <c r="I364" s="250"/>
      <c r="J364" s="253"/>
    </row>
    <row r="365" spans="1:10" ht="19.5" customHeight="1">
      <c r="A365" s="254"/>
      <c r="B365" s="254"/>
      <c r="C365" s="250"/>
      <c r="D365" s="250"/>
      <c r="E365" s="253"/>
      <c r="F365" s="250"/>
      <c r="G365" s="253"/>
      <c r="H365" s="253"/>
      <c r="I365" s="250"/>
      <c r="J365" s="253"/>
    </row>
    <row r="366" spans="1:10" ht="19.5" customHeight="1">
      <c r="A366" s="254"/>
      <c r="B366" s="254"/>
      <c r="C366" s="250"/>
      <c r="D366" s="250"/>
      <c r="E366" s="253"/>
      <c r="F366" s="250"/>
      <c r="G366" s="253"/>
      <c r="H366" s="253"/>
      <c r="I366" s="250"/>
      <c r="J366" s="253"/>
    </row>
    <row r="367" spans="1:10" ht="19.5" customHeight="1">
      <c r="A367" s="254"/>
      <c r="B367" s="254"/>
      <c r="C367" s="250"/>
      <c r="D367" s="250"/>
      <c r="E367" s="253"/>
      <c r="F367" s="250"/>
      <c r="G367" s="253"/>
      <c r="H367" s="253"/>
      <c r="I367" s="250"/>
      <c r="J367" s="253"/>
    </row>
    <row r="368" spans="1:10" ht="19.5" customHeight="1">
      <c r="A368" s="254"/>
      <c r="B368" s="254"/>
      <c r="C368" s="250"/>
      <c r="D368" s="250"/>
      <c r="E368" s="253"/>
      <c r="F368" s="250"/>
      <c r="G368" s="253"/>
      <c r="H368" s="253"/>
      <c r="I368" s="250"/>
      <c r="J368" s="253"/>
    </row>
  </sheetData>
  <mergeCells count="53">
    <mergeCell ref="K240:L240"/>
    <mergeCell ref="K335:P335"/>
    <mergeCell ref="K336:P336"/>
    <mergeCell ref="B342:D342"/>
    <mergeCell ref="B291:G291"/>
    <mergeCell ref="B253:D253"/>
    <mergeCell ref="B290:D290"/>
    <mergeCell ref="B303:G303"/>
    <mergeCell ref="B339:D339"/>
    <mergeCell ref="B340:G340"/>
    <mergeCell ref="K214:L214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E6:E7"/>
    <mergeCell ref="B42:D42"/>
    <mergeCell ref="B37:D37"/>
    <mergeCell ref="B27:D27"/>
    <mergeCell ref="B21:D21"/>
    <mergeCell ref="B22:F22"/>
    <mergeCell ref="A2:B2"/>
    <mergeCell ref="D4:G4"/>
    <mergeCell ref="A5:J5"/>
    <mergeCell ref="B3:J3"/>
    <mergeCell ref="B169:D169"/>
    <mergeCell ref="B254:G254"/>
    <mergeCell ref="B276:D276"/>
    <mergeCell ref="B277:G277"/>
    <mergeCell ref="B170:E170"/>
    <mergeCell ref="B230:G230"/>
    <mergeCell ref="B215:D215"/>
    <mergeCell ref="B216:G216"/>
    <mergeCell ref="B229:D229"/>
    <mergeCell ref="B349:I349"/>
    <mergeCell ref="A348:C348"/>
    <mergeCell ref="B343:D343"/>
    <mergeCell ref="B346:D346"/>
    <mergeCell ref="B347:D347"/>
    <mergeCell ref="B344:D344"/>
    <mergeCell ref="B345:D345"/>
    <mergeCell ref="F350:J350"/>
    <mergeCell ref="B358:C358"/>
    <mergeCell ref="D358:J358"/>
    <mergeCell ref="B351:D351"/>
    <mergeCell ref="F351:J351"/>
    <mergeCell ref="B355:C355"/>
    <mergeCell ref="C357:I357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84"/>
  <sheetViews>
    <sheetView workbookViewId="0" topLeftCell="A341">
      <selection activeCell="K361" sqref="K361"/>
    </sheetView>
  </sheetViews>
  <sheetFormatPr defaultColWidth="9.00390625" defaultRowHeight="19.5" customHeight="1"/>
  <cols>
    <col min="1" max="1" width="3.75390625" style="489" customWidth="1"/>
    <col min="2" max="2" width="19.375" style="490" customWidth="1"/>
    <col min="3" max="3" width="5.625" style="491" customWidth="1"/>
    <col min="4" max="4" width="8.00390625" style="492" customWidth="1"/>
    <col min="5" max="5" width="11.625" style="493" customWidth="1"/>
    <col min="6" max="6" width="6.125" style="297" customWidth="1"/>
    <col min="7" max="7" width="9.50390625" style="297" customWidth="1"/>
    <col min="8" max="8" width="11.25390625" style="493" customWidth="1"/>
    <col min="9" max="9" width="8.375" style="297" customWidth="1"/>
    <col min="10" max="10" width="9.375" style="607" customWidth="1"/>
    <col min="11" max="11" width="23.25390625" style="297" customWidth="1"/>
    <col min="12" max="12" width="9.00390625" style="297" customWidth="1"/>
    <col min="13" max="13" width="10.50390625" style="297" bestFit="1" customWidth="1"/>
    <col min="14" max="16384" width="9.00390625" style="297" customWidth="1"/>
  </cols>
  <sheetData>
    <row r="1" spans="1:10" ht="19.5" customHeight="1">
      <c r="A1" s="291" t="s">
        <v>429</v>
      </c>
      <c r="B1" s="291"/>
      <c r="C1" s="292"/>
      <c r="D1" s="293"/>
      <c r="E1" s="294"/>
      <c r="F1" s="295"/>
      <c r="G1" s="296"/>
      <c r="H1" s="294"/>
      <c r="I1" s="296"/>
      <c r="J1" s="294"/>
    </row>
    <row r="2" spans="1:10" ht="19.5" customHeight="1">
      <c r="A2" s="1477" t="s">
        <v>1662</v>
      </c>
      <c r="B2" s="1477"/>
      <c r="C2" s="292"/>
      <c r="D2" s="293"/>
      <c r="E2" s="294"/>
      <c r="F2" s="295"/>
      <c r="G2" s="296"/>
      <c r="H2" s="294"/>
      <c r="I2" s="296"/>
      <c r="J2" s="294"/>
    </row>
    <row r="3" spans="1:10" ht="19.5" customHeight="1">
      <c r="A3" s="298"/>
      <c r="B3" s="1385" t="s">
        <v>2346</v>
      </c>
      <c r="C3" s="1385"/>
      <c r="D3" s="1385"/>
      <c r="E3" s="1385"/>
      <c r="F3" s="1385"/>
      <c r="G3" s="1385"/>
      <c r="H3" s="1385"/>
      <c r="I3" s="1385"/>
      <c r="J3" s="1385"/>
    </row>
    <row r="4" spans="1:10" ht="19.5" customHeight="1">
      <c r="A4" s="299"/>
      <c r="B4" s="1488" t="s">
        <v>2738</v>
      </c>
      <c r="C4" s="1488"/>
      <c r="D4" s="1488"/>
      <c r="E4" s="1488"/>
      <c r="F4" s="1488"/>
      <c r="G4" s="1488"/>
      <c r="H4" s="1488"/>
      <c r="I4" s="1488"/>
      <c r="J4" s="590"/>
    </row>
    <row r="5" spans="1:10" ht="19.5" customHeight="1">
      <c r="A5" s="299"/>
      <c r="B5" s="300" t="s">
        <v>592</v>
      </c>
      <c r="C5" s="301"/>
      <c r="D5" s="302"/>
      <c r="E5" s="294"/>
      <c r="F5" s="303"/>
      <c r="G5" s="303"/>
      <c r="H5" s="304"/>
      <c r="I5" s="303"/>
      <c r="J5" s="591"/>
    </row>
    <row r="6" spans="1:10" ht="19.5" customHeight="1">
      <c r="A6" s="1480" t="s">
        <v>2247</v>
      </c>
      <c r="B6" s="1482" t="s">
        <v>2347</v>
      </c>
      <c r="C6" s="1486" t="s">
        <v>2255</v>
      </c>
      <c r="D6" s="1478" t="s">
        <v>2257</v>
      </c>
      <c r="E6" s="305"/>
      <c r="F6" s="1468" t="s">
        <v>2250</v>
      </c>
      <c r="G6" s="1469"/>
      <c r="H6" s="1484" t="s">
        <v>2252</v>
      </c>
      <c r="I6" s="1466" t="s">
        <v>2253</v>
      </c>
      <c r="J6" s="1478" t="s">
        <v>1663</v>
      </c>
    </row>
    <row r="7" spans="1:10" ht="19.5" customHeight="1">
      <c r="A7" s="1481"/>
      <c r="B7" s="1483"/>
      <c r="C7" s="1487"/>
      <c r="D7" s="1479"/>
      <c r="E7" s="306" t="s">
        <v>2354</v>
      </c>
      <c r="F7" s="307" t="s">
        <v>971</v>
      </c>
      <c r="G7" s="308" t="s">
        <v>961</v>
      </c>
      <c r="H7" s="1485"/>
      <c r="I7" s="1467"/>
      <c r="J7" s="1479"/>
    </row>
    <row r="8" spans="1:10" ht="19.5" customHeight="1">
      <c r="A8" s="1459" t="s">
        <v>748</v>
      </c>
      <c r="B8" s="1459"/>
      <c r="C8" s="1459"/>
      <c r="D8" s="1459"/>
      <c r="E8" s="1460"/>
      <c r="F8" s="309"/>
      <c r="G8" s="309"/>
      <c r="H8" s="310"/>
      <c r="I8" s="311"/>
      <c r="J8" s="331"/>
    </row>
    <row r="9" spans="1:10" ht="19.5" customHeight="1">
      <c r="A9" s="312">
        <v>1</v>
      </c>
      <c r="B9" s="313" t="s">
        <v>417</v>
      </c>
      <c r="C9" s="314">
        <v>1999</v>
      </c>
      <c r="D9" s="315" t="s">
        <v>972</v>
      </c>
      <c r="E9" s="316">
        <v>405000</v>
      </c>
      <c r="F9" s="317"/>
      <c r="G9" s="318"/>
      <c r="H9" s="316">
        <f>E9+G9</f>
        <v>405000</v>
      </c>
      <c r="I9" s="319"/>
      <c r="J9" s="331"/>
    </row>
    <row r="10" spans="1:10" ht="19.5" customHeight="1">
      <c r="A10" s="320"/>
      <c r="B10" s="1452" t="s">
        <v>863</v>
      </c>
      <c r="C10" s="1453"/>
      <c r="D10" s="1454"/>
      <c r="E10" s="323">
        <f>SUM(E9:E9)</f>
        <v>405000</v>
      </c>
      <c r="F10" s="324"/>
      <c r="G10" s="324"/>
      <c r="H10" s="323">
        <f>SUM(H9:H9)</f>
        <v>405000</v>
      </c>
      <c r="I10" s="325"/>
      <c r="J10" s="592"/>
    </row>
    <row r="11" spans="1:10" ht="19.5" customHeight="1">
      <c r="A11" s="1459" t="s">
        <v>747</v>
      </c>
      <c r="B11" s="1459"/>
      <c r="C11" s="1459"/>
      <c r="D11" s="1459"/>
      <c r="E11" s="1460"/>
      <c r="F11" s="326"/>
      <c r="G11" s="326"/>
      <c r="H11" s="310"/>
      <c r="I11" s="327"/>
      <c r="J11" s="593"/>
    </row>
    <row r="12" spans="1:10" ht="19.5" customHeight="1">
      <c r="A12" s="312">
        <v>1</v>
      </c>
      <c r="B12" s="313" t="s">
        <v>987</v>
      </c>
      <c r="C12" s="314">
        <v>1972</v>
      </c>
      <c r="D12" s="328" t="s">
        <v>988</v>
      </c>
      <c r="E12" s="316">
        <v>270000</v>
      </c>
      <c r="F12" s="317"/>
      <c r="G12" s="318"/>
      <c r="H12" s="310">
        <f>E12+G12</f>
        <v>270000</v>
      </c>
      <c r="I12" s="319"/>
      <c r="J12" s="331"/>
    </row>
    <row r="13" spans="1:10" ht="19.5" customHeight="1">
      <c r="A13" s="312">
        <v>2</v>
      </c>
      <c r="B13" s="313" t="s">
        <v>989</v>
      </c>
      <c r="C13" s="314">
        <v>1972</v>
      </c>
      <c r="D13" s="315" t="s">
        <v>1372</v>
      </c>
      <c r="E13" s="316">
        <v>270000</v>
      </c>
      <c r="F13" s="317"/>
      <c r="G13" s="318"/>
      <c r="H13" s="310">
        <f>E13+G13</f>
        <v>270000</v>
      </c>
      <c r="I13" s="319"/>
      <c r="J13" s="331"/>
    </row>
    <row r="14" spans="1:10" ht="19.5" customHeight="1">
      <c r="A14" s="312">
        <v>3</v>
      </c>
      <c r="B14" s="313" t="s">
        <v>2632</v>
      </c>
      <c r="C14" s="314">
        <v>1975</v>
      </c>
      <c r="D14" s="315" t="s">
        <v>1373</v>
      </c>
      <c r="E14" s="316">
        <v>270000</v>
      </c>
      <c r="F14" s="317"/>
      <c r="G14" s="318"/>
      <c r="H14" s="310">
        <f>E14+G14</f>
        <v>270000</v>
      </c>
      <c r="I14" s="319"/>
      <c r="J14" s="331"/>
    </row>
    <row r="15" spans="1:10" ht="19.5" customHeight="1">
      <c r="A15" s="312">
        <v>4</v>
      </c>
      <c r="B15" s="329" t="s">
        <v>2389</v>
      </c>
      <c r="C15" s="330">
        <v>1988</v>
      </c>
      <c r="D15" s="328" t="s">
        <v>1170</v>
      </c>
      <c r="E15" s="316">
        <v>270000</v>
      </c>
      <c r="F15" s="317"/>
      <c r="G15" s="318"/>
      <c r="H15" s="310">
        <f>E15+G15</f>
        <v>270000</v>
      </c>
      <c r="I15" s="319"/>
      <c r="J15" s="331"/>
    </row>
    <row r="16" spans="1:10" ht="19.5" customHeight="1">
      <c r="A16" s="312">
        <v>5</v>
      </c>
      <c r="B16" s="329" t="s">
        <v>2056</v>
      </c>
      <c r="C16" s="330">
        <v>1979</v>
      </c>
      <c r="D16" s="328" t="s">
        <v>1071</v>
      </c>
      <c r="E16" s="316">
        <v>270000</v>
      </c>
      <c r="F16" s="317"/>
      <c r="G16" s="318"/>
      <c r="H16" s="310">
        <f>E16+G16</f>
        <v>270000</v>
      </c>
      <c r="I16" s="319"/>
      <c r="J16" s="331"/>
    </row>
    <row r="17" spans="1:10" ht="19.5" customHeight="1">
      <c r="A17" s="320"/>
      <c r="B17" s="1452" t="s">
        <v>863</v>
      </c>
      <c r="C17" s="1453"/>
      <c r="D17" s="1454"/>
      <c r="E17" s="334">
        <f>SUM(E12:E16)</f>
        <v>1350000</v>
      </c>
      <c r="F17" s="335"/>
      <c r="G17" s="964"/>
      <c r="H17" s="336">
        <f>SUM(H12:H16)</f>
        <v>1350000</v>
      </c>
      <c r="I17" s="337"/>
      <c r="J17" s="594"/>
    </row>
    <row r="18" spans="1:10" ht="19.5" customHeight="1">
      <c r="A18" s="1474" t="s">
        <v>749</v>
      </c>
      <c r="B18" s="1475"/>
      <c r="C18" s="1475"/>
      <c r="D18" s="1475"/>
      <c r="E18" s="1476"/>
      <c r="F18" s="326"/>
      <c r="G18" s="326"/>
      <c r="H18" s="310"/>
      <c r="I18" s="327"/>
      <c r="J18" s="593"/>
    </row>
    <row r="19" spans="1:10" ht="19.5" customHeight="1">
      <c r="A19" s="312">
        <v>1</v>
      </c>
      <c r="B19" s="332" t="s">
        <v>998</v>
      </c>
      <c r="C19" s="333">
        <v>1978</v>
      </c>
      <c r="D19" s="311" t="s">
        <v>999</v>
      </c>
      <c r="E19" s="316">
        <v>540000</v>
      </c>
      <c r="F19" s="317"/>
      <c r="G19" s="318"/>
      <c r="H19" s="310">
        <f>G19+E19</f>
        <v>540000</v>
      </c>
      <c r="I19" s="319"/>
      <c r="J19" s="331"/>
    </row>
    <row r="20" spans="1:10" ht="19.5" customHeight="1">
      <c r="A20" s="312">
        <v>2</v>
      </c>
      <c r="B20" s="329" t="s">
        <v>995</v>
      </c>
      <c r="C20" s="330">
        <v>1980</v>
      </c>
      <c r="D20" s="315" t="s">
        <v>1374</v>
      </c>
      <c r="E20" s="316">
        <v>540000</v>
      </c>
      <c r="F20" s="317"/>
      <c r="G20" s="318"/>
      <c r="H20" s="310">
        <f aca="true" t="shared" si="0" ref="H20:H25">E20+G20</f>
        <v>540000</v>
      </c>
      <c r="I20" s="319"/>
      <c r="J20" s="331"/>
    </row>
    <row r="21" spans="1:10" ht="19.5" customHeight="1">
      <c r="A21" s="312">
        <v>3</v>
      </c>
      <c r="B21" s="313" t="s">
        <v>994</v>
      </c>
      <c r="C21" s="314">
        <v>1975</v>
      </c>
      <c r="D21" s="311" t="s">
        <v>991</v>
      </c>
      <c r="E21" s="316">
        <v>540000</v>
      </c>
      <c r="F21" s="317"/>
      <c r="G21" s="318"/>
      <c r="H21" s="310">
        <f t="shared" si="0"/>
        <v>540000</v>
      </c>
      <c r="I21" s="319"/>
      <c r="J21" s="331"/>
    </row>
    <row r="22" spans="1:10" ht="19.5" customHeight="1">
      <c r="A22" s="312">
        <v>4</v>
      </c>
      <c r="B22" s="313" t="s">
        <v>992</v>
      </c>
      <c r="C22" s="314">
        <v>1972</v>
      </c>
      <c r="D22" s="311" t="s">
        <v>991</v>
      </c>
      <c r="E22" s="316">
        <v>540000</v>
      </c>
      <c r="F22" s="317"/>
      <c r="G22" s="318"/>
      <c r="H22" s="310">
        <f t="shared" si="0"/>
        <v>540000</v>
      </c>
      <c r="I22" s="319"/>
      <c r="J22" s="331"/>
    </row>
    <row r="23" spans="1:10" ht="19.5" customHeight="1">
      <c r="A23" s="312">
        <v>5</v>
      </c>
      <c r="B23" s="340" t="s">
        <v>996</v>
      </c>
      <c r="C23" s="341">
        <v>1971</v>
      </c>
      <c r="D23" s="342" t="s">
        <v>972</v>
      </c>
      <c r="E23" s="343">
        <v>540000</v>
      </c>
      <c r="F23" s="344"/>
      <c r="G23" s="345"/>
      <c r="H23" s="346">
        <f t="shared" si="0"/>
        <v>540000</v>
      </c>
      <c r="I23" s="319"/>
      <c r="J23" s="331"/>
    </row>
    <row r="24" spans="1:10" ht="19.5" customHeight="1">
      <c r="A24" s="312">
        <v>6</v>
      </c>
      <c r="B24" s="332" t="s">
        <v>536</v>
      </c>
      <c r="C24" s="333">
        <v>1954</v>
      </c>
      <c r="D24" s="311" t="s">
        <v>535</v>
      </c>
      <c r="E24" s="343">
        <v>540000</v>
      </c>
      <c r="F24" s="317"/>
      <c r="G24" s="318"/>
      <c r="H24" s="346">
        <f t="shared" si="0"/>
        <v>540000</v>
      </c>
      <c r="I24" s="319"/>
      <c r="J24" s="331"/>
    </row>
    <row r="25" spans="1:10" ht="19.5" customHeight="1">
      <c r="A25" s="312">
        <v>7</v>
      </c>
      <c r="B25" s="347" t="s">
        <v>53</v>
      </c>
      <c r="C25" s="348">
        <v>1977</v>
      </c>
      <c r="D25" s="349" t="s">
        <v>537</v>
      </c>
      <c r="E25" s="350">
        <v>540000</v>
      </c>
      <c r="F25" s="351"/>
      <c r="G25" s="351"/>
      <c r="H25" s="352">
        <f t="shared" si="0"/>
        <v>540000</v>
      </c>
      <c r="I25" s="319"/>
      <c r="J25" s="331"/>
    </row>
    <row r="26" spans="1:10" ht="19.5" customHeight="1">
      <c r="A26" s="353"/>
      <c r="B26" s="1452" t="s">
        <v>863</v>
      </c>
      <c r="C26" s="1453"/>
      <c r="D26" s="1454"/>
      <c r="E26" s="354">
        <f>SUM(E19:E25)</f>
        <v>3780000</v>
      </c>
      <c r="F26" s="354">
        <f>SUM(F19:F25)</f>
        <v>0</v>
      </c>
      <c r="G26" s="354"/>
      <c r="H26" s="354">
        <f>SUM(H19:H25)</f>
        <v>3780000</v>
      </c>
      <c r="I26" s="355"/>
      <c r="J26" s="595"/>
    </row>
    <row r="27" spans="1:10" ht="19.5" customHeight="1">
      <c r="A27" s="1471" t="s">
        <v>908</v>
      </c>
      <c r="B27" s="1472"/>
      <c r="C27" s="1472"/>
      <c r="D27" s="1472"/>
      <c r="E27" s="1472"/>
      <c r="F27" s="1472"/>
      <c r="G27" s="1472"/>
      <c r="H27" s="1473"/>
      <c r="I27" s="356"/>
      <c r="J27" s="596"/>
    </row>
    <row r="28" spans="1:10" ht="19.5" customHeight="1">
      <c r="A28" s="357">
        <v>1</v>
      </c>
      <c r="B28" s="358" t="s">
        <v>1000</v>
      </c>
      <c r="C28" s="359">
        <v>1944</v>
      </c>
      <c r="D28" s="338" t="s">
        <v>1377</v>
      </c>
      <c r="E28" s="339">
        <v>405000</v>
      </c>
      <c r="F28" s="317"/>
      <c r="G28" s="317"/>
      <c r="H28" s="310">
        <f>E28+G28</f>
        <v>405000</v>
      </c>
      <c r="I28" s="319"/>
      <c r="J28" s="331"/>
    </row>
    <row r="29" spans="1:10" ht="19.5" customHeight="1">
      <c r="A29" s="357">
        <v>2</v>
      </c>
      <c r="B29" s="358" t="s">
        <v>1001</v>
      </c>
      <c r="C29" s="359">
        <v>1938</v>
      </c>
      <c r="D29" s="338" t="s">
        <v>1375</v>
      </c>
      <c r="E29" s="339">
        <v>405000</v>
      </c>
      <c r="F29" s="317"/>
      <c r="G29" s="317"/>
      <c r="H29" s="310">
        <f>E29+G29</f>
        <v>405000</v>
      </c>
      <c r="I29" s="319"/>
      <c r="J29" s="331"/>
    </row>
    <row r="30" spans="1:10" ht="19.5" customHeight="1">
      <c r="A30" s="360"/>
      <c r="B30" s="1449" t="s">
        <v>863</v>
      </c>
      <c r="C30" s="1450"/>
      <c r="D30" s="1451"/>
      <c r="E30" s="361">
        <f>SUM(E28:E29)</f>
        <v>810000</v>
      </c>
      <c r="F30" s="362"/>
      <c r="G30" s="363"/>
      <c r="H30" s="364">
        <f>SUM(H28:H29)</f>
        <v>810000</v>
      </c>
      <c r="I30" s="365"/>
      <c r="J30" s="597"/>
    </row>
    <row r="31" spans="1:10" ht="19.5" customHeight="1">
      <c r="A31" s="1471" t="s">
        <v>909</v>
      </c>
      <c r="B31" s="1472"/>
      <c r="C31" s="1472"/>
      <c r="D31" s="1472"/>
      <c r="E31" s="1472"/>
      <c r="F31" s="1472"/>
      <c r="G31" s="1472"/>
      <c r="H31" s="1473"/>
      <c r="I31" s="1470"/>
      <c r="J31" s="1470"/>
    </row>
    <row r="32" spans="1:10" ht="19.5" customHeight="1">
      <c r="A32" s="367">
        <v>1</v>
      </c>
      <c r="B32" s="368" t="s">
        <v>1002</v>
      </c>
      <c r="C32" s="369">
        <v>1926</v>
      </c>
      <c r="D32" s="370" t="s">
        <v>1375</v>
      </c>
      <c r="E32" s="371">
        <v>540000</v>
      </c>
      <c r="F32" s="372"/>
      <c r="G32" s="373"/>
      <c r="H32" s="374">
        <f>E32+G32</f>
        <v>540000</v>
      </c>
      <c r="I32" s="375"/>
      <c r="J32" s="598"/>
    </row>
    <row r="33" spans="1:10" ht="19.5" customHeight="1">
      <c r="A33" s="312">
        <v>2</v>
      </c>
      <c r="B33" s="313" t="s">
        <v>1006</v>
      </c>
      <c r="C33" s="314">
        <v>1930</v>
      </c>
      <c r="D33" s="338" t="s">
        <v>1375</v>
      </c>
      <c r="E33" s="316">
        <v>540000</v>
      </c>
      <c r="F33" s="317"/>
      <c r="G33" s="376"/>
      <c r="H33" s="310">
        <f>E33+G33</f>
        <v>540000</v>
      </c>
      <c r="I33" s="319"/>
      <c r="J33" s="331"/>
    </row>
    <row r="34" spans="1:10" ht="19.5" customHeight="1">
      <c r="A34" s="367">
        <v>3</v>
      </c>
      <c r="B34" s="329" t="s">
        <v>1007</v>
      </c>
      <c r="C34" s="330">
        <v>1932</v>
      </c>
      <c r="D34" s="328" t="s">
        <v>1372</v>
      </c>
      <c r="E34" s="316">
        <v>540000</v>
      </c>
      <c r="F34" s="317"/>
      <c r="G34" s="376"/>
      <c r="H34" s="310">
        <f>E34+G34</f>
        <v>540000</v>
      </c>
      <c r="I34" s="319"/>
      <c r="J34" s="331"/>
    </row>
    <row r="35" spans="1:10" ht="19.5" customHeight="1">
      <c r="A35" s="312">
        <v>4</v>
      </c>
      <c r="B35" s="313" t="s">
        <v>1004</v>
      </c>
      <c r="C35" s="314">
        <v>1927</v>
      </c>
      <c r="D35" s="315" t="s">
        <v>1005</v>
      </c>
      <c r="E35" s="316">
        <v>540000</v>
      </c>
      <c r="F35" s="317"/>
      <c r="G35" s="376"/>
      <c r="H35" s="310">
        <f>E35+G35</f>
        <v>540000</v>
      </c>
      <c r="I35" s="319"/>
      <c r="J35" s="331"/>
    </row>
    <row r="36" spans="1:10" ht="19.5" customHeight="1">
      <c r="A36" s="360"/>
      <c r="B36" s="1449" t="s">
        <v>863</v>
      </c>
      <c r="C36" s="1450"/>
      <c r="D36" s="1451"/>
      <c r="E36" s="361">
        <f>SUM(E32:E35)</f>
        <v>2160000</v>
      </c>
      <c r="F36" s="362"/>
      <c r="G36" s="363"/>
      <c r="H36" s="364">
        <f>SUM(H32:H35)</f>
        <v>2160000</v>
      </c>
      <c r="I36" s="365"/>
      <c r="J36" s="597"/>
    </row>
    <row r="37" spans="1:10" ht="19.5" customHeight="1">
      <c r="A37" s="1471" t="s">
        <v>910</v>
      </c>
      <c r="B37" s="1472"/>
      <c r="C37" s="1472"/>
      <c r="D37" s="1473"/>
      <c r="E37" s="366"/>
      <c r="F37" s="366"/>
      <c r="G37" s="366"/>
      <c r="H37" s="366"/>
      <c r="I37" s="366"/>
      <c r="J37" s="599"/>
    </row>
    <row r="38" spans="1:10" ht="19.5" customHeight="1">
      <c r="A38" s="367">
        <v>1</v>
      </c>
      <c r="B38" s="368" t="s">
        <v>1011</v>
      </c>
      <c r="C38" s="377">
        <v>1932</v>
      </c>
      <c r="D38" s="378" t="s">
        <v>1371</v>
      </c>
      <c r="E38" s="371">
        <v>270000</v>
      </c>
      <c r="F38" s="372"/>
      <c r="G38" s="373"/>
      <c r="H38" s="374">
        <f>E38+G38</f>
        <v>270000</v>
      </c>
      <c r="I38" s="375"/>
      <c r="J38" s="598"/>
    </row>
    <row r="39" spans="1:10" ht="19.5" customHeight="1">
      <c r="A39" s="312">
        <v>2</v>
      </c>
      <c r="B39" s="313" t="s">
        <v>1018</v>
      </c>
      <c r="C39" s="379">
        <v>1920</v>
      </c>
      <c r="D39" s="315" t="s">
        <v>1371</v>
      </c>
      <c r="E39" s="371">
        <v>270000</v>
      </c>
      <c r="F39" s="317"/>
      <c r="G39" s="376"/>
      <c r="H39" s="374">
        <f aca="true" t="shared" si="1" ref="H39:H95">E39+G39</f>
        <v>270000</v>
      </c>
      <c r="I39" s="319"/>
      <c r="J39" s="331"/>
    </row>
    <row r="40" spans="1:10" ht="19.5" customHeight="1">
      <c r="A40" s="367">
        <v>3</v>
      </c>
      <c r="B40" s="329" t="s">
        <v>1059</v>
      </c>
      <c r="C40" s="380">
        <v>1930</v>
      </c>
      <c r="D40" s="315" t="s">
        <v>1372</v>
      </c>
      <c r="E40" s="371">
        <v>270000</v>
      </c>
      <c r="F40" s="317"/>
      <c r="G40" s="376"/>
      <c r="H40" s="374">
        <f t="shared" si="1"/>
        <v>270000</v>
      </c>
      <c r="I40" s="319"/>
      <c r="J40" s="331"/>
    </row>
    <row r="41" spans="1:10" ht="19.5" customHeight="1">
      <c r="A41" s="312">
        <v>4</v>
      </c>
      <c r="B41" s="329" t="s">
        <v>1081</v>
      </c>
      <c r="C41" s="380">
        <v>1933</v>
      </c>
      <c r="D41" s="315" t="s">
        <v>1372</v>
      </c>
      <c r="E41" s="371">
        <v>270000</v>
      </c>
      <c r="F41" s="317"/>
      <c r="G41" s="376"/>
      <c r="H41" s="374">
        <f t="shared" si="1"/>
        <v>270000</v>
      </c>
      <c r="I41" s="319"/>
      <c r="J41" s="331"/>
    </row>
    <row r="42" spans="1:10" ht="19.5" customHeight="1">
      <c r="A42" s="367">
        <v>5</v>
      </c>
      <c r="B42" s="329" t="s">
        <v>1121</v>
      </c>
      <c r="C42" s="380">
        <v>1933</v>
      </c>
      <c r="D42" s="315" t="s">
        <v>1372</v>
      </c>
      <c r="E42" s="371">
        <v>270000</v>
      </c>
      <c r="F42" s="317"/>
      <c r="G42" s="376"/>
      <c r="H42" s="374">
        <f t="shared" si="1"/>
        <v>270000</v>
      </c>
      <c r="I42" s="319"/>
      <c r="J42" s="331"/>
    </row>
    <row r="43" spans="1:10" ht="19.5" customHeight="1">
      <c r="A43" s="312">
        <v>6</v>
      </c>
      <c r="B43" s="313" t="s">
        <v>1024</v>
      </c>
      <c r="C43" s="379">
        <v>1931</v>
      </c>
      <c r="D43" s="315" t="s">
        <v>1003</v>
      </c>
      <c r="E43" s="371">
        <v>270000</v>
      </c>
      <c r="F43" s="317"/>
      <c r="G43" s="376"/>
      <c r="H43" s="374">
        <f t="shared" si="1"/>
        <v>270000</v>
      </c>
      <c r="I43" s="319"/>
      <c r="J43" s="331"/>
    </row>
    <row r="44" spans="1:10" ht="19.5" customHeight="1">
      <c r="A44" s="367">
        <v>7</v>
      </c>
      <c r="B44" s="313" t="s">
        <v>1037</v>
      </c>
      <c r="C44" s="379">
        <v>1925</v>
      </c>
      <c r="D44" s="315" t="s">
        <v>1003</v>
      </c>
      <c r="E44" s="371">
        <v>270000</v>
      </c>
      <c r="F44" s="317"/>
      <c r="G44" s="376"/>
      <c r="H44" s="374">
        <f t="shared" si="1"/>
        <v>270000</v>
      </c>
      <c r="I44" s="319"/>
      <c r="J44" s="331"/>
    </row>
    <row r="45" spans="1:10" ht="19.5" customHeight="1">
      <c r="A45" s="312">
        <v>8</v>
      </c>
      <c r="B45" s="329" t="s">
        <v>1065</v>
      </c>
      <c r="C45" s="380">
        <v>1931</v>
      </c>
      <c r="D45" s="315" t="s">
        <v>1003</v>
      </c>
      <c r="E45" s="371">
        <v>270000</v>
      </c>
      <c r="F45" s="317"/>
      <c r="G45" s="376"/>
      <c r="H45" s="374">
        <f t="shared" si="1"/>
        <v>270000</v>
      </c>
      <c r="I45" s="319"/>
      <c r="J45" s="331"/>
    </row>
    <row r="46" spans="1:10" ht="19.5" customHeight="1">
      <c r="A46" s="367">
        <v>9</v>
      </c>
      <c r="B46" s="329" t="s">
        <v>1066</v>
      </c>
      <c r="C46" s="380">
        <v>1930</v>
      </c>
      <c r="D46" s="315" t="s">
        <v>1003</v>
      </c>
      <c r="E46" s="371">
        <v>270000</v>
      </c>
      <c r="F46" s="317"/>
      <c r="G46" s="376"/>
      <c r="H46" s="374">
        <f t="shared" si="1"/>
        <v>270000</v>
      </c>
      <c r="I46" s="319"/>
      <c r="J46" s="331"/>
    </row>
    <row r="47" spans="1:10" ht="19.5" customHeight="1">
      <c r="A47" s="312">
        <v>10</v>
      </c>
      <c r="B47" s="332" t="s">
        <v>1137</v>
      </c>
      <c r="C47" s="381">
        <v>1935</v>
      </c>
      <c r="D47" s="315" t="s">
        <v>1003</v>
      </c>
      <c r="E47" s="371">
        <v>270000</v>
      </c>
      <c r="F47" s="317"/>
      <c r="G47" s="382"/>
      <c r="H47" s="374">
        <f t="shared" si="1"/>
        <v>270000</v>
      </c>
      <c r="I47" s="375"/>
      <c r="J47" s="598"/>
    </row>
    <row r="48" spans="1:10" ht="19.5" customHeight="1">
      <c r="A48" s="367">
        <v>11</v>
      </c>
      <c r="B48" s="332" t="s">
        <v>2799</v>
      </c>
      <c r="C48" s="381">
        <v>1935</v>
      </c>
      <c r="D48" s="315" t="s">
        <v>1003</v>
      </c>
      <c r="E48" s="371">
        <v>270000</v>
      </c>
      <c r="F48" s="317"/>
      <c r="G48" s="382"/>
      <c r="H48" s="374">
        <f t="shared" si="1"/>
        <v>270000</v>
      </c>
      <c r="I48" s="375"/>
      <c r="J48" s="598"/>
    </row>
    <row r="49" spans="1:10" ht="19.5" customHeight="1">
      <c r="A49" s="312">
        <v>12</v>
      </c>
      <c r="B49" s="313" t="s">
        <v>1017</v>
      </c>
      <c r="C49" s="379">
        <v>1931</v>
      </c>
      <c r="D49" s="315" t="s">
        <v>1378</v>
      </c>
      <c r="E49" s="371">
        <v>270000</v>
      </c>
      <c r="F49" s="317"/>
      <c r="G49" s="376"/>
      <c r="H49" s="374">
        <f t="shared" si="1"/>
        <v>270000</v>
      </c>
      <c r="I49" s="319"/>
      <c r="J49" s="331"/>
    </row>
    <row r="50" spans="1:10" ht="19.5" customHeight="1">
      <c r="A50" s="367">
        <v>13</v>
      </c>
      <c r="B50" s="313" t="s">
        <v>1021</v>
      </c>
      <c r="C50" s="379">
        <v>1933</v>
      </c>
      <c r="D50" s="315" t="s">
        <v>1378</v>
      </c>
      <c r="E50" s="371">
        <v>270000</v>
      </c>
      <c r="F50" s="317"/>
      <c r="G50" s="376"/>
      <c r="H50" s="374">
        <f t="shared" si="1"/>
        <v>270000</v>
      </c>
      <c r="I50" s="319"/>
      <c r="J50" s="331"/>
    </row>
    <row r="51" spans="1:10" ht="19.5" customHeight="1">
      <c r="A51" s="312">
        <v>14</v>
      </c>
      <c r="B51" s="313" t="s">
        <v>1022</v>
      </c>
      <c r="C51" s="379">
        <v>1922</v>
      </c>
      <c r="D51" s="315" t="s">
        <v>1378</v>
      </c>
      <c r="E51" s="371">
        <v>270000</v>
      </c>
      <c r="F51" s="317"/>
      <c r="G51" s="376"/>
      <c r="H51" s="374">
        <f t="shared" si="1"/>
        <v>270000</v>
      </c>
      <c r="I51" s="319"/>
      <c r="J51" s="331"/>
    </row>
    <row r="52" spans="1:10" ht="19.5" customHeight="1">
      <c r="A52" s="367">
        <v>15</v>
      </c>
      <c r="B52" s="313" t="s">
        <v>1038</v>
      </c>
      <c r="C52" s="379">
        <v>1925</v>
      </c>
      <c r="D52" s="315" t="s">
        <v>1378</v>
      </c>
      <c r="E52" s="371">
        <v>270000</v>
      </c>
      <c r="F52" s="317"/>
      <c r="G52" s="376"/>
      <c r="H52" s="374">
        <f t="shared" si="1"/>
        <v>270000</v>
      </c>
      <c r="I52" s="319"/>
      <c r="J52" s="331"/>
    </row>
    <row r="53" spans="1:10" ht="19.5" customHeight="1">
      <c r="A53" s="312">
        <v>16</v>
      </c>
      <c r="B53" s="329" t="s">
        <v>1072</v>
      </c>
      <c r="C53" s="380">
        <v>1930</v>
      </c>
      <c r="D53" s="315" t="s">
        <v>1378</v>
      </c>
      <c r="E53" s="371">
        <v>270000</v>
      </c>
      <c r="F53" s="317"/>
      <c r="G53" s="376"/>
      <c r="H53" s="374">
        <f t="shared" si="1"/>
        <v>270000</v>
      </c>
      <c r="I53" s="319"/>
      <c r="J53" s="331"/>
    </row>
    <row r="54" spans="1:10" ht="19.5" customHeight="1">
      <c r="A54" s="367">
        <v>17</v>
      </c>
      <c r="B54" s="329" t="s">
        <v>1073</v>
      </c>
      <c r="C54" s="380">
        <v>1931</v>
      </c>
      <c r="D54" s="315" t="s">
        <v>1378</v>
      </c>
      <c r="E54" s="371">
        <v>270000</v>
      </c>
      <c r="F54" s="317"/>
      <c r="G54" s="376"/>
      <c r="H54" s="374">
        <f t="shared" si="1"/>
        <v>270000</v>
      </c>
      <c r="I54" s="319"/>
      <c r="J54" s="331"/>
    </row>
    <row r="55" spans="1:10" ht="19.5" customHeight="1">
      <c r="A55" s="312">
        <v>18</v>
      </c>
      <c r="B55" s="329" t="s">
        <v>1079</v>
      </c>
      <c r="C55" s="380">
        <v>1932</v>
      </c>
      <c r="D55" s="315" t="s">
        <v>1378</v>
      </c>
      <c r="E55" s="371">
        <v>270000</v>
      </c>
      <c r="F55" s="317"/>
      <c r="G55" s="376"/>
      <c r="H55" s="374">
        <f t="shared" si="1"/>
        <v>270000</v>
      </c>
      <c r="I55" s="319"/>
      <c r="J55" s="331"/>
    </row>
    <row r="56" spans="1:10" ht="19.5" customHeight="1">
      <c r="A56" s="367">
        <v>19</v>
      </c>
      <c r="B56" s="383" t="s">
        <v>1122</v>
      </c>
      <c r="C56" s="384">
        <v>1933</v>
      </c>
      <c r="D56" s="315" t="s">
        <v>1378</v>
      </c>
      <c r="E56" s="371">
        <v>270000</v>
      </c>
      <c r="F56" s="385"/>
      <c r="G56" s="386"/>
      <c r="H56" s="374">
        <f t="shared" si="1"/>
        <v>270000</v>
      </c>
      <c r="I56" s="387"/>
      <c r="J56" s="600"/>
    </row>
    <row r="57" spans="1:10" ht="19.5" customHeight="1">
      <c r="A57" s="312">
        <v>20</v>
      </c>
      <c r="B57" s="313" t="s">
        <v>1123</v>
      </c>
      <c r="C57" s="380">
        <v>1933</v>
      </c>
      <c r="D57" s="315" t="s">
        <v>1378</v>
      </c>
      <c r="E57" s="371">
        <v>270000</v>
      </c>
      <c r="F57" s="388"/>
      <c r="G57" s="376"/>
      <c r="H57" s="374">
        <f t="shared" si="1"/>
        <v>270000</v>
      </c>
      <c r="I57" s="319"/>
      <c r="J57" s="331"/>
    </row>
    <row r="58" spans="1:10" ht="19.5" customHeight="1">
      <c r="A58" s="367">
        <v>21</v>
      </c>
      <c r="B58" s="332" t="s">
        <v>1138</v>
      </c>
      <c r="C58" s="381">
        <v>1935</v>
      </c>
      <c r="D58" s="315" t="s">
        <v>1378</v>
      </c>
      <c r="E58" s="371">
        <v>270000</v>
      </c>
      <c r="F58" s="317"/>
      <c r="G58" s="382"/>
      <c r="H58" s="374">
        <f t="shared" si="1"/>
        <v>270000</v>
      </c>
      <c r="I58" s="375"/>
      <c r="J58" s="598"/>
    </row>
    <row r="59" spans="1:10" ht="19.5" customHeight="1">
      <c r="A59" s="312">
        <v>22</v>
      </c>
      <c r="B59" s="332" t="s">
        <v>1139</v>
      </c>
      <c r="C59" s="381">
        <v>1935</v>
      </c>
      <c r="D59" s="315" t="s">
        <v>1378</v>
      </c>
      <c r="E59" s="371">
        <v>270000</v>
      </c>
      <c r="F59" s="317"/>
      <c r="G59" s="382"/>
      <c r="H59" s="374">
        <f t="shared" si="1"/>
        <v>270000</v>
      </c>
      <c r="I59" s="375"/>
      <c r="J59" s="598"/>
    </row>
    <row r="60" spans="1:10" ht="19.5" customHeight="1">
      <c r="A60" s="367">
        <v>23</v>
      </c>
      <c r="B60" s="332" t="s">
        <v>1379</v>
      </c>
      <c r="C60" s="381">
        <v>1935</v>
      </c>
      <c r="D60" s="315" t="s">
        <v>1378</v>
      </c>
      <c r="E60" s="371">
        <v>270000</v>
      </c>
      <c r="F60" s="317"/>
      <c r="G60" s="382"/>
      <c r="H60" s="374">
        <f t="shared" si="1"/>
        <v>270000</v>
      </c>
      <c r="I60" s="375"/>
      <c r="J60" s="598"/>
    </row>
    <row r="61" spans="1:10" ht="19.5" customHeight="1">
      <c r="A61" s="312">
        <v>24</v>
      </c>
      <c r="B61" s="1224" t="s">
        <v>1015</v>
      </c>
      <c r="C61" s="1225">
        <v>1921</v>
      </c>
      <c r="D61" s="971" t="s">
        <v>2820</v>
      </c>
      <c r="E61" s="1226">
        <v>0</v>
      </c>
      <c r="F61" s="966"/>
      <c r="G61" s="978"/>
      <c r="H61" s="1227">
        <f t="shared" si="1"/>
        <v>0</v>
      </c>
      <c r="I61" s="979" t="s">
        <v>307</v>
      </c>
      <c r="J61" s="331"/>
    </row>
    <row r="62" spans="1:10" ht="19.5" customHeight="1">
      <c r="A62" s="367">
        <v>25</v>
      </c>
      <c r="B62" s="329" t="s">
        <v>1062</v>
      </c>
      <c r="C62" s="380">
        <v>1929</v>
      </c>
      <c r="D62" s="315" t="s">
        <v>2820</v>
      </c>
      <c r="E62" s="371">
        <v>270000</v>
      </c>
      <c r="F62" s="317"/>
      <c r="G62" s="376"/>
      <c r="H62" s="374">
        <f t="shared" si="1"/>
        <v>270000</v>
      </c>
      <c r="I62" s="319"/>
      <c r="J62" s="331"/>
    </row>
    <row r="63" spans="1:10" ht="19.5" customHeight="1">
      <c r="A63" s="312">
        <v>26</v>
      </c>
      <c r="B63" s="313" t="s">
        <v>763</v>
      </c>
      <c r="C63" s="379">
        <v>1925</v>
      </c>
      <c r="D63" s="338" t="s">
        <v>1375</v>
      </c>
      <c r="E63" s="371">
        <v>270000</v>
      </c>
      <c r="F63" s="317"/>
      <c r="G63" s="376"/>
      <c r="H63" s="374">
        <f t="shared" si="1"/>
        <v>270000</v>
      </c>
      <c r="I63" s="319"/>
      <c r="J63" s="331"/>
    </row>
    <row r="64" spans="1:10" ht="19.5" customHeight="1">
      <c r="A64" s="367">
        <v>27</v>
      </c>
      <c r="B64" s="313" t="s">
        <v>1010</v>
      </c>
      <c r="C64" s="379">
        <v>1923</v>
      </c>
      <c r="D64" s="338" t="s">
        <v>1375</v>
      </c>
      <c r="E64" s="371">
        <v>270000</v>
      </c>
      <c r="F64" s="317"/>
      <c r="G64" s="376"/>
      <c r="H64" s="374">
        <f t="shared" si="1"/>
        <v>270000</v>
      </c>
      <c r="I64" s="319"/>
      <c r="J64" s="331"/>
    </row>
    <row r="65" spans="1:10" ht="19.5" customHeight="1">
      <c r="A65" s="312">
        <v>28</v>
      </c>
      <c r="B65" s="313" t="s">
        <v>233</v>
      </c>
      <c r="C65" s="379">
        <v>1930</v>
      </c>
      <c r="D65" s="338" t="s">
        <v>1375</v>
      </c>
      <c r="E65" s="371">
        <v>270000</v>
      </c>
      <c r="F65" s="317"/>
      <c r="G65" s="376"/>
      <c r="H65" s="374">
        <f t="shared" si="1"/>
        <v>270000</v>
      </c>
      <c r="I65" s="319"/>
      <c r="J65" s="331"/>
    </row>
    <row r="66" spans="1:10" ht="19.5" customHeight="1">
      <c r="A66" s="367">
        <v>29</v>
      </c>
      <c r="B66" s="313" t="s">
        <v>1023</v>
      </c>
      <c r="C66" s="379">
        <v>1921</v>
      </c>
      <c r="D66" s="338" t="s">
        <v>1375</v>
      </c>
      <c r="E66" s="371">
        <v>270000</v>
      </c>
      <c r="F66" s="317"/>
      <c r="G66" s="376"/>
      <c r="H66" s="374">
        <f t="shared" si="1"/>
        <v>270000</v>
      </c>
      <c r="I66" s="319"/>
      <c r="J66" s="331"/>
    </row>
    <row r="67" spans="1:10" ht="19.5" customHeight="1">
      <c r="A67" s="367">
        <v>31</v>
      </c>
      <c r="B67" s="329" t="s">
        <v>1040</v>
      </c>
      <c r="C67" s="380">
        <v>1928</v>
      </c>
      <c r="D67" s="338" t="s">
        <v>1375</v>
      </c>
      <c r="E67" s="371">
        <v>270000</v>
      </c>
      <c r="F67" s="317"/>
      <c r="G67" s="376"/>
      <c r="H67" s="374">
        <f t="shared" si="1"/>
        <v>270000</v>
      </c>
      <c r="I67" s="319"/>
      <c r="J67" s="331"/>
    </row>
    <row r="68" spans="1:10" ht="19.5" customHeight="1">
      <c r="A68" s="312">
        <v>32</v>
      </c>
      <c r="B68" s="329" t="s">
        <v>1041</v>
      </c>
      <c r="C68" s="380">
        <v>1926</v>
      </c>
      <c r="D68" s="338" t="s">
        <v>1375</v>
      </c>
      <c r="E68" s="371">
        <v>270000</v>
      </c>
      <c r="F68" s="317"/>
      <c r="G68" s="376"/>
      <c r="H68" s="374">
        <f t="shared" si="1"/>
        <v>270000</v>
      </c>
      <c r="I68" s="319"/>
      <c r="J68" s="331"/>
    </row>
    <row r="69" spans="1:10" ht="19.5" customHeight="1">
      <c r="A69" s="367">
        <v>33</v>
      </c>
      <c r="B69" s="329" t="s">
        <v>1044</v>
      </c>
      <c r="C69" s="380">
        <v>1926</v>
      </c>
      <c r="D69" s="338" t="s">
        <v>1375</v>
      </c>
      <c r="E69" s="371">
        <v>270000</v>
      </c>
      <c r="F69" s="317"/>
      <c r="G69" s="376"/>
      <c r="H69" s="374">
        <f t="shared" si="1"/>
        <v>270000</v>
      </c>
      <c r="I69" s="319"/>
      <c r="J69" s="331"/>
    </row>
    <row r="70" spans="1:10" ht="19.5" customHeight="1">
      <c r="A70" s="312">
        <v>34</v>
      </c>
      <c r="B70" s="329" t="s">
        <v>1045</v>
      </c>
      <c r="C70" s="380">
        <v>1926</v>
      </c>
      <c r="D70" s="338" t="s">
        <v>1375</v>
      </c>
      <c r="E70" s="371">
        <v>270000</v>
      </c>
      <c r="F70" s="317"/>
      <c r="G70" s="376"/>
      <c r="H70" s="374">
        <f t="shared" si="1"/>
        <v>270000</v>
      </c>
      <c r="I70" s="319"/>
      <c r="J70" s="331"/>
    </row>
    <row r="71" spans="1:10" ht="19.5" customHeight="1">
      <c r="A71" s="367">
        <v>35</v>
      </c>
      <c r="B71" s="329" t="s">
        <v>1067</v>
      </c>
      <c r="C71" s="380">
        <v>1926</v>
      </c>
      <c r="D71" s="338" t="s">
        <v>1375</v>
      </c>
      <c r="E71" s="371">
        <v>270000</v>
      </c>
      <c r="F71" s="317"/>
      <c r="G71" s="376"/>
      <c r="H71" s="374">
        <f t="shared" si="1"/>
        <v>270000</v>
      </c>
      <c r="I71" s="319"/>
      <c r="J71" s="331"/>
    </row>
    <row r="72" spans="1:10" ht="19.5" customHeight="1">
      <c r="A72" s="312">
        <v>36</v>
      </c>
      <c r="B72" s="329" t="s">
        <v>1074</v>
      </c>
      <c r="C72" s="380">
        <v>1931</v>
      </c>
      <c r="D72" s="338" t="s">
        <v>1375</v>
      </c>
      <c r="E72" s="371">
        <v>270000</v>
      </c>
      <c r="F72" s="317"/>
      <c r="G72" s="376"/>
      <c r="H72" s="374">
        <f t="shared" si="1"/>
        <v>270000</v>
      </c>
      <c r="I72" s="319"/>
      <c r="J72" s="331"/>
    </row>
    <row r="73" spans="1:10" ht="19.5" customHeight="1">
      <c r="A73" s="367">
        <v>37</v>
      </c>
      <c r="B73" s="329" t="s">
        <v>1075</v>
      </c>
      <c r="C73" s="380">
        <v>1934</v>
      </c>
      <c r="D73" s="338" t="s">
        <v>1375</v>
      </c>
      <c r="E73" s="371">
        <v>270000</v>
      </c>
      <c r="F73" s="317"/>
      <c r="G73" s="376"/>
      <c r="H73" s="374">
        <f t="shared" si="1"/>
        <v>270000</v>
      </c>
      <c r="I73" s="319"/>
      <c r="J73" s="331"/>
    </row>
    <row r="74" spans="1:10" ht="19.5" customHeight="1">
      <c r="A74" s="312">
        <v>38</v>
      </c>
      <c r="B74" s="329" t="s">
        <v>1076</v>
      </c>
      <c r="C74" s="380">
        <v>1931</v>
      </c>
      <c r="D74" s="338" t="s">
        <v>1375</v>
      </c>
      <c r="E74" s="371">
        <v>270000</v>
      </c>
      <c r="F74" s="317"/>
      <c r="G74" s="376"/>
      <c r="H74" s="374">
        <f t="shared" si="1"/>
        <v>270000</v>
      </c>
      <c r="I74" s="319"/>
      <c r="J74" s="331"/>
    </row>
    <row r="75" spans="1:10" ht="19.5" customHeight="1">
      <c r="A75" s="367">
        <v>39</v>
      </c>
      <c r="B75" s="329" t="s">
        <v>1078</v>
      </c>
      <c r="C75" s="380">
        <v>1932</v>
      </c>
      <c r="D75" s="338" t="s">
        <v>1375</v>
      </c>
      <c r="E75" s="371">
        <v>270000</v>
      </c>
      <c r="F75" s="317"/>
      <c r="G75" s="376"/>
      <c r="H75" s="374">
        <f t="shared" si="1"/>
        <v>270000</v>
      </c>
      <c r="I75" s="319"/>
      <c r="J75" s="331"/>
    </row>
    <row r="76" spans="1:10" ht="19.5" customHeight="1">
      <c r="A76" s="312">
        <v>40</v>
      </c>
      <c r="B76" s="329" t="s">
        <v>226</v>
      </c>
      <c r="C76" s="380">
        <v>1932</v>
      </c>
      <c r="D76" s="338" t="s">
        <v>54</v>
      </c>
      <c r="E76" s="371">
        <v>270000</v>
      </c>
      <c r="F76" s="317"/>
      <c r="G76" s="376"/>
      <c r="H76" s="374">
        <f t="shared" si="1"/>
        <v>270000</v>
      </c>
      <c r="I76" s="319"/>
      <c r="J76" s="331"/>
    </row>
    <row r="77" spans="1:10" ht="19.5" customHeight="1">
      <c r="A77" s="367">
        <v>41</v>
      </c>
      <c r="B77" s="329" t="s">
        <v>2461</v>
      </c>
      <c r="C77" s="380">
        <v>1932</v>
      </c>
      <c r="D77" s="338" t="s">
        <v>1375</v>
      </c>
      <c r="E77" s="371">
        <v>270000</v>
      </c>
      <c r="F77" s="317"/>
      <c r="G77" s="376"/>
      <c r="H77" s="374">
        <f t="shared" si="1"/>
        <v>270000</v>
      </c>
      <c r="I77" s="319"/>
      <c r="J77" s="331"/>
    </row>
    <row r="78" spans="1:10" ht="19.5" customHeight="1">
      <c r="A78" s="312">
        <v>42</v>
      </c>
      <c r="B78" s="329" t="s">
        <v>1082</v>
      </c>
      <c r="C78" s="380">
        <v>1933</v>
      </c>
      <c r="D78" s="338" t="s">
        <v>1375</v>
      </c>
      <c r="E78" s="371">
        <v>270000</v>
      </c>
      <c r="F78" s="317"/>
      <c r="G78" s="376"/>
      <c r="H78" s="374">
        <f t="shared" si="1"/>
        <v>270000</v>
      </c>
      <c r="I78" s="319"/>
      <c r="J78" s="331"/>
    </row>
    <row r="79" spans="1:10" ht="19.5" customHeight="1">
      <c r="A79" s="367">
        <v>43</v>
      </c>
      <c r="B79" s="329" t="s">
        <v>1119</v>
      </c>
      <c r="C79" s="380">
        <v>1933</v>
      </c>
      <c r="D79" s="338" t="s">
        <v>1375</v>
      </c>
      <c r="E79" s="371">
        <v>270000</v>
      </c>
      <c r="F79" s="317"/>
      <c r="G79" s="303"/>
      <c r="H79" s="374">
        <f t="shared" si="1"/>
        <v>270000</v>
      </c>
      <c r="I79" s="319"/>
      <c r="J79" s="331"/>
    </row>
    <row r="80" spans="1:10" ht="19.5" customHeight="1">
      <c r="A80" s="312">
        <v>44</v>
      </c>
      <c r="B80" s="313" t="s">
        <v>1120</v>
      </c>
      <c r="C80" s="380">
        <v>1933</v>
      </c>
      <c r="D80" s="338" t="s">
        <v>1375</v>
      </c>
      <c r="E80" s="371">
        <v>270000</v>
      </c>
      <c r="F80" s="317"/>
      <c r="G80" s="376"/>
      <c r="H80" s="374">
        <f t="shared" si="1"/>
        <v>270000</v>
      </c>
      <c r="I80" s="319"/>
      <c r="J80" s="331"/>
    </row>
    <row r="81" spans="1:10" ht="19.5" customHeight="1">
      <c r="A81" s="367">
        <v>45</v>
      </c>
      <c r="B81" s="391" t="s">
        <v>1127</v>
      </c>
      <c r="C81" s="384">
        <v>1933</v>
      </c>
      <c r="D81" s="338" t="s">
        <v>1375</v>
      </c>
      <c r="E81" s="371">
        <v>270000</v>
      </c>
      <c r="F81" s="319"/>
      <c r="G81" s="375"/>
      <c r="H81" s="374">
        <f t="shared" si="1"/>
        <v>270000</v>
      </c>
      <c r="I81" s="375"/>
      <c r="J81" s="598"/>
    </row>
    <row r="82" spans="1:10" ht="19.5" customHeight="1">
      <c r="A82" s="312">
        <v>46</v>
      </c>
      <c r="B82" s="332" t="s">
        <v>1134</v>
      </c>
      <c r="C82" s="381">
        <v>1934</v>
      </c>
      <c r="D82" s="338" t="s">
        <v>1375</v>
      </c>
      <c r="E82" s="371">
        <v>270000</v>
      </c>
      <c r="F82" s="317"/>
      <c r="G82" s="373"/>
      <c r="H82" s="374">
        <f t="shared" si="1"/>
        <v>270000</v>
      </c>
      <c r="I82" s="375"/>
      <c r="J82" s="598"/>
    </row>
    <row r="83" spans="1:10" ht="19.5" customHeight="1">
      <c r="A83" s="367">
        <v>47</v>
      </c>
      <c r="B83" s="332" t="s">
        <v>2674</v>
      </c>
      <c r="C83" s="392">
        <v>1936</v>
      </c>
      <c r="D83" s="338" t="s">
        <v>1375</v>
      </c>
      <c r="E83" s="371">
        <v>270000</v>
      </c>
      <c r="F83" s="317"/>
      <c r="G83" s="373"/>
      <c r="H83" s="374">
        <f t="shared" si="1"/>
        <v>270000</v>
      </c>
      <c r="I83" s="375"/>
      <c r="J83" s="598"/>
    </row>
    <row r="84" spans="1:10" ht="19.5" customHeight="1">
      <c r="A84" s="312">
        <v>48</v>
      </c>
      <c r="B84" s="332" t="s">
        <v>1717</v>
      </c>
      <c r="C84" s="392">
        <v>1936</v>
      </c>
      <c r="D84" s="338" t="s">
        <v>1375</v>
      </c>
      <c r="E84" s="371">
        <v>270000</v>
      </c>
      <c r="F84" s="317"/>
      <c r="G84" s="373"/>
      <c r="H84" s="374">
        <f t="shared" si="1"/>
        <v>270000</v>
      </c>
      <c r="I84" s="375"/>
      <c r="J84" s="598"/>
    </row>
    <row r="85" spans="1:10" ht="19.5" customHeight="1">
      <c r="A85" s="367">
        <v>49</v>
      </c>
      <c r="B85" s="329" t="s">
        <v>962</v>
      </c>
      <c r="C85" s="384">
        <v>1935</v>
      </c>
      <c r="D85" s="338" t="s">
        <v>1375</v>
      </c>
      <c r="E85" s="371">
        <v>270000</v>
      </c>
      <c r="F85" s="337"/>
      <c r="G85" s="393"/>
      <c r="H85" s="374">
        <f t="shared" si="1"/>
        <v>270000</v>
      </c>
      <c r="I85" s="375"/>
      <c r="J85" s="598"/>
    </row>
    <row r="86" spans="1:10" ht="19.5" customHeight="1">
      <c r="A86" s="312">
        <v>50</v>
      </c>
      <c r="B86" s="329" t="s">
        <v>1068</v>
      </c>
      <c r="C86" s="380">
        <v>1928</v>
      </c>
      <c r="D86" s="328" t="s">
        <v>1069</v>
      </c>
      <c r="E86" s="371">
        <v>270000</v>
      </c>
      <c r="F86" s="317"/>
      <c r="G86" s="376"/>
      <c r="H86" s="374">
        <f t="shared" si="1"/>
        <v>270000</v>
      </c>
      <c r="I86" s="319"/>
      <c r="J86" s="331"/>
    </row>
    <row r="87" spans="1:10" ht="19.5" customHeight="1">
      <c r="A87" s="367">
        <v>51</v>
      </c>
      <c r="B87" s="313" t="s">
        <v>1126</v>
      </c>
      <c r="C87" s="380">
        <v>1927</v>
      </c>
      <c r="D87" s="370" t="s">
        <v>1069</v>
      </c>
      <c r="E87" s="371">
        <v>270000</v>
      </c>
      <c r="F87" s="317"/>
      <c r="G87" s="373"/>
      <c r="H87" s="374">
        <f t="shared" si="1"/>
        <v>270000</v>
      </c>
      <c r="I87" s="375"/>
      <c r="J87" s="598"/>
    </row>
    <row r="88" spans="1:10" ht="19.5" customHeight="1">
      <c r="A88" s="312">
        <v>52</v>
      </c>
      <c r="B88" s="329" t="s">
        <v>1046</v>
      </c>
      <c r="C88" s="380">
        <v>1930</v>
      </c>
      <c r="D88" s="315" t="s">
        <v>1373</v>
      </c>
      <c r="E88" s="371">
        <v>270000</v>
      </c>
      <c r="F88" s="317"/>
      <c r="G88" s="376"/>
      <c r="H88" s="374">
        <f t="shared" si="1"/>
        <v>270000</v>
      </c>
      <c r="I88" s="319"/>
      <c r="J88" s="331"/>
    </row>
    <row r="89" spans="1:10" ht="19.5" customHeight="1">
      <c r="A89" s="367">
        <v>53</v>
      </c>
      <c r="B89" s="313" t="s">
        <v>1008</v>
      </c>
      <c r="C89" s="379">
        <v>1932</v>
      </c>
      <c r="D89" s="315" t="s">
        <v>1373</v>
      </c>
      <c r="E89" s="371">
        <v>270000</v>
      </c>
      <c r="F89" s="317"/>
      <c r="G89" s="376"/>
      <c r="H89" s="374">
        <f t="shared" si="1"/>
        <v>270000</v>
      </c>
      <c r="I89" s="319"/>
      <c r="J89" s="331"/>
    </row>
    <row r="90" spans="1:10" ht="19.5" customHeight="1">
      <c r="A90" s="312">
        <v>54</v>
      </c>
      <c r="B90" s="329" t="s">
        <v>1063</v>
      </c>
      <c r="C90" s="380">
        <v>1930</v>
      </c>
      <c r="D90" s="315" t="s">
        <v>1373</v>
      </c>
      <c r="E90" s="371">
        <v>270000</v>
      </c>
      <c r="F90" s="317"/>
      <c r="G90" s="376"/>
      <c r="H90" s="374">
        <f t="shared" si="1"/>
        <v>270000</v>
      </c>
      <c r="I90" s="319"/>
      <c r="J90" s="331"/>
    </row>
    <row r="91" spans="1:10" ht="19.5" customHeight="1">
      <c r="A91" s="367">
        <v>55</v>
      </c>
      <c r="B91" s="329" t="s">
        <v>2677</v>
      </c>
      <c r="C91" s="380">
        <v>1936</v>
      </c>
      <c r="D91" s="315" t="s">
        <v>2676</v>
      </c>
      <c r="E91" s="371">
        <v>270000</v>
      </c>
      <c r="F91" s="317"/>
      <c r="G91" s="376"/>
      <c r="H91" s="374">
        <f t="shared" si="1"/>
        <v>270000</v>
      </c>
      <c r="I91" s="319"/>
      <c r="J91" s="331"/>
    </row>
    <row r="92" spans="1:10" ht="19.5" customHeight="1">
      <c r="A92" s="312">
        <v>56</v>
      </c>
      <c r="B92" s="329" t="s">
        <v>764</v>
      </c>
      <c r="C92" s="380">
        <v>1935</v>
      </c>
      <c r="D92" s="315" t="s">
        <v>1373</v>
      </c>
      <c r="E92" s="371">
        <v>270000</v>
      </c>
      <c r="F92" s="317"/>
      <c r="G92" s="376"/>
      <c r="H92" s="374">
        <f t="shared" si="1"/>
        <v>270000</v>
      </c>
      <c r="I92" s="319"/>
      <c r="J92" s="331"/>
    </row>
    <row r="93" spans="1:10" ht="19.5" customHeight="1">
      <c r="A93" s="367">
        <v>57</v>
      </c>
      <c r="B93" s="313" t="s">
        <v>1013</v>
      </c>
      <c r="C93" s="379">
        <v>1921</v>
      </c>
      <c r="D93" s="315" t="s">
        <v>1014</v>
      </c>
      <c r="E93" s="371">
        <v>270000</v>
      </c>
      <c r="F93" s="317"/>
      <c r="G93" s="376"/>
      <c r="H93" s="374">
        <f t="shared" si="1"/>
        <v>270000</v>
      </c>
      <c r="I93" s="319"/>
      <c r="J93" s="331"/>
    </row>
    <row r="94" spans="1:10" ht="19.5" customHeight="1">
      <c r="A94" s="312">
        <v>58</v>
      </c>
      <c r="B94" s="313" t="s">
        <v>1124</v>
      </c>
      <c r="C94" s="380">
        <v>1934</v>
      </c>
      <c r="D94" s="328" t="s">
        <v>1014</v>
      </c>
      <c r="E94" s="371">
        <v>270000</v>
      </c>
      <c r="F94" s="317"/>
      <c r="G94" s="373"/>
      <c r="H94" s="374">
        <f t="shared" si="1"/>
        <v>270000</v>
      </c>
      <c r="I94" s="375"/>
      <c r="J94" s="598"/>
    </row>
    <row r="95" spans="1:10" ht="19.5" customHeight="1">
      <c r="A95" s="367">
        <v>59</v>
      </c>
      <c r="B95" s="313" t="s">
        <v>1950</v>
      </c>
      <c r="C95" s="380">
        <v>1935</v>
      </c>
      <c r="D95" s="328" t="s">
        <v>1014</v>
      </c>
      <c r="E95" s="371">
        <v>270000</v>
      </c>
      <c r="F95" s="317"/>
      <c r="G95" s="394"/>
      <c r="H95" s="374">
        <f t="shared" si="1"/>
        <v>270000</v>
      </c>
      <c r="I95" s="375"/>
      <c r="J95" s="598"/>
    </row>
    <row r="96" spans="1:10" ht="19.5" customHeight="1">
      <c r="A96" s="312">
        <v>60</v>
      </c>
      <c r="B96" s="329" t="s">
        <v>1019</v>
      </c>
      <c r="C96" s="380">
        <v>1931</v>
      </c>
      <c r="D96" s="315" t="s">
        <v>1020</v>
      </c>
      <c r="E96" s="371">
        <v>270000</v>
      </c>
      <c r="F96" s="317"/>
      <c r="G96" s="376"/>
      <c r="H96" s="374">
        <f aca="true" t="shared" si="2" ref="H96:H115">E96+G96</f>
        <v>270000</v>
      </c>
      <c r="I96" s="319"/>
      <c r="J96" s="331"/>
    </row>
    <row r="97" spans="1:10" ht="19.5" customHeight="1">
      <c r="A97" s="367">
        <v>61</v>
      </c>
      <c r="B97" s="329" t="s">
        <v>1039</v>
      </c>
      <c r="C97" s="380">
        <v>1925</v>
      </c>
      <c r="D97" s="315" t="s">
        <v>991</v>
      </c>
      <c r="E97" s="371">
        <v>270000</v>
      </c>
      <c r="F97" s="317"/>
      <c r="G97" s="376"/>
      <c r="H97" s="374">
        <f t="shared" si="2"/>
        <v>270000</v>
      </c>
      <c r="I97" s="319"/>
      <c r="J97" s="331"/>
    </row>
    <row r="98" spans="1:10" ht="19.5" customHeight="1">
      <c r="A98" s="312">
        <v>62</v>
      </c>
      <c r="B98" s="329" t="s">
        <v>1042</v>
      </c>
      <c r="C98" s="380">
        <v>1925</v>
      </c>
      <c r="D98" s="315" t="s">
        <v>1043</v>
      </c>
      <c r="E98" s="371">
        <v>270000</v>
      </c>
      <c r="F98" s="317"/>
      <c r="G98" s="376"/>
      <c r="H98" s="374">
        <f t="shared" si="2"/>
        <v>270000</v>
      </c>
      <c r="I98" s="319"/>
      <c r="J98" s="331"/>
    </row>
    <row r="99" spans="1:10" ht="19.5" customHeight="1">
      <c r="A99" s="367">
        <v>63</v>
      </c>
      <c r="B99" s="313" t="s">
        <v>1012</v>
      </c>
      <c r="C99" s="379">
        <v>1933</v>
      </c>
      <c r="D99" s="328" t="s">
        <v>991</v>
      </c>
      <c r="E99" s="371">
        <v>270000</v>
      </c>
      <c r="F99" s="317"/>
      <c r="G99" s="376"/>
      <c r="H99" s="374">
        <f t="shared" si="2"/>
        <v>270000</v>
      </c>
      <c r="I99" s="319"/>
      <c r="J99" s="331"/>
    </row>
    <row r="100" spans="1:10" ht="19.5" customHeight="1">
      <c r="A100" s="312">
        <v>64</v>
      </c>
      <c r="B100" s="1224" t="s">
        <v>1009</v>
      </c>
      <c r="C100" s="1225">
        <v>1925</v>
      </c>
      <c r="D100" s="971" t="s">
        <v>972</v>
      </c>
      <c r="E100" s="1226">
        <v>0</v>
      </c>
      <c r="F100" s="966"/>
      <c r="G100" s="978"/>
      <c r="H100" s="1227">
        <f t="shared" si="2"/>
        <v>0</v>
      </c>
      <c r="I100" s="979" t="s">
        <v>307</v>
      </c>
      <c r="J100" s="1228"/>
    </row>
    <row r="101" spans="1:10" ht="19.5" customHeight="1">
      <c r="A101" s="367">
        <v>65</v>
      </c>
      <c r="B101" s="329" t="s">
        <v>1047</v>
      </c>
      <c r="C101" s="380">
        <v>1927</v>
      </c>
      <c r="D101" s="315" t="s">
        <v>972</v>
      </c>
      <c r="E101" s="371">
        <v>270000</v>
      </c>
      <c r="F101" s="317"/>
      <c r="G101" s="376"/>
      <c r="H101" s="374">
        <f t="shared" si="2"/>
        <v>270000</v>
      </c>
      <c r="I101" s="319"/>
      <c r="J101" s="331"/>
    </row>
    <row r="102" spans="1:10" ht="19.5" customHeight="1">
      <c r="A102" s="312">
        <v>66</v>
      </c>
      <c r="B102" s="329" t="s">
        <v>1048</v>
      </c>
      <c r="C102" s="380">
        <v>1928</v>
      </c>
      <c r="D102" s="315" t="s">
        <v>972</v>
      </c>
      <c r="E102" s="371">
        <v>270000</v>
      </c>
      <c r="F102" s="317"/>
      <c r="G102" s="376"/>
      <c r="H102" s="310">
        <f t="shared" si="2"/>
        <v>270000</v>
      </c>
      <c r="I102" s="319"/>
      <c r="J102" s="331"/>
    </row>
    <row r="103" spans="1:10" ht="19.5" customHeight="1">
      <c r="A103" s="367">
        <v>67</v>
      </c>
      <c r="B103" s="329" t="s">
        <v>1049</v>
      </c>
      <c r="C103" s="380">
        <v>1928</v>
      </c>
      <c r="D103" s="315" t="s">
        <v>972</v>
      </c>
      <c r="E103" s="371">
        <v>270000</v>
      </c>
      <c r="F103" s="317"/>
      <c r="G103" s="376"/>
      <c r="H103" s="310">
        <f t="shared" si="2"/>
        <v>270000</v>
      </c>
      <c r="I103" s="319"/>
      <c r="J103" s="331"/>
    </row>
    <row r="104" spans="1:10" ht="19.5" customHeight="1">
      <c r="A104" s="312">
        <v>68</v>
      </c>
      <c r="B104" s="329" t="s">
        <v>1051</v>
      </c>
      <c r="C104" s="380">
        <v>1930</v>
      </c>
      <c r="D104" s="315" t="s">
        <v>972</v>
      </c>
      <c r="E104" s="371">
        <v>270000</v>
      </c>
      <c r="F104" s="317"/>
      <c r="G104" s="376"/>
      <c r="H104" s="310">
        <f t="shared" si="2"/>
        <v>270000</v>
      </c>
      <c r="I104" s="319"/>
      <c r="J104" s="331"/>
    </row>
    <row r="105" spans="1:10" ht="19.5" customHeight="1">
      <c r="A105" s="367">
        <v>69</v>
      </c>
      <c r="B105" s="329" t="s">
        <v>1054</v>
      </c>
      <c r="C105" s="380">
        <v>1930</v>
      </c>
      <c r="D105" s="315" t="s">
        <v>972</v>
      </c>
      <c r="E105" s="371">
        <v>270000</v>
      </c>
      <c r="F105" s="317"/>
      <c r="G105" s="376"/>
      <c r="H105" s="310">
        <f t="shared" si="2"/>
        <v>270000</v>
      </c>
      <c r="I105" s="319"/>
      <c r="J105" s="331"/>
    </row>
    <row r="106" spans="1:10" ht="19.5" customHeight="1">
      <c r="A106" s="312">
        <v>70</v>
      </c>
      <c r="B106" s="329" t="s">
        <v>2315</v>
      </c>
      <c r="C106" s="380">
        <v>1930</v>
      </c>
      <c r="D106" s="315" t="s">
        <v>972</v>
      </c>
      <c r="E106" s="371">
        <v>270000</v>
      </c>
      <c r="F106" s="317"/>
      <c r="G106" s="376"/>
      <c r="H106" s="310">
        <f t="shared" si="2"/>
        <v>270000</v>
      </c>
      <c r="I106" s="319"/>
      <c r="J106" s="331"/>
    </row>
    <row r="107" spans="1:10" ht="19.5" customHeight="1">
      <c r="A107" s="367">
        <v>71</v>
      </c>
      <c r="B107" s="329" t="s">
        <v>1080</v>
      </c>
      <c r="C107" s="380">
        <v>1932</v>
      </c>
      <c r="D107" s="315" t="s">
        <v>972</v>
      </c>
      <c r="E107" s="371">
        <v>270000</v>
      </c>
      <c r="F107" s="317"/>
      <c r="G107" s="376"/>
      <c r="H107" s="310">
        <f t="shared" si="2"/>
        <v>270000</v>
      </c>
      <c r="I107" s="319"/>
      <c r="J107" s="331"/>
    </row>
    <row r="108" spans="1:10" ht="19.5" customHeight="1">
      <c r="A108" s="312">
        <v>72</v>
      </c>
      <c r="B108" s="329" t="s">
        <v>1077</v>
      </c>
      <c r="C108" s="380">
        <v>1933</v>
      </c>
      <c r="D108" s="315" t="s">
        <v>972</v>
      </c>
      <c r="E108" s="371">
        <v>270000</v>
      </c>
      <c r="F108" s="317"/>
      <c r="G108" s="376"/>
      <c r="H108" s="310">
        <f t="shared" si="2"/>
        <v>270000</v>
      </c>
      <c r="I108" s="319"/>
      <c r="J108" s="331"/>
    </row>
    <row r="109" spans="1:10" ht="19.5" customHeight="1">
      <c r="A109" s="367">
        <v>73</v>
      </c>
      <c r="B109" s="332" t="s">
        <v>1136</v>
      </c>
      <c r="C109" s="381">
        <v>1935</v>
      </c>
      <c r="D109" s="315" t="s">
        <v>972</v>
      </c>
      <c r="E109" s="371">
        <v>270000</v>
      </c>
      <c r="F109" s="317"/>
      <c r="G109" s="382"/>
      <c r="H109" s="310">
        <f t="shared" si="2"/>
        <v>270000</v>
      </c>
      <c r="I109" s="375"/>
      <c r="J109" s="598"/>
    </row>
    <row r="110" spans="1:10" ht="19.5" customHeight="1">
      <c r="A110" s="312">
        <v>74</v>
      </c>
      <c r="B110" s="332" t="s">
        <v>1140</v>
      </c>
      <c r="C110" s="381">
        <v>1935</v>
      </c>
      <c r="D110" s="315" t="s">
        <v>972</v>
      </c>
      <c r="E110" s="371">
        <v>270000</v>
      </c>
      <c r="F110" s="317"/>
      <c r="G110" s="382"/>
      <c r="H110" s="310">
        <f t="shared" si="2"/>
        <v>270000</v>
      </c>
      <c r="I110" s="375"/>
      <c r="J110" s="598"/>
    </row>
    <row r="111" spans="1:10" ht="19.5" customHeight="1">
      <c r="A111" s="367">
        <v>75</v>
      </c>
      <c r="B111" s="332" t="s">
        <v>2675</v>
      </c>
      <c r="C111" s="381">
        <v>1936</v>
      </c>
      <c r="D111" s="315" t="s">
        <v>972</v>
      </c>
      <c r="E111" s="316">
        <v>270000</v>
      </c>
      <c r="F111" s="317"/>
      <c r="G111" s="395"/>
      <c r="H111" s="310">
        <f t="shared" si="2"/>
        <v>270000</v>
      </c>
      <c r="I111" s="319"/>
      <c r="J111" s="331"/>
    </row>
    <row r="112" spans="1:10" ht="19.5" customHeight="1">
      <c r="A112" s="312">
        <v>76</v>
      </c>
      <c r="B112" s="396" t="s">
        <v>2800</v>
      </c>
      <c r="C112" s="392">
        <v>1935</v>
      </c>
      <c r="D112" s="370" t="s">
        <v>2801</v>
      </c>
      <c r="E112" s="371">
        <v>270000</v>
      </c>
      <c r="F112" s="372"/>
      <c r="G112" s="373"/>
      <c r="H112" s="374">
        <f t="shared" si="2"/>
        <v>270000</v>
      </c>
      <c r="I112" s="375"/>
      <c r="J112" s="598"/>
    </row>
    <row r="113" spans="1:10" ht="19.5" customHeight="1">
      <c r="A113" s="367">
        <v>77</v>
      </c>
      <c r="B113" s="332" t="s">
        <v>1812</v>
      </c>
      <c r="C113" s="392">
        <v>1936</v>
      </c>
      <c r="D113" s="338" t="s">
        <v>537</v>
      </c>
      <c r="E113" s="371">
        <v>270000</v>
      </c>
      <c r="F113" s="317"/>
      <c r="G113" s="373"/>
      <c r="H113" s="310">
        <f t="shared" si="2"/>
        <v>270000</v>
      </c>
      <c r="I113" s="375"/>
      <c r="J113" s="598"/>
    </row>
    <row r="114" spans="1:10" ht="19.5" customHeight="1">
      <c r="A114" s="312">
        <v>78</v>
      </c>
      <c r="B114" s="329" t="s">
        <v>1055</v>
      </c>
      <c r="C114" s="380">
        <v>1921</v>
      </c>
      <c r="D114" s="328" t="s">
        <v>1056</v>
      </c>
      <c r="E114" s="371">
        <v>270000</v>
      </c>
      <c r="F114" s="317"/>
      <c r="G114" s="373"/>
      <c r="H114" s="310">
        <f t="shared" si="2"/>
        <v>270000</v>
      </c>
      <c r="I114" s="375"/>
      <c r="J114" s="598"/>
    </row>
    <row r="115" spans="1:10" ht="19.5" customHeight="1">
      <c r="A115" s="367">
        <v>79</v>
      </c>
      <c r="B115" s="329" t="s">
        <v>974</v>
      </c>
      <c r="C115" s="297">
        <v>1936</v>
      </c>
      <c r="D115" s="297" t="s">
        <v>975</v>
      </c>
      <c r="E115" s="371">
        <v>270000</v>
      </c>
      <c r="F115" s="317"/>
      <c r="G115" s="376"/>
      <c r="H115" s="310">
        <f t="shared" si="2"/>
        <v>270000</v>
      </c>
      <c r="I115" s="319"/>
      <c r="J115" s="331"/>
    </row>
    <row r="116" spans="1:11" ht="19.5" customHeight="1">
      <c r="A116" s="312">
        <v>80</v>
      </c>
      <c r="B116" s="398" t="s">
        <v>1101</v>
      </c>
      <c r="C116" s="399">
        <v>1930</v>
      </c>
      <c r="D116" s="400" t="s">
        <v>1147</v>
      </c>
      <c r="E116" s="371">
        <v>270000</v>
      </c>
      <c r="F116" s="372"/>
      <c r="G116" s="373"/>
      <c r="H116" s="374">
        <v>270000</v>
      </c>
      <c r="I116" s="375"/>
      <c r="J116" s="598" t="s">
        <v>2019</v>
      </c>
      <c r="K116" s="566"/>
    </row>
    <row r="117" spans="1:10" ht="19.5" customHeight="1">
      <c r="A117" s="367">
        <v>81</v>
      </c>
      <c r="B117" s="313" t="s">
        <v>1145</v>
      </c>
      <c r="C117" s="330">
        <v>1933</v>
      </c>
      <c r="D117" s="338" t="s">
        <v>1378</v>
      </c>
      <c r="E117" s="316">
        <v>270000</v>
      </c>
      <c r="F117" s="317"/>
      <c r="G117" s="376"/>
      <c r="H117" s="310">
        <v>270000</v>
      </c>
      <c r="I117" s="319"/>
      <c r="J117" s="598" t="s">
        <v>2019</v>
      </c>
    </row>
    <row r="118" spans="1:10" ht="19.5" customHeight="1">
      <c r="A118" s="312">
        <v>82</v>
      </c>
      <c r="B118" s="313" t="s">
        <v>1146</v>
      </c>
      <c r="C118" s="314">
        <v>1932</v>
      </c>
      <c r="D118" s="315" t="s">
        <v>1381</v>
      </c>
      <c r="E118" s="316">
        <v>270000</v>
      </c>
      <c r="F118" s="317"/>
      <c r="G118" s="376"/>
      <c r="H118" s="310">
        <v>270000</v>
      </c>
      <c r="I118" s="319"/>
      <c r="J118" s="598" t="s">
        <v>2019</v>
      </c>
    </row>
    <row r="119" spans="1:10" ht="19.5" customHeight="1">
      <c r="A119" s="367">
        <v>83</v>
      </c>
      <c r="B119" s="329" t="s">
        <v>1141</v>
      </c>
      <c r="C119" s="330">
        <v>1929</v>
      </c>
      <c r="D119" s="338" t="s">
        <v>1375</v>
      </c>
      <c r="E119" s="316">
        <v>270000</v>
      </c>
      <c r="F119" s="317"/>
      <c r="G119" s="376"/>
      <c r="H119" s="310">
        <v>270000</v>
      </c>
      <c r="I119" s="319"/>
      <c r="J119" s="598" t="s">
        <v>2019</v>
      </c>
    </row>
    <row r="120" spans="1:10" ht="19.5" customHeight="1">
      <c r="A120" s="312">
        <v>84</v>
      </c>
      <c r="B120" s="329" t="s">
        <v>1143</v>
      </c>
      <c r="C120" s="330">
        <v>1932</v>
      </c>
      <c r="D120" s="338" t="s">
        <v>1375</v>
      </c>
      <c r="E120" s="316">
        <v>270000</v>
      </c>
      <c r="F120" s="317"/>
      <c r="G120" s="376"/>
      <c r="H120" s="310">
        <v>270000</v>
      </c>
      <c r="I120" s="319"/>
      <c r="J120" s="598" t="s">
        <v>2019</v>
      </c>
    </row>
    <row r="121" spans="1:10" ht="19.5" customHeight="1">
      <c r="A121" s="367">
        <v>85</v>
      </c>
      <c r="B121" s="313" t="s">
        <v>1137</v>
      </c>
      <c r="C121" s="330">
        <v>1934</v>
      </c>
      <c r="D121" s="370" t="s">
        <v>1148</v>
      </c>
      <c r="E121" s="316">
        <v>270000</v>
      </c>
      <c r="F121" s="317"/>
      <c r="G121" s="376"/>
      <c r="H121" s="310">
        <v>270000</v>
      </c>
      <c r="I121" s="375"/>
      <c r="J121" s="598" t="s">
        <v>2019</v>
      </c>
    </row>
    <row r="122" spans="1:10" ht="19.5" customHeight="1">
      <c r="A122" s="312">
        <v>86</v>
      </c>
      <c r="B122" s="313" t="s">
        <v>1149</v>
      </c>
      <c r="C122" s="330">
        <v>1934</v>
      </c>
      <c r="D122" s="370" t="s">
        <v>1148</v>
      </c>
      <c r="E122" s="316">
        <v>270000</v>
      </c>
      <c r="F122" s="317"/>
      <c r="G122" s="376"/>
      <c r="H122" s="310">
        <v>270000</v>
      </c>
      <c r="I122" s="375"/>
      <c r="J122" s="598" t="s">
        <v>2019</v>
      </c>
    </row>
    <row r="123" spans="1:10" ht="19.5" customHeight="1">
      <c r="A123" s="367">
        <v>87</v>
      </c>
      <c r="B123" s="329" t="s">
        <v>1142</v>
      </c>
      <c r="C123" s="330">
        <v>1928</v>
      </c>
      <c r="D123" s="315" t="s">
        <v>1043</v>
      </c>
      <c r="E123" s="316">
        <v>270000</v>
      </c>
      <c r="F123" s="317"/>
      <c r="G123" s="376"/>
      <c r="H123" s="310">
        <v>270000</v>
      </c>
      <c r="I123" s="319"/>
      <c r="J123" s="598" t="s">
        <v>2019</v>
      </c>
    </row>
    <row r="124" spans="1:10" ht="19.5" customHeight="1">
      <c r="A124" s="312">
        <v>88</v>
      </c>
      <c r="B124" s="329" t="s">
        <v>1144</v>
      </c>
      <c r="C124" s="330">
        <v>1933</v>
      </c>
      <c r="D124" s="315" t="s">
        <v>991</v>
      </c>
      <c r="E124" s="316">
        <v>270000</v>
      </c>
      <c r="F124" s="317"/>
      <c r="G124" s="376"/>
      <c r="H124" s="310">
        <v>270000</v>
      </c>
      <c r="I124" s="319"/>
      <c r="J124" s="598" t="s">
        <v>2019</v>
      </c>
    </row>
    <row r="125" spans="1:10" ht="19.5" customHeight="1">
      <c r="A125" s="367">
        <v>89</v>
      </c>
      <c r="B125" s="329" t="s">
        <v>1052</v>
      </c>
      <c r="C125" s="380">
        <v>1929</v>
      </c>
      <c r="D125" s="315" t="s">
        <v>972</v>
      </c>
      <c r="E125" s="316">
        <v>270000</v>
      </c>
      <c r="F125" s="317"/>
      <c r="G125" s="376"/>
      <c r="H125" s="310">
        <v>270000</v>
      </c>
      <c r="I125" s="319"/>
      <c r="J125" s="598" t="s">
        <v>2019</v>
      </c>
    </row>
    <row r="126" spans="1:10" ht="19.5" customHeight="1">
      <c r="A126" s="312">
        <v>90</v>
      </c>
      <c r="B126" s="329" t="s">
        <v>923</v>
      </c>
      <c r="C126" s="380">
        <v>1928</v>
      </c>
      <c r="D126" s="315" t="s">
        <v>972</v>
      </c>
      <c r="E126" s="316">
        <v>270000</v>
      </c>
      <c r="F126" s="317"/>
      <c r="G126" s="376"/>
      <c r="H126" s="310">
        <v>270000</v>
      </c>
      <c r="I126" s="319"/>
      <c r="J126" s="598" t="s">
        <v>2019</v>
      </c>
    </row>
    <row r="127" spans="1:10" ht="19.5" customHeight="1">
      <c r="A127" s="367">
        <v>91</v>
      </c>
      <c r="B127" s="329" t="s">
        <v>1050</v>
      </c>
      <c r="C127" s="380">
        <v>1927</v>
      </c>
      <c r="D127" s="315" t="s">
        <v>972</v>
      </c>
      <c r="E127" s="316">
        <v>270000</v>
      </c>
      <c r="F127" s="317"/>
      <c r="G127" s="376"/>
      <c r="H127" s="310">
        <v>270000</v>
      </c>
      <c r="I127" s="319"/>
      <c r="J127" s="598" t="s">
        <v>2019</v>
      </c>
    </row>
    <row r="128" spans="1:10" ht="19.5" customHeight="1">
      <c r="A128" s="312">
        <v>92</v>
      </c>
      <c r="B128" s="329" t="s">
        <v>1070</v>
      </c>
      <c r="C128" s="380">
        <v>1931</v>
      </c>
      <c r="D128" s="328" t="s">
        <v>1014</v>
      </c>
      <c r="E128" s="316">
        <v>270000</v>
      </c>
      <c r="F128" s="317"/>
      <c r="G128" s="376"/>
      <c r="H128" s="310">
        <v>270000</v>
      </c>
      <c r="I128" s="319"/>
      <c r="J128" s="598" t="s">
        <v>2019</v>
      </c>
    </row>
    <row r="129" spans="1:10" ht="19.5" customHeight="1">
      <c r="A129" s="367">
        <v>93</v>
      </c>
      <c r="B129" s="329" t="s">
        <v>2314</v>
      </c>
      <c r="C129" s="380">
        <v>1929</v>
      </c>
      <c r="D129" s="315" t="s">
        <v>1373</v>
      </c>
      <c r="E129" s="316">
        <v>270000</v>
      </c>
      <c r="F129" s="317"/>
      <c r="G129" s="376"/>
      <c r="H129" s="310">
        <v>270000</v>
      </c>
      <c r="I129" s="319"/>
      <c r="J129" s="598" t="s">
        <v>2019</v>
      </c>
    </row>
    <row r="130" spans="1:10" ht="19.5" customHeight="1">
      <c r="A130" s="312">
        <v>94</v>
      </c>
      <c r="B130" s="329" t="s">
        <v>2678</v>
      </c>
      <c r="C130" s="380">
        <v>1936</v>
      </c>
      <c r="D130" s="315" t="s">
        <v>2679</v>
      </c>
      <c r="E130" s="316">
        <v>270000</v>
      </c>
      <c r="F130" s="317"/>
      <c r="G130" s="401"/>
      <c r="H130" s="310">
        <v>270000</v>
      </c>
      <c r="I130" s="319"/>
      <c r="J130" s="598" t="s">
        <v>2019</v>
      </c>
    </row>
    <row r="131" spans="1:10" ht="19.5" customHeight="1">
      <c r="A131" s="367">
        <v>95</v>
      </c>
      <c r="B131" s="329" t="s">
        <v>2680</v>
      </c>
      <c r="C131" s="380">
        <v>1936</v>
      </c>
      <c r="D131" s="315" t="s">
        <v>2681</v>
      </c>
      <c r="E131" s="316">
        <v>270000</v>
      </c>
      <c r="F131" s="317"/>
      <c r="G131" s="376"/>
      <c r="H131" s="310">
        <v>270000</v>
      </c>
      <c r="I131" s="319"/>
      <c r="J131" s="598" t="s">
        <v>2019</v>
      </c>
    </row>
    <row r="132" spans="1:10" ht="19.5" customHeight="1">
      <c r="A132" s="312">
        <v>96</v>
      </c>
      <c r="B132" s="329" t="s">
        <v>1150</v>
      </c>
      <c r="C132" s="330">
        <v>1935</v>
      </c>
      <c r="D132" s="315" t="s">
        <v>1382</v>
      </c>
      <c r="E132" s="316">
        <v>270000</v>
      </c>
      <c r="F132" s="317"/>
      <c r="G132" s="401"/>
      <c r="H132" s="310">
        <v>270000</v>
      </c>
      <c r="I132" s="319"/>
      <c r="J132" s="598" t="s">
        <v>2019</v>
      </c>
    </row>
    <row r="133" spans="1:10" ht="19.5" customHeight="1">
      <c r="A133" s="367">
        <v>97</v>
      </c>
      <c r="B133" s="329" t="s">
        <v>1060</v>
      </c>
      <c r="C133" s="380">
        <v>1928</v>
      </c>
      <c r="D133" s="315" t="s">
        <v>1372</v>
      </c>
      <c r="E133" s="316">
        <v>270000</v>
      </c>
      <c r="F133" s="317"/>
      <c r="G133" s="401"/>
      <c r="H133" s="310">
        <v>270000</v>
      </c>
      <c r="I133" s="319"/>
      <c r="J133" s="598"/>
    </row>
    <row r="134" spans="1:10" ht="19.5" customHeight="1">
      <c r="A134" s="312">
        <v>98</v>
      </c>
      <c r="B134" s="332" t="s">
        <v>1135</v>
      </c>
      <c r="C134" s="381">
        <v>1934</v>
      </c>
      <c r="D134" s="315" t="s">
        <v>1003</v>
      </c>
      <c r="E134" s="316">
        <v>270000</v>
      </c>
      <c r="F134" s="317"/>
      <c r="G134" s="401"/>
      <c r="H134" s="310">
        <v>270000</v>
      </c>
      <c r="I134" s="319"/>
      <c r="J134" s="598"/>
    </row>
    <row r="135" spans="1:10" ht="19.5" customHeight="1">
      <c r="A135" s="367">
        <v>99</v>
      </c>
      <c r="B135" s="402" t="s">
        <v>1787</v>
      </c>
      <c r="C135" s="381">
        <v>1936</v>
      </c>
      <c r="D135" s="403" t="s">
        <v>2341</v>
      </c>
      <c r="E135" s="316">
        <v>270000</v>
      </c>
      <c r="F135" s="317"/>
      <c r="G135" s="404"/>
      <c r="H135" s="310">
        <f>E135+G135</f>
        <v>270000</v>
      </c>
      <c r="I135" s="319"/>
      <c r="J135" s="598"/>
    </row>
    <row r="136" spans="1:10" ht="19.5" customHeight="1">
      <c r="A136" s="312">
        <v>100</v>
      </c>
      <c r="B136" s="402" t="s">
        <v>2342</v>
      </c>
      <c r="C136" s="381">
        <v>1936</v>
      </c>
      <c r="D136" s="403" t="s">
        <v>1375</v>
      </c>
      <c r="E136" s="316">
        <v>270000</v>
      </c>
      <c r="F136" s="317"/>
      <c r="G136" s="401"/>
      <c r="H136" s="310">
        <f>E136+G136</f>
        <v>270000</v>
      </c>
      <c r="I136" s="319"/>
      <c r="J136" s="598"/>
    </row>
    <row r="137" spans="1:10" ht="19.5" customHeight="1">
      <c r="A137" s="367">
        <v>101</v>
      </c>
      <c r="B137" s="405" t="s">
        <v>1639</v>
      </c>
      <c r="C137" s="406">
        <v>1936</v>
      </c>
      <c r="D137" s="407" t="s">
        <v>55</v>
      </c>
      <c r="E137" s="408">
        <v>270000</v>
      </c>
      <c r="F137" s="389"/>
      <c r="G137" s="409"/>
      <c r="H137" s="410">
        <f>E137+G137</f>
        <v>270000</v>
      </c>
      <c r="I137" s="319"/>
      <c r="J137" s="598"/>
    </row>
    <row r="138" spans="1:10" ht="19.5" customHeight="1">
      <c r="A138" s="312">
        <v>102</v>
      </c>
      <c r="B138" s="405" t="s">
        <v>1128</v>
      </c>
      <c r="C138" s="406">
        <v>1935</v>
      </c>
      <c r="D138" s="407" t="s">
        <v>1129</v>
      </c>
      <c r="E138" s="408">
        <v>270000</v>
      </c>
      <c r="F138" s="389"/>
      <c r="G138" s="409"/>
      <c r="H138" s="410">
        <f aca="true" t="shared" si="3" ref="H138:H148">G138+E138</f>
        <v>270000</v>
      </c>
      <c r="I138" s="319"/>
      <c r="J138" s="598"/>
    </row>
    <row r="139" spans="1:10" ht="19.5" customHeight="1">
      <c r="A139" s="367">
        <v>103</v>
      </c>
      <c r="B139" s="329" t="s">
        <v>2057</v>
      </c>
      <c r="C139" s="380">
        <v>1937</v>
      </c>
      <c r="D139" s="403" t="s">
        <v>1383</v>
      </c>
      <c r="E139" s="316">
        <v>270000</v>
      </c>
      <c r="F139" s="317"/>
      <c r="G139" s="401"/>
      <c r="H139" s="310">
        <f t="shared" si="3"/>
        <v>270000</v>
      </c>
      <c r="I139" s="319"/>
      <c r="J139" s="598" t="s">
        <v>2019</v>
      </c>
    </row>
    <row r="140" spans="1:10" ht="19.5" customHeight="1">
      <c r="A140" s="312">
        <v>104</v>
      </c>
      <c r="B140" s="332" t="s">
        <v>2058</v>
      </c>
      <c r="C140" s="380">
        <v>1937</v>
      </c>
      <c r="D140" s="315" t="s">
        <v>1373</v>
      </c>
      <c r="E140" s="316">
        <v>270000</v>
      </c>
      <c r="F140" s="317"/>
      <c r="G140" s="401"/>
      <c r="H140" s="310">
        <f t="shared" si="3"/>
        <v>270000</v>
      </c>
      <c r="I140" s="319"/>
      <c r="J140" s="598" t="s">
        <v>2019</v>
      </c>
    </row>
    <row r="141" spans="1:10" ht="19.5" customHeight="1">
      <c r="A141" s="367">
        <v>105</v>
      </c>
      <c r="B141" s="402" t="s">
        <v>1409</v>
      </c>
      <c r="C141" s="380">
        <v>1937</v>
      </c>
      <c r="D141" s="315" t="s">
        <v>1382</v>
      </c>
      <c r="E141" s="316">
        <v>270000</v>
      </c>
      <c r="F141" s="317"/>
      <c r="G141" s="401"/>
      <c r="H141" s="310">
        <f t="shared" si="3"/>
        <v>270000</v>
      </c>
      <c r="I141" s="319"/>
      <c r="J141" s="598" t="s">
        <v>2019</v>
      </c>
    </row>
    <row r="142" spans="1:10" ht="19.5" customHeight="1">
      <c r="A142" s="312">
        <v>106</v>
      </c>
      <c r="B142" s="402" t="s">
        <v>2059</v>
      </c>
      <c r="C142" s="380">
        <v>1937</v>
      </c>
      <c r="D142" s="315" t="s">
        <v>1382</v>
      </c>
      <c r="E142" s="316">
        <v>270000</v>
      </c>
      <c r="F142" s="317"/>
      <c r="G142" s="401"/>
      <c r="H142" s="310">
        <f>G142+E142</f>
        <v>270000</v>
      </c>
      <c r="I142" s="319"/>
      <c r="J142" s="598"/>
    </row>
    <row r="143" spans="1:10" ht="19.5" customHeight="1">
      <c r="A143" s="367">
        <v>107</v>
      </c>
      <c r="B143" s="405" t="s">
        <v>2060</v>
      </c>
      <c r="C143" s="380">
        <v>1937</v>
      </c>
      <c r="D143" s="403" t="s">
        <v>1375</v>
      </c>
      <c r="E143" s="316">
        <v>270000</v>
      </c>
      <c r="F143" s="389"/>
      <c r="G143" s="401"/>
      <c r="H143" s="310">
        <f>G143+E143</f>
        <v>270000</v>
      </c>
      <c r="I143" s="319"/>
      <c r="J143" s="598"/>
    </row>
    <row r="144" spans="1:10" ht="19.5" customHeight="1">
      <c r="A144" s="312">
        <v>108</v>
      </c>
      <c r="B144" s="405" t="s">
        <v>2061</v>
      </c>
      <c r="C144" s="380">
        <v>1937</v>
      </c>
      <c r="D144" s="403" t="s">
        <v>1375</v>
      </c>
      <c r="E144" s="316">
        <v>270000</v>
      </c>
      <c r="F144" s="389"/>
      <c r="G144" s="401"/>
      <c r="H144" s="310">
        <f>G144+E144</f>
        <v>270000</v>
      </c>
      <c r="I144" s="319"/>
      <c r="J144" s="598"/>
    </row>
    <row r="145" spans="1:10" ht="19.5" customHeight="1">
      <c r="A145" s="367">
        <v>109</v>
      </c>
      <c r="B145" s="972" t="s">
        <v>2758</v>
      </c>
      <c r="C145" s="968">
        <v>1937</v>
      </c>
      <c r="D145" s="971" t="s">
        <v>2759</v>
      </c>
      <c r="E145" s="965">
        <v>270000</v>
      </c>
      <c r="F145" s="966"/>
      <c r="G145" s="970">
        <v>540000</v>
      </c>
      <c r="H145" s="967">
        <f t="shared" si="3"/>
        <v>810000</v>
      </c>
      <c r="I145" s="319"/>
      <c r="J145" s="598" t="s">
        <v>2019</v>
      </c>
    </row>
    <row r="146" spans="1:10" ht="19.5" customHeight="1">
      <c r="A146" s="312">
        <v>110</v>
      </c>
      <c r="B146" s="973" t="s">
        <v>2760</v>
      </c>
      <c r="C146" s="968">
        <v>1937</v>
      </c>
      <c r="D146" s="969" t="s">
        <v>2069</v>
      </c>
      <c r="E146" s="965">
        <v>270000</v>
      </c>
      <c r="F146" s="974"/>
      <c r="G146" s="970">
        <v>3510000</v>
      </c>
      <c r="H146" s="967">
        <f t="shared" si="3"/>
        <v>3780000</v>
      </c>
      <c r="I146" s="1229"/>
      <c r="J146" s="598" t="s">
        <v>2019</v>
      </c>
    </row>
    <row r="147" spans="1:10" ht="19.5" customHeight="1">
      <c r="A147" s="367">
        <v>111</v>
      </c>
      <c r="B147" s="973" t="s">
        <v>1648</v>
      </c>
      <c r="C147" s="968">
        <v>1937</v>
      </c>
      <c r="D147" s="969" t="s">
        <v>2069</v>
      </c>
      <c r="E147" s="965">
        <v>270000</v>
      </c>
      <c r="F147" s="974"/>
      <c r="G147" s="970">
        <v>1350000</v>
      </c>
      <c r="H147" s="967">
        <f>G147+E147</f>
        <v>1620000</v>
      </c>
      <c r="I147" s="1229"/>
      <c r="J147" s="598"/>
    </row>
    <row r="148" spans="1:10" ht="19.5" customHeight="1">
      <c r="A148" s="312">
        <v>112</v>
      </c>
      <c r="B148" s="973" t="s">
        <v>2761</v>
      </c>
      <c r="C148" s="968">
        <v>1937</v>
      </c>
      <c r="D148" s="969" t="s">
        <v>1375</v>
      </c>
      <c r="E148" s="965">
        <v>270000</v>
      </c>
      <c r="F148" s="974"/>
      <c r="G148" s="970">
        <v>270000</v>
      </c>
      <c r="H148" s="967">
        <f t="shared" si="3"/>
        <v>540000</v>
      </c>
      <c r="I148" s="1229"/>
      <c r="J148" s="598"/>
    </row>
    <row r="149" spans="1:10" ht="19.5" customHeight="1">
      <c r="A149" s="353"/>
      <c r="B149" s="1452" t="s">
        <v>863</v>
      </c>
      <c r="C149" s="1453"/>
      <c r="D149" s="1454"/>
      <c r="E149" s="336">
        <f>SUM(E38:E148)</f>
        <v>29430000</v>
      </c>
      <c r="F149" s="412"/>
      <c r="G149" s="975">
        <f>SUM(G145:G148)</f>
        <v>5670000</v>
      </c>
      <c r="H149" s="336">
        <f>E149+G149</f>
        <v>35100000</v>
      </c>
      <c r="I149" s="355"/>
      <c r="J149" s="595"/>
    </row>
    <row r="150" spans="1:10" ht="19.5" customHeight="1">
      <c r="A150" s="1458" t="s">
        <v>573</v>
      </c>
      <c r="B150" s="1459"/>
      <c r="C150" s="1459"/>
      <c r="D150" s="1460"/>
      <c r="E150" s="413"/>
      <c r="F150" s="413"/>
      <c r="G150" s="413"/>
      <c r="H150" s="310"/>
      <c r="I150" s="414"/>
      <c r="J150" s="593"/>
    </row>
    <row r="151" spans="1:10" ht="19.5" customHeight="1">
      <c r="A151" s="312">
        <v>1</v>
      </c>
      <c r="B151" s="415" t="s">
        <v>56</v>
      </c>
      <c r="C151" s="330">
        <v>1990</v>
      </c>
      <c r="D151" s="403" t="s">
        <v>1383</v>
      </c>
      <c r="E151" s="316">
        <v>405000</v>
      </c>
      <c r="F151" s="317"/>
      <c r="G151" s="376"/>
      <c r="H151" s="310">
        <f aca="true" t="shared" si="4" ref="H151:H158">E151+G151</f>
        <v>405000</v>
      </c>
      <c r="I151" s="319"/>
      <c r="J151" s="331"/>
    </row>
    <row r="152" spans="1:10" ht="19.5" customHeight="1">
      <c r="A152" s="312">
        <v>2</v>
      </c>
      <c r="B152" s="313" t="s">
        <v>1166</v>
      </c>
      <c r="C152" s="314">
        <v>1977</v>
      </c>
      <c r="D152" s="315" t="s">
        <v>1371</v>
      </c>
      <c r="E152" s="316">
        <v>405000</v>
      </c>
      <c r="F152" s="317"/>
      <c r="G152" s="376"/>
      <c r="H152" s="310">
        <f t="shared" si="4"/>
        <v>405000</v>
      </c>
      <c r="I152" s="319"/>
      <c r="J152" s="331"/>
    </row>
    <row r="153" spans="1:10" ht="19.5" customHeight="1">
      <c r="A153" s="312">
        <v>3</v>
      </c>
      <c r="B153" s="313" t="s">
        <v>423</v>
      </c>
      <c r="C153" s="314">
        <v>1962</v>
      </c>
      <c r="D153" s="315" t="s">
        <v>1384</v>
      </c>
      <c r="E153" s="316">
        <v>405000</v>
      </c>
      <c r="F153" s="317"/>
      <c r="G153" s="376"/>
      <c r="H153" s="310">
        <f t="shared" si="4"/>
        <v>405000</v>
      </c>
      <c r="I153" s="319"/>
      <c r="J153" s="331"/>
    </row>
    <row r="154" spans="1:10" ht="19.5" customHeight="1">
      <c r="A154" s="312">
        <v>4</v>
      </c>
      <c r="B154" s="313" t="s">
        <v>1151</v>
      </c>
      <c r="C154" s="314">
        <v>1965</v>
      </c>
      <c r="D154" s="315" t="s">
        <v>1016</v>
      </c>
      <c r="E154" s="316">
        <v>405000</v>
      </c>
      <c r="F154" s="317"/>
      <c r="G154" s="376"/>
      <c r="H154" s="310">
        <f t="shared" si="4"/>
        <v>405000</v>
      </c>
      <c r="I154" s="319"/>
      <c r="J154" s="331"/>
    </row>
    <row r="155" spans="1:10" ht="19.5" customHeight="1">
      <c r="A155" s="312">
        <v>5</v>
      </c>
      <c r="B155" s="415" t="s">
        <v>1160</v>
      </c>
      <c r="C155" s="330">
        <v>1994</v>
      </c>
      <c r="D155" s="403" t="s">
        <v>1161</v>
      </c>
      <c r="E155" s="316">
        <v>405000</v>
      </c>
      <c r="F155" s="317"/>
      <c r="G155" s="376"/>
      <c r="H155" s="310">
        <f t="shared" si="4"/>
        <v>405000</v>
      </c>
      <c r="I155" s="319"/>
      <c r="J155" s="331"/>
    </row>
    <row r="156" spans="1:10" ht="19.5" customHeight="1">
      <c r="A156" s="312">
        <v>6</v>
      </c>
      <c r="B156" s="329" t="s">
        <v>1154</v>
      </c>
      <c r="C156" s="330">
        <v>1964</v>
      </c>
      <c r="D156" s="338" t="s">
        <v>1375</v>
      </c>
      <c r="E156" s="316">
        <v>405000</v>
      </c>
      <c r="F156" s="317"/>
      <c r="G156" s="376"/>
      <c r="H156" s="310">
        <f t="shared" si="4"/>
        <v>405000</v>
      </c>
      <c r="I156" s="319"/>
      <c r="J156" s="331"/>
    </row>
    <row r="157" spans="1:10" ht="19.5" customHeight="1">
      <c r="A157" s="312">
        <v>7</v>
      </c>
      <c r="B157" s="329" t="s">
        <v>2802</v>
      </c>
      <c r="C157" s="330">
        <v>1977</v>
      </c>
      <c r="D157" s="338" t="s">
        <v>1375</v>
      </c>
      <c r="E157" s="316">
        <v>405000</v>
      </c>
      <c r="F157" s="317"/>
      <c r="G157" s="376"/>
      <c r="H157" s="310">
        <f t="shared" si="4"/>
        <v>405000</v>
      </c>
      <c r="I157" s="319"/>
      <c r="J157" s="331"/>
    </row>
    <row r="158" spans="1:10" ht="19.5" customHeight="1">
      <c r="A158" s="312">
        <v>8</v>
      </c>
      <c r="B158" s="329" t="s">
        <v>1155</v>
      </c>
      <c r="C158" s="330">
        <v>1977</v>
      </c>
      <c r="D158" s="338" t="s">
        <v>1375</v>
      </c>
      <c r="E158" s="316">
        <v>405000</v>
      </c>
      <c r="F158" s="317"/>
      <c r="G158" s="376"/>
      <c r="H158" s="310">
        <f t="shared" si="4"/>
        <v>405000</v>
      </c>
      <c r="I158" s="319"/>
      <c r="J158" s="331"/>
    </row>
    <row r="159" spans="1:10" ht="19.5" customHeight="1">
      <c r="A159" s="312">
        <v>9</v>
      </c>
      <c r="B159" s="329" t="s">
        <v>2803</v>
      </c>
      <c r="C159" s="330">
        <v>1965</v>
      </c>
      <c r="D159" s="338" t="s">
        <v>1375</v>
      </c>
      <c r="E159" s="316">
        <v>405000</v>
      </c>
      <c r="F159" s="317"/>
      <c r="G159" s="376"/>
      <c r="H159" s="310">
        <f>G159+E159</f>
        <v>405000</v>
      </c>
      <c r="I159" s="319"/>
      <c r="J159" s="331"/>
    </row>
    <row r="160" spans="1:10" ht="19.5" customHeight="1">
      <c r="A160" s="312">
        <v>10</v>
      </c>
      <c r="B160" s="329" t="s">
        <v>2804</v>
      </c>
      <c r="C160" s="330">
        <v>1976</v>
      </c>
      <c r="D160" s="338" t="s">
        <v>999</v>
      </c>
      <c r="E160" s="316">
        <v>405000</v>
      </c>
      <c r="F160" s="317"/>
      <c r="G160" s="376"/>
      <c r="H160" s="310">
        <f aca="true" t="shared" si="5" ref="H160:H176">E160+G160</f>
        <v>405000</v>
      </c>
      <c r="I160" s="319"/>
      <c r="J160" s="331"/>
    </row>
    <row r="161" spans="1:10" ht="19.5" customHeight="1">
      <c r="A161" s="312">
        <v>11</v>
      </c>
      <c r="B161" s="329" t="s">
        <v>2480</v>
      </c>
      <c r="C161" s="330">
        <v>1967</v>
      </c>
      <c r="D161" s="338" t="s">
        <v>1003</v>
      </c>
      <c r="E161" s="316">
        <v>405000</v>
      </c>
      <c r="F161" s="317"/>
      <c r="G161" s="376"/>
      <c r="H161" s="310">
        <f t="shared" si="5"/>
        <v>405000</v>
      </c>
      <c r="I161" s="319"/>
      <c r="J161" s="331"/>
    </row>
    <row r="162" spans="1:10" ht="19.5" customHeight="1">
      <c r="A162" s="312">
        <v>12</v>
      </c>
      <c r="B162" s="329" t="s">
        <v>2805</v>
      </c>
      <c r="C162" s="330">
        <v>1965</v>
      </c>
      <c r="D162" s="338" t="s">
        <v>2806</v>
      </c>
      <c r="E162" s="316">
        <v>405000</v>
      </c>
      <c r="F162" s="317"/>
      <c r="G162" s="376"/>
      <c r="H162" s="310">
        <f t="shared" si="5"/>
        <v>405000</v>
      </c>
      <c r="I162" s="319"/>
      <c r="J162" s="331"/>
    </row>
    <row r="163" spans="1:10" ht="19.5" customHeight="1">
      <c r="A163" s="312">
        <v>13</v>
      </c>
      <c r="B163" s="313" t="s">
        <v>1156</v>
      </c>
      <c r="C163" s="314">
        <v>1964</v>
      </c>
      <c r="D163" s="315" t="s">
        <v>1069</v>
      </c>
      <c r="E163" s="316">
        <v>405000</v>
      </c>
      <c r="F163" s="317"/>
      <c r="G163" s="376"/>
      <c r="H163" s="310">
        <f t="shared" si="5"/>
        <v>405000</v>
      </c>
      <c r="I163" s="319"/>
      <c r="J163" s="331"/>
    </row>
    <row r="164" spans="1:10" ht="19.5" customHeight="1">
      <c r="A164" s="312">
        <v>14</v>
      </c>
      <c r="B164" s="415" t="s">
        <v>57</v>
      </c>
      <c r="C164" s="330">
        <v>1985</v>
      </c>
      <c r="D164" s="315" t="s">
        <v>1373</v>
      </c>
      <c r="E164" s="316">
        <v>405000</v>
      </c>
      <c r="F164" s="317"/>
      <c r="G164" s="376"/>
      <c r="H164" s="310">
        <f t="shared" si="5"/>
        <v>405000</v>
      </c>
      <c r="I164" s="319"/>
      <c r="J164" s="331"/>
    </row>
    <row r="165" spans="1:10" ht="19.5" customHeight="1">
      <c r="A165" s="312">
        <v>15</v>
      </c>
      <c r="B165" s="415" t="s">
        <v>1159</v>
      </c>
      <c r="C165" s="330">
        <v>1994</v>
      </c>
      <c r="D165" s="403" t="s">
        <v>1014</v>
      </c>
      <c r="E165" s="316">
        <v>405000</v>
      </c>
      <c r="F165" s="317"/>
      <c r="G165" s="376"/>
      <c r="H165" s="310">
        <f t="shared" si="5"/>
        <v>405000</v>
      </c>
      <c r="I165" s="319"/>
      <c r="J165" s="331"/>
    </row>
    <row r="166" spans="1:10" ht="19.5" customHeight="1">
      <c r="A166" s="312">
        <v>16</v>
      </c>
      <c r="B166" s="415" t="s">
        <v>2807</v>
      </c>
      <c r="C166" s="330">
        <v>1994</v>
      </c>
      <c r="D166" s="328" t="s">
        <v>991</v>
      </c>
      <c r="E166" s="316">
        <v>405000</v>
      </c>
      <c r="F166" s="317"/>
      <c r="G166" s="376"/>
      <c r="H166" s="310">
        <f t="shared" si="5"/>
        <v>405000</v>
      </c>
      <c r="I166" s="319"/>
      <c r="J166" s="331"/>
    </row>
    <row r="167" spans="1:10" ht="19.5" customHeight="1">
      <c r="A167" s="312">
        <v>17</v>
      </c>
      <c r="B167" s="313" t="s">
        <v>1157</v>
      </c>
      <c r="C167" s="314">
        <v>1992</v>
      </c>
      <c r="D167" s="315" t="s">
        <v>1385</v>
      </c>
      <c r="E167" s="316">
        <v>405000</v>
      </c>
      <c r="F167" s="317"/>
      <c r="G167" s="376"/>
      <c r="H167" s="310">
        <f t="shared" si="5"/>
        <v>405000</v>
      </c>
      <c r="I167" s="319"/>
      <c r="J167" s="331"/>
    </row>
    <row r="168" spans="1:10" ht="19.5" customHeight="1">
      <c r="A168" s="312">
        <v>18</v>
      </c>
      <c r="B168" s="415" t="s">
        <v>1162</v>
      </c>
      <c r="C168" s="330">
        <v>1963</v>
      </c>
      <c r="D168" s="315" t="s">
        <v>1385</v>
      </c>
      <c r="E168" s="316">
        <v>405000</v>
      </c>
      <c r="F168" s="317"/>
      <c r="G168" s="376"/>
      <c r="H168" s="310">
        <f t="shared" si="5"/>
        <v>405000</v>
      </c>
      <c r="I168" s="319"/>
      <c r="J168" s="331"/>
    </row>
    <row r="169" spans="1:10" ht="19.5" customHeight="1">
      <c r="A169" s="312">
        <v>19</v>
      </c>
      <c r="B169" s="313" t="s">
        <v>1152</v>
      </c>
      <c r="C169" s="314">
        <v>1956</v>
      </c>
      <c r="D169" s="328" t="s">
        <v>1056</v>
      </c>
      <c r="E169" s="316">
        <v>405000</v>
      </c>
      <c r="F169" s="317"/>
      <c r="G169" s="376"/>
      <c r="H169" s="310">
        <f t="shared" si="5"/>
        <v>405000</v>
      </c>
      <c r="I169" s="319"/>
      <c r="J169" s="331"/>
    </row>
    <row r="170" spans="1:10" ht="19.5" customHeight="1">
      <c r="A170" s="312">
        <v>20</v>
      </c>
      <c r="B170" s="329" t="s">
        <v>1153</v>
      </c>
      <c r="C170" s="330">
        <v>1973</v>
      </c>
      <c r="D170" s="328" t="s">
        <v>1056</v>
      </c>
      <c r="E170" s="316">
        <v>405000</v>
      </c>
      <c r="F170" s="317"/>
      <c r="G170" s="376"/>
      <c r="H170" s="310">
        <f t="shared" si="5"/>
        <v>405000</v>
      </c>
      <c r="I170" s="319"/>
      <c r="J170" s="331"/>
    </row>
    <row r="171" spans="1:10" ht="19.5" customHeight="1">
      <c r="A171" s="312">
        <v>21</v>
      </c>
      <c r="B171" s="415" t="s">
        <v>1158</v>
      </c>
      <c r="C171" s="330">
        <v>1962</v>
      </c>
      <c r="D171" s="328" t="s">
        <v>1056</v>
      </c>
      <c r="E171" s="316">
        <v>405000</v>
      </c>
      <c r="F171" s="317"/>
      <c r="G171" s="376"/>
      <c r="H171" s="310">
        <f t="shared" si="5"/>
        <v>405000</v>
      </c>
      <c r="I171" s="319"/>
      <c r="J171" s="331"/>
    </row>
    <row r="172" spans="1:10" ht="19.5" customHeight="1">
      <c r="A172" s="312">
        <v>22</v>
      </c>
      <c r="B172" s="415" t="s">
        <v>2809</v>
      </c>
      <c r="C172" s="330">
        <v>1959</v>
      </c>
      <c r="D172" s="328" t="s">
        <v>1056</v>
      </c>
      <c r="E172" s="316">
        <v>405000</v>
      </c>
      <c r="F172" s="317"/>
      <c r="G172" s="376"/>
      <c r="H172" s="310">
        <f t="shared" si="5"/>
        <v>405000</v>
      </c>
      <c r="I172" s="319"/>
      <c r="J172" s="331"/>
    </row>
    <row r="173" spans="1:10" ht="19.5" customHeight="1">
      <c r="A173" s="312">
        <v>23</v>
      </c>
      <c r="B173" s="415" t="s">
        <v>2480</v>
      </c>
      <c r="C173" s="330">
        <v>1991</v>
      </c>
      <c r="D173" s="328" t="s">
        <v>539</v>
      </c>
      <c r="E173" s="316">
        <v>405000</v>
      </c>
      <c r="F173" s="317"/>
      <c r="G173" s="376"/>
      <c r="H173" s="310">
        <f t="shared" si="5"/>
        <v>405000</v>
      </c>
      <c r="I173" s="319"/>
      <c r="J173" s="331"/>
    </row>
    <row r="174" spans="1:10" ht="19.5" customHeight="1">
      <c r="A174" s="312">
        <v>24</v>
      </c>
      <c r="B174" s="415" t="s">
        <v>538</v>
      </c>
      <c r="C174" s="330">
        <v>1998</v>
      </c>
      <c r="D174" s="328" t="s">
        <v>539</v>
      </c>
      <c r="E174" s="316">
        <v>405000</v>
      </c>
      <c r="F174" s="317"/>
      <c r="G174" s="376"/>
      <c r="H174" s="310">
        <f t="shared" si="5"/>
        <v>405000</v>
      </c>
      <c r="I174" s="319"/>
      <c r="J174" s="331"/>
    </row>
    <row r="175" spans="1:10" ht="19.5" customHeight="1">
      <c r="A175" s="312">
        <v>25</v>
      </c>
      <c r="B175" s="415" t="s">
        <v>540</v>
      </c>
      <c r="C175" s="330">
        <v>1986</v>
      </c>
      <c r="D175" s="328" t="s">
        <v>1376</v>
      </c>
      <c r="E175" s="316">
        <v>405000</v>
      </c>
      <c r="F175" s="317"/>
      <c r="G175" s="376"/>
      <c r="H175" s="310">
        <f t="shared" si="5"/>
        <v>405000</v>
      </c>
      <c r="I175" s="319"/>
      <c r="J175" s="331"/>
    </row>
    <row r="176" spans="1:10" ht="19.5" customHeight="1">
      <c r="A176" s="312">
        <v>26</v>
      </c>
      <c r="B176" s="415" t="s">
        <v>2810</v>
      </c>
      <c r="C176" s="330">
        <v>1969</v>
      </c>
      <c r="D176" s="328" t="s">
        <v>1056</v>
      </c>
      <c r="E176" s="316">
        <v>405000</v>
      </c>
      <c r="F176" s="317"/>
      <c r="G176" s="376"/>
      <c r="H176" s="310">
        <f t="shared" si="5"/>
        <v>405000</v>
      </c>
      <c r="I176" s="319"/>
      <c r="J176" s="331"/>
    </row>
    <row r="177" spans="1:10" ht="19.5" customHeight="1">
      <c r="A177" s="312">
        <v>27</v>
      </c>
      <c r="B177" s="329" t="s">
        <v>1664</v>
      </c>
      <c r="C177" s="330">
        <v>1971</v>
      </c>
      <c r="D177" s="328" t="s">
        <v>999</v>
      </c>
      <c r="E177" s="316">
        <v>405000</v>
      </c>
      <c r="F177" s="317"/>
      <c r="G177" s="376"/>
      <c r="H177" s="310">
        <f aca="true" t="shared" si="6" ref="H177:H193">E177+G177</f>
        <v>405000</v>
      </c>
      <c r="I177" s="319"/>
      <c r="J177" s="331" t="s">
        <v>2019</v>
      </c>
    </row>
    <row r="178" spans="1:10" ht="19.5" customHeight="1">
      <c r="A178" s="312">
        <v>28</v>
      </c>
      <c r="B178" s="415" t="s">
        <v>1165</v>
      </c>
      <c r="C178" s="330">
        <v>1960</v>
      </c>
      <c r="D178" s="328" t="s">
        <v>999</v>
      </c>
      <c r="E178" s="316">
        <v>405000</v>
      </c>
      <c r="F178" s="317"/>
      <c r="G178" s="376"/>
      <c r="H178" s="310">
        <f t="shared" si="6"/>
        <v>405000</v>
      </c>
      <c r="I178" s="319"/>
      <c r="J178" s="331" t="s">
        <v>2019</v>
      </c>
    </row>
    <row r="179" spans="1:10" ht="19.5" customHeight="1">
      <c r="A179" s="312">
        <v>29</v>
      </c>
      <c r="B179" s="313" t="s">
        <v>1164</v>
      </c>
      <c r="C179" s="314">
        <v>1979</v>
      </c>
      <c r="D179" s="315" t="s">
        <v>1380</v>
      </c>
      <c r="E179" s="316">
        <v>405000</v>
      </c>
      <c r="F179" s="317"/>
      <c r="G179" s="376"/>
      <c r="H179" s="310">
        <f t="shared" si="6"/>
        <v>405000</v>
      </c>
      <c r="I179" s="319"/>
      <c r="J179" s="331" t="s">
        <v>2019</v>
      </c>
    </row>
    <row r="180" spans="1:10" ht="19.5" customHeight="1">
      <c r="A180" s="312">
        <v>30</v>
      </c>
      <c r="B180" s="313" t="s">
        <v>1167</v>
      </c>
      <c r="C180" s="314">
        <v>1963</v>
      </c>
      <c r="D180" s="315" t="s">
        <v>1370</v>
      </c>
      <c r="E180" s="316">
        <v>405000</v>
      </c>
      <c r="F180" s="317"/>
      <c r="G180" s="376"/>
      <c r="H180" s="310">
        <f t="shared" si="6"/>
        <v>405000</v>
      </c>
      <c r="I180" s="319"/>
      <c r="J180" s="331" t="s">
        <v>2019</v>
      </c>
    </row>
    <row r="181" spans="1:10" ht="19.5" customHeight="1">
      <c r="A181" s="312">
        <v>31</v>
      </c>
      <c r="B181" s="415" t="s">
        <v>1168</v>
      </c>
      <c r="C181" s="330">
        <v>1955</v>
      </c>
      <c r="D181" s="403" t="s">
        <v>1375</v>
      </c>
      <c r="E181" s="316">
        <v>405000</v>
      </c>
      <c r="F181" s="317"/>
      <c r="G181" s="376"/>
      <c r="H181" s="310">
        <f t="shared" si="6"/>
        <v>405000</v>
      </c>
      <c r="I181" s="319"/>
      <c r="J181" s="331" t="s">
        <v>2019</v>
      </c>
    </row>
    <row r="182" spans="1:10" ht="19.5" customHeight="1">
      <c r="A182" s="312">
        <v>32</v>
      </c>
      <c r="B182" s="329" t="s">
        <v>1163</v>
      </c>
      <c r="C182" s="330">
        <v>1981</v>
      </c>
      <c r="D182" s="315" t="s">
        <v>991</v>
      </c>
      <c r="E182" s="316">
        <v>405000</v>
      </c>
      <c r="F182" s="317"/>
      <c r="G182" s="376"/>
      <c r="H182" s="310">
        <f t="shared" si="6"/>
        <v>405000</v>
      </c>
      <c r="I182" s="319"/>
      <c r="J182" s="331" t="s">
        <v>2019</v>
      </c>
    </row>
    <row r="183" spans="1:10" ht="19.5" customHeight="1">
      <c r="A183" s="312">
        <v>33</v>
      </c>
      <c r="B183" s="415" t="s">
        <v>2808</v>
      </c>
      <c r="C183" s="330">
        <v>1993</v>
      </c>
      <c r="D183" s="328" t="s">
        <v>972</v>
      </c>
      <c r="E183" s="316">
        <v>405000</v>
      </c>
      <c r="F183" s="317"/>
      <c r="G183" s="376"/>
      <c r="H183" s="310">
        <f t="shared" si="6"/>
        <v>405000</v>
      </c>
      <c r="I183" s="319"/>
      <c r="J183" s="331" t="s">
        <v>2019</v>
      </c>
    </row>
    <row r="184" spans="1:10" ht="19.5" customHeight="1">
      <c r="A184" s="312">
        <v>34</v>
      </c>
      <c r="B184" s="416" t="s">
        <v>58</v>
      </c>
      <c r="C184" s="417">
        <v>1981</v>
      </c>
      <c r="D184" s="418" t="s">
        <v>59</v>
      </c>
      <c r="E184" s="408">
        <v>405000</v>
      </c>
      <c r="F184" s="389"/>
      <c r="G184" s="390"/>
      <c r="H184" s="410">
        <f t="shared" si="6"/>
        <v>405000</v>
      </c>
      <c r="I184" s="411"/>
      <c r="J184" s="331" t="s">
        <v>2019</v>
      </c>
    </row>
    <row r="185" spans="1:10" ht="19.5" customHeight="1">
      <c r="A185" s="312">
        <v>35</v>
      </c>
      <c r="B185" s="416" t="s">
        <v>60</v>
      </c>
      <c r="C185" s="417">
        <v>1973</v>
      </c>
      <c r="D185" s="418" t="s">
        <v>61</v>
      </c>
      <c r="E185" s="408">
        <v>405000</v>
      </c>
      <c r="F185" s="389"/>
      <c r="G185" s="390"/>
      <c r="H185" s="410">
        <f t="shared" si="6"/>
        <v>405000</v>
      </c>
      <c r="I185" s="411"/>
      <c r="J185" s="331" t="s">
        <v>2019</v>
      </c>
    </row>
    <row r="186" spans="1:10" ht="19.5" customHeight="1">
      <c r="A186" s="312">
        <v>36</v>
      </c>
      <c r="B186" s="416" t="s">
        <v>62</v>
      </c>
      <c r="C186" s="417">
        <v>1959</v>
      </c>
      <c r="D186" s="418" t="s">
        <v>63</v>
      </c>
      <c r="E186" s="408">
        <v>405000</v>
      </c>
      <c r="F186" s="389"/>
      <c r="G186" s="390"/>
      <c r="H186" s="410">
        <f t="shared" si="6"/>
        <v>405000</v>
      </c>
      <c r="I186" s="411"/>
      <c r="J186" s="331" t="s">
        <v>2019</v>
      </c>
    </row>
    <row r="187" spans="1:10" ht="19.5" customHeight="1">
      <c r="A187" s="312">
        <v>37</v>
      </c>
      <c r="B187" s="416" t="s">
        <v>64</v>
      </c>
      <c r="C187" s="417">
        <v>1981</v>
      </c>
      <c r="D187" s="418" t="s">
        <v>61</v>
      </c>
      <c r="E187" s="408">
        <v>405000</v>
      </c>
      <c r="F187" s="389"/>
      <c r="G187" s="390"/>
      <c r="H187" s="410">
        <f t="shared" si="6"/>
        <v>405000</v>
      </c>
      <c r="I187" s="411"/>
      <c r="J187" s="331" t="s">
        <v>2019</v>
      </c>
    </row>
    <row r="188" spans="1:10" ht="19.5" customHeight="1">
      <c r="A188" s="312">
        <v>38</v>
      </c>
      <c r="B188" s="416" t="s">
        <v>65</v>
      </c>
      <c r="C188" s="417">
        <v>1994</v>
      </c>
      <c r="D188" s="418" t="s">
        <v>66</v>
      </c>
      <c r="E188" s="408">
        <v>405000</v>
      </c>
      <c r="F188" s="389"/>
      <c r="G188" s="390"/>
      <c r="H188" s="410">
        <f t="shared" si="6"/>
        <v>405000</v>
      </c>
      <c r="I188" s="411"/>
      <c r="J188" s="331" t="s">
        <v>2019</v>
      </c>
    </row>
    <row r="189" spans="1:10" ht="19.5" customHeight="1">
      <c r="A189" s="312">
        <v>39</v>
      </c>
      <c r="B189" s="416" t="s">
        <v>67</v>
      </c>
      <c r="C189" s="417">
        <v>1961</v>
      </c>
      <c r="D189" s="418" t="s">
        <v>1373</v>
      </c>
      <c r="E189" s="408">
        <v>405000</v>
      </c>
      <c r="F189" s="389"/>
      <c r="G189" s="390"/>
      <c r="H189" s="410">
        <f t="shared" si="6"/>
        <v>405000</v>
      </c>
      <c r="I189" s="411"/>
      <c r="J189" s="331" t="s">
        <v>2019</v>
      </c>
    </row>
    <row r="190" spans="1:10" ht="19.5" customHeight="1">
      <c r="A190" s="312">
        <v>40</v>
      </c>
      <c r="B190" s="416" t="s">
        <v>71</v>
      </c>
      <c r="C190" s="417">
        <v>1958</v>
      </c>
      <c r="D190" s="418" t="s">
        <v>66</v>
      </c>
      <c r="E190" s="408">
        <v>405000</v>
      </c>
      <c r="F190" s="389"/>
      <c r="G190" s="390"/>
      <c r="H190" s="410">
        <f t="shared" si="6"/>
        <v>405000</v>
      </c>
      <c r="I190" s="411"/>
      <c r="J190" s="331" t="s">
        <v>2019</v>
      </c>
    </row>
    <row r="191" spans="1:10" ht="19.5" customHeight="1">
      <c r="A191" s="312">
        <v>41</v>
      </c>
      <c r="B191" s="416" t="s">
        <v>72</v>
      </c>
      <c r="C191" s="417">
        <v>1965</v>
      </c>
      <c r="D191" s="418" t="s">
        <v>59</v>
      </c>
      <c r="E191" s="408">
        <v>405000</v>
      </c>
      <c r="F191" s="389"/>
      <c r="G191" s="390"/>
      <c r="H191" s="410">
        <f t="shared" si="6"/>
        <v>405000</v>
      </c>
      <c r="I191" s="411"/>
      <c r="J191" s="331" t="s">
        <v>2019</v>
      </c>
    </row>
    <row r="192" spans="1:10" ht="19.5" customHeight="1">
      <c r="A192" s="312">
        <v>42</v>
      </c>
      <c r="B192" s="416" t="s">
        <v>212</v>
      </c>
      <c r="C192" s="417">
        <v>1979</v>
      </c>
      <c r="D192" s="418" t="s">
        <v>59</v>
      </c>
      <c r="E192" s="408">
        <v>405000</v>
      </c>
      <c r="F192" s="389"/>
      <c r="G192" s="390"/>
      <c r="H192" s="410">
        <f t="shared" si="6"/>
        <v>405000</v>
      </c>
      <c r="I192" s="411"/>
      <c r="J192" s="331"/>
    </row>
    <row r="193" spans="1:10" ht="19.5" customHeight="1">
      <c r="A193" s="312">
        <v>43</v>
      </c>
      <c r="B193" s="421" t="s">
        <v>2811</v>
      </c>
      <c r="C193" s="314">
        <v>2000</v>
      </c>
      <c r="D193" s="315" t="s">
        <v>1170</v>
      </c>
      <c r="E193" s="408">
        <v>405000</v>
      </c>
      <c r="F193" s="571"/>
      <c r="G193" s="572"/>
      <c r="H193" s="410">
        <f t="shared" si="6"/>
        <v>405000</v>
      </c>
      <c r="I193" s="411"/>
      <c r="J193" s="331"/>
    </row>
    <row r="194" spans="1:10" ht="19.5" customHeight="1">
      <c r="A194" s="312">
        <v>44</v>
      </c>
      <c r="B194" s="421" t="s">
        <v>1097</v>
      </c>
      <c r="C194" s="314">
        <v>1978</v>
      </c>
      <c r="D194" s="315" t="s">
        <v>1094</v>
      </c>
      <c r="E194" s="408">
        <v>405000</v>
      </c>
      <c r="F194" s="571"/>
      <c r="G194" s="408"/>
      <c r="H194" s="410">
        <f>SUM(E194:G194)</f>
        <v>405000</v>
      </c>
      <c r="I194" s="411"/>
      <c r="J194" s="331"/>
    </row>
    <row r="195" spans="1:10" ht="19.5" customHeight="1">
      <c r="A195" s="312">
        <v>45</v>
      </c>
      <c r="B195" s="421" t="s">
        <v>1100</v>
      </c>
      <c r="C195" s="314">
        <v>1963</v>
      </c>
      <c r="D195" s="315" t="s">
        <v>61</v>
      </c>
      <c r="E195" s="408">
        <v>405000</v>
      </c>
      <c r="F195" s="571"/>
      <c r="G195" s="408"/>
      <c r="H195" s="410">
        <f>SUM(E195:G195)</f>
        <v>405000</v>
      </c>
      <c r="I195" s="411"/>
      <c r="J195" s="331"/>
    </row>
    <row r="196" spans="1:10" ht="19.5" customHeight="1">
      <c r="A196" s="312">
        <v>46</v>
      </c>
      <c r="B196" s="421" t="s">
        <v>1098</v>
      </c>
      <c r="C196" s="314">
        <v>1985</v>
      </c>
      <c r="D196" s="315" t="s">
        <v>1099</v>
      </c>
      <c r="E196" s="408">
        <v>405000</v>
      </c>
      <c r="F196" s="571"/>
      <c r="G196" s="408"/>
      <c r="H196" s="410">
        <f>SUM(E196:G196)</f>
        <v>405000</v>
      </c>
      <c r="I196" s="411"/>
      <c r="J196" s="331"/>
    </row>
    <row r="197" spans="1:10" ht="19.5" customHeight="1">
      <c r="A197" s="312">
        <v>47</v>
      </c>
      <c r="B197" s="1149" t="s">
        <v>2064</v>
      </c>
      <c r="C197" s="417">
        <v>1975</v>
      </c>
      <c r="D197" s="418" t="s">
        <v>66</v>
      </c>
      <c r="E197" s="408">
        <v>405000</v>
      </c>
      <c r="F197" s="389"/>
      <c r="G197" s="390"/>
      <c r="H197" s="410">
        <f>E197+G197</f>
        <v>405000</v>
      </c>
      <c r="I197" s="411"/>
      <c r="J197" s="331" t="s">
        <v>2019</v>
      </c>
    </row>
    <row r="198" spans="1:10" ht="19.5" customHeight="1">
      <c r="A198" s="312">
        <v>48</v>
      </c>
      <c r="B198" s="421" t="s">
        <v>2065</v>
      </c>
      <c r="C198" s="314">
        <v>1961</v>
      </c>
      <c r="D198" s="315" t="s">
        <v>1373</v>
      </c>
      <c r="E198" s="408">
        <v>405000</v>
      </c>
      <c r="F198" s="571"/>
      <c r="G198" s="390"/>
      <c r="H198" s="410">
        <f>E198+G198</f>
        <v>405000</v>
      </c>
      <c r="I198" s="411"/>
      <c r="J198" s="331" t="s">
        <v>2019</v>
      </c>
    </row>
    <row r="199" spans="1:10" ht="19.5" customHeight="1">
      <c r="A199" s="312">
        <v>49</v>
      </c>
      <c r="B199" s="421" t="s">
        <v>2066</v>
      </c>
      <c r="C199" s="314">
        <v>1959</v>
      </c>
      <c r="D199" s="315" t="s">
        <v>1373</v>
      </c>
      <c r="E199" s="408">
        <v>405000</v>
      </c>
      <c r="F199" s="571"/>
      <c r="G199" s="390"/>
      <c r="H199" s="410">
        <f>SUM(E199:G199)</f>
        <v>405000</v>
      </c>
      <c r="I199" s="411"/>
      <c r="J199" s="331"/>
    </row>
    <row r="200" spans="1:10" ht="19.5" customHeight="1">
      <c r="A200" s="312">
        <v>50</v>
      </c>
      <c r="B200" s="421" t="s">
        <v>2067</v>
      </c>
      <c r="C200" s="314">
        <v>1972</v>
      </c>
      <c r="D200" s="315" t="s">
        <v>539</v>
      </c>
      <c r="E200" s="408">
        <v>405000</v>
      </c>
      <c r="F200" s="571"/>
      <c r="G200" s="390"/>
      <c r="H200" s="410">
        <f>SUM(E200:G200)</f>
        <v>405000</v>
      </c>
      <c r="I200" s="411"/>
      <c r="J200" s="331"/>
    </row>
    <row r="201" spans="1:10" ht="19.5" customHeight="1">
      <c r="A201" s="312">
        <v>51</v>
      </c>
      <c r="B201" s="421" t="s">
        <v>2062</v>
      </c>
      <c r="C201" s="314">
        <v>1985</v>
      </c>
      <c r="D201" s="418" t="s">
        <v>2063</v>
      </c>
      <c r="E201" s="408">
        <v>405000</v>
      </c>
      <c r="F201" s="571"/>
      <c r="G201" s="390"/>
      <c r="H201" s="410">
        <f>SUM(E201:G201)</f>
        <v>405000</v>
      </c>
      <c r="I201" s="411"/>
      <c r="J201" s="331"/>
    </row>
    <row r="202" spans="1:10" ht="19.5" customHeight="1">
      <c r="A202" s="320"/>
      <c r="B202" s="976" t="s">
        <v>863</v>
      </c>
      <c r="C202" s="976"/>
      <c r="D202" s="976"/>
      <c r="E202" s="397">
        <f>SUM(E151:E201)</f>
        <v>20655000</v>
      </c>
      <c r="F202" s="397"/>
      <c r="G202" s="397">
        <f>SUM(G197:G201)</f>
        <v>0</v>
      </c>
      <c r="H202" s="397">
        <f>G202+E202</f>
        <v>20655000</v>
      </c>
      <c r="I202" s="325"/>
      <c r="J202" s="592"/>
    </row>
    <row r="203" spans="1:10" ht="19.5" customHeight="1">
      <c r="A203" s="1458" t="s">
        <v>572</v>
      </c>
      <c r="B203" s="1459"/>
      <c r="C203" s="1459"/>
      <c r="D203" s="1459"/>
      <c r="E203" s="1460"/>
      <c r="F203" s="326"/>
      <c r="G203" s="326"/>
      <c r="H203" s="419"/>
      <c r="I203" s="327"/>
      <c r="J203" s="593"/>
    </row>
    <row r="204" spans="1:10" ht="19.5" customHeight="1">
      <c r="A204" s="420">
        <v>1</v>
      </c>
      <c r="B204" s="421" t="s">
        <v>1169</v>
      </c>
      <c r="C204" s="314">
        <v>2005</v>
      </c>
      <c r="D204" s="315" t="s">
        <v>1170</v>
      </c>
      <c r="E204" s="422">
        <v>540000</v>
      </c>
      <c r="F204" s="376"/>
      <c r="G204" s="423"/>
      <c r="H204" s="310">
        <f aca="true" t="shared" si="7" ref="H204:H211">E204+G204</f>
        <v>540000</v>
      </c>
      <c r="I204" s="319"/>
      <c r="J204" s="331"/>
    </row>
    <row r="205" spans="1:10" ht="19.5" customHeight="1">
      <c r="A205" s="420">
        <v>2</v>
      </c>
      <c r="B205" s="421" t="s">
        <v>1171</v>
      </c>
      <c r="C205" s="314">
        <v>2005</v>
      </c>
      <c r="D205" s="315" t="s">
        <v>1170</v>
      </c>
      <c r="E205" s="422">
        <v>540000</v>
      </c>
      <c r="F205" s="376"/>
      <c r="G205" s="423"/>
      <c r="H205" s="310">
        <f t="shared" si="7"/>
        <v>540000</v>
      </c>
      <c r="I205" s="319"/>
      <c r="J205" s="331"/>
    </row>
    <row r="206" spans="1:10" ht="19.5" customHeight="1">
      <c r="A206" s="420">
        <v>3</v>
      </c>
      <c r="B206" s="421" t="s">
        <v>2814</v>
      </c>
      <c r="C206" s="314">
        <v>2011</v>
      </c>
      <c r="D206" s="315" t="s">
        <v>1003</v>
      </c>
      <c r="E206" s="422">
        <v>540000</v>
      </c>
      <c r="F206" s="376"/>
      <c r="G206" s="423"/>
      <c r="H206" s="310">
        <f t="shared" si="7"/>
        <v>540000</v>
      </c>
      <c r="I206" s="319"/>
      <c r="J206" s="331"/>
    </row>
    <row r="207" spans="1:10" ht="19.5" customHeight="1">
      <c r="A207" s="420">
        <v>4</v>
      </c>
      <c r="B207" s="421" t="s">
        <v>2815</v>
      </c>
      <c r="C207" s="314">
        <v>2011</v>
      </c>
      <c r="D207" s="315" t="s">
        <v>1003</v>
      </c>
      <c r="E207" s="422">
        <v>540000</v>
      </c>
      <c r="F207" s="376"/>
      <c r="G207" s="423"/>
      <c r="H207" s="310">
        <f t="shared" si="7"/>
        <v>540000</v>
      </c>
      <c r="I207" s="319"/>
      <c r="J207" s="331"/>
    </row>
    <row r="208" spans="1:10" ht="19.5" customHeight="1">
      <c r="A208" s="420">
        <v>5</v>
      </c>
      <c r="B208" s="421" t="s">
        <v>1173</v>
      </c>
      <c r="C208" s="314">
        <v>2007</v>
      </c>
      <c r="D208" s="403" t="s">
        <v>1375</v>
      </c>
      <c r="E208" s="422">
        <v>540000</v>
      </c>
      <c r="F208" s="376"/>
      <c r="G208" s="423"/>
      <c r="H208" s="310">
        <f t="shared" si="7"/>
        <v>540000</v>
      </c>
      <c r="I208" s="319"/>
      <c r="J208" s="331"/>
    </row>
    <row r="209" spans="1:10" ht="19.5" customHeight="1">
      <c r="A209" s="420">
        <v>6</v>
      </c>
      <c r="B209" s="421" t="s">
        <v>2816</v>
      </c>
      <c r="C209" s="314">
        <v>2007</v>
      </c>
      <c r="D209" s="403" t="s">
        <v>1375</v>
      </c>
      <c r="E209" s="422">
        <v>540000</v>
      </c>
      <c r="F209" s="376"/>
      <c r="G209" s="423"/>
      <c r="H209" s="310">
        <f t="shared" si="7"/>
        <v>540000</v>
      </c>
      <c r="I209" s="319"/>
      <c r="J209" s="331"/>
    </row>
    <row r="210" spans="1:12" ht="19.5" customHeight="1">
      <c r="A210" s="420">
        <v>7</v>
      </c>
      <c r="B210" s="421" t="s">
        <v>73</v>
      </c>
      <c r="C210" s="314">
        <v>2011</v>
      </c>
      <c r="D210" s="403" t="s">
        <v>1375</v>
      </c>
      <c r="E210" s="422">
        <v>540000</v>
      </c>
      <c r="F210" s="376"/>
      <c r="G210" s="423"/>
      <c r="H210" s="310">
        <f t="shared" si="7"/>
        <v>540000</v>
      </c>
      <c r="I210" s="319"/>
      <c r="J210" s="331"/>
      <c r="L210" s="297">
        <f>540*9</f>
        <v>4860</v>
      </c>
    </row>
    <row r="211" spans="1:10" ht="19.5" customHeight="1">
      <c r="A211" s="420">
        <v>8</v>
      </c>
      <c r="B211" s="421" t="s">
        <v>2310</v>
      </c>
      <c r="C211" s="314">
        <v>2011</v>
      </c>
      <c r="D211" s="315" t="s">
        <v>1386</v>
      </c>
      <c r="E211" s="422">
        <v>540000</v>
      </c>
      <c r="F211" s="376"/>
      <c r="G211" s="423"/>
      <c r="H211" s="310">
        <f t="shared" si="7"/>
        <v>540000</v>
      </c>
      <c r="I211" s="319"/>
      <c r="J211" s="331"/>
    </row>
    <row r="212" spans="1:10" ht="19.5" customHeight="1">
      <c r="A212" s="420">
        <v>9</v>
      </c>
      <c r="B212" s="421" t="s">
        <v>1172</v>
      </c>
      <c r="C212" s="314">
        <v>2009</v>
      </c>
      <c r="D212" s="315" t="s">
        <v>1386</v>
      </c>
      <c r="E212" s="422">
        <v>540000</v>
      </c>
      <c r="F212" s="376"/>
      <c r="G212" s="423"/>
      <c r="H212" s="310">
        <f>E212+G212</f>
        <v>540000</v>
      </c>
      <c r="I212" s="327"/>
      <c r="J212" s="593" t="s">
        <v>2019</v>
      </c>
    </row>
    <row r="213" spans="1:10" ht="19.5" customHeight="1">
      <c r="A213" s="420">
        <v>10</v>
      </c>
      <c r="B213" s="421" t="s">
        <v>1174</v>
      </c>
      <c r="C213" s="314">
        <v>2007</v>
      </c>
      <c r="D213" s="315" t="s">
        <v>1386</v>
      </c>
      <c r="E213" s="422">
        <v>540000</v>
      </c>
      <c r="F213" s="376"/>
      <c r="G213" s="423"/>
      <c r="H213" s="310">
        <f>E213+G213</f>
        <v>540000</v>
      </c>
      <c r="I213" s="319"/>
      <c r="J213" s="331" t="s">
        <v>2019</v>
      </c>
    </row>
    <row r="214" spans="1:10" ht="19.5" customHeight="1">
      <c r="A214" s="420">
        <v>11</v>
      </c>
      <c r="B214" s="618" t="s">
        <v>1095</v>
      </c>
      <c r="C214" s="619">
        <v>2010</v>
      </c>
      <c r="D214" s="403" t="s">
        <v>1096</v>
      </c>
      <c r="E214" s="422">
        <v>540000</v>
      </c>
      <c r="F214" s="376"/>
      <c r="G214" s="423"/>
      <c r="H214" s="310">
        <f>G214+E214</f>
        <v>540000</v>
      </c>
      <c r="I214" s="319"/>
      <c r="J214" s="331"/>
    </row>
    <row r="215" spans="1:10" ht="19.5" customHeight="1">
      <c r="A215" s="420">
        <v>12</v>
      </c>
      <c r="B215" s="421" t="s">
        <v>2068</v>
      </c>
      <c r="C215" s="314">
        <v>2004</v>
      </c>
      <c r="D215" s="315" t="s">
        <v>1372</v>
      </c>
      <c r="E215" s="422">
        <v>540000</v>
      </c>
      <c r="F215" s="376"/>
      <c r="G215" s="423"/>
      <c r="H215" s="310">
        <f>G215+E215</f>
        <v>540000</v>
      </c>
      <c r="I215" s="319"/>
      <c r="J215" s="331"/>
    </row>
    <row r="216" spans="1:10" ht="19.5" customHeight="1">
      <c r="A216" s="353"/>
      <c r="B216" s="1462" t="s">
        <v>863</v>
      </c>
      <c r="C216" s="1462"/>
      <c r="D216" s="1462"/>
      <c r="E216" s="336">
        <f>SUM(E204:E215)</f>
        <v>6480000</v>
      </c>
      <c r="F216" s="424"/>
      <c r="G216" s="977"/>
      <c r="H216" s="413">
        <f>G216+E216</f>
        <v>6480000</v>
      </c>
      <c r="I216" s="425"/>
      <c r="J216" s="601"/>
    </row>
    <row r="217" spans="1:10" ht="19.5" customHeight="1">
      <c r="A217" s="1458" t="s">
        <v>571</v>
      </c>
      <c r="B217" s="1459"/>
      <c r="C217" s="1459"/>
      <c r="D217" s="1460"/>
      <c r="E217" s="413"/>
      <c r="F217" s="413"/>
      <c r="G217" s="413"/>
      <c r="H217" s="310"/>
      <c r="I217" s="414"/>
      <c r="J217" s="593"/>
    </row>
    <row r="218" spans="1:10" ht="19.5" customHeight="1">
      <c r="A218" s="426">
        <v>1</v>
      </c>
      <c r="B218" s="332" t="s">
        <v>1175</v>
      </c>
      <c r="C218" s="613">
        <v>1948</v>
      </c>
      <c r="D218" s="403" t="s">
        <v>1375</v>
      </c>
      <c r="E218" s="316">
        <v>540000</v>
      </c>
      <c r="F218" s="317"/>
      <c r="G218" s="376"/>
      <c r="H218" s="310">
        <f>E218+G218</f>
        <v>540000</v>
      </c>
      <c r="I218" s="319"/>
      <c r="J218" s="331"/>
    </row>
    <row r="219" spans="1:10" ht="19.5" customHeight="1">
      <c r="A219" s="427">
        <v>2</v>
      </c>
      <c r="B219" s="332" t="s">
        <v>2817</v>
      </c>
      <c r="C219" s="613">
        <v>1943</v>
      </c>
      <c r="D219" s="403" t="s">
        <v>1375</v>
      </c>
      <c r="E219" s="316">
        <v>540000</v>
      </c>
      <c r="F219" s="317"/>
      <c r="G219" s="376"/>
      <c r="H219" s="310">
        <f>E219+G219</f>
        <v>540000</v>
      </c>
      <c r="I219" s="319"/>
      <c r="J219" s="331"/>
    </row>
    <row r="220" spans="1:10" ht="19.5" customHeight="1">
      <c r="A220" s="426">
        <v>3</v>
      </c>
      <c r="B220" s="332" t="s">
        <v>1176</v>
      </c>
      <c r="C220" s="613">
        <v>1950</v>
      </c>
      <c r="D220" s="311" t="s">
        <v>1188</v>
      </c>
      <c r="E220" s="316">
        <v>540000</v>
      </c>
      <c r="F220" s="317"/>
      <c r="G220" s="376"/>
      <c r="H220" s="310">
        <f>E220+G220</f>
        <v>540000</v>
      </c>
      <c r="I220" s="319"/>
      <c r="J220" s="331"/>
    </row>
    <row r="221" spans="1:10" ht="19.5" customHeight="1">
      <c r="A221" s="427">
        <v>4</v>
      </c>
      <c r="B221" s="332" t="s">
        <v>1179</v>
      </c>
      <c r="C221" s="613">
        <v>1954</v>
      </c>
      <c r="D221" s="311" t="s">
        <v>1387</v>
      </c>
      <c r="E221" s="316">
        <v>540000</v>
      </c>
      <c r="F221" s="317"/>
      <c r="G221" s="376"/>
      <c r="H221" s="310">
        <f>E221+G221</f>
        <v>540000</v>
      </c>
      <c r="I221" s="319"/>
      <c r="J221" s="331"/>
    </row>
    <row r="222" spans="1:10" ht="19.5" customHeight="1">
      <c r="A222" s="426">
        <v>5</v>
      </c>
      <c r="B222" s="329" t="s">
        <v>1064</v>
      </c>
      <c r="C222" s="614">
        <v>1930</v>
      </c>
      <c r="D222" s="315" t="s">
        <v>1003</v>
      </c>
      <c r="E222" s="316">
        <v>540000</v>
      </c>
      <c r="F222" s="317"/>
      <c r="G222" s="401"/>
      <c r="H222" s="310">
        <f>E222+G222</f>
        <v>540000</v>
      </c>
      <c r="I222" s="319"/>
      <c r="J222" s="331"/>
    </row>
    <row r="223" spans="1:10" ht="19.5" customHeight="1">
      <c r="A223" s="427">
        <v>6</v>
      </c>
      <c r="B223" s="421" t="s">
        <v>2818</v>
      </c>
      <c r="C223" s="615">
        <v>1946</v>
      </c>
      <c r="D223" s="428" t="s">
        <v>1071</v>
      </c>
      <c r="E223" s="316">
        <v>540000</v>
      </c>
      <c r="F223" s="316"/>
      <c r="G223" s="376"/>
      <c r="H223" s="310">
        <f>G223+E223</f>
        <v>540000</v>
      </c>
      <c r="I223" s="414"/>
      <c r="J223" s="593" t="s">
        <v>2019</v>
      </c>
    </row>
    <row r="224" spans="1:10" ht="19.5" customHeight="1">
      <c r="A224" s="426">
        <v>7</v>
      </c>
      <c r="B224" s="421" t="s">
        <v>2490</v>
      </c>
      <c r="C224" s="615">
        <v>1929</v>
      </c>
      <c r="D224" s="428" t="s">
        <v>1003</v>
      </c>
      <c r="E224" s="316">
        <v>540000</v>
      </c>
      <c r="F224" s="316"/>
      <c r="G224" s="376"/>
      <c r="H224" s="310">
        <f>G224+E224</f>
        <v>540000</v>
      </c>
      <c r="I224" s="414"/>
      <c r="J224" s="593" t="s">
        <v>2019</v>
      </c>
    </row>
    <row r="225" spans="1:10" ht="19.5" customHeight="1">
      <c r="A225" s="427">
        <v>8</v>
      </c>
      <c r="B225" s="332" t="s">
        <v>1180</v>
      </c>
      <c r="C225" s="613">
        <v>1952</v>
      </c>
      <c r="D225" s="311" t="s">
        <v>1388</v>
      </c>
      <c r="E225" s="316">
        <v>540000</v>
      </c>
      <c r="F225" s="317"/>
      <c r="G225" s="376"/>
      <c r="H225" s="339">
        <f aca="true" t="shared" si="8" ref="H225:H233">E225+G225</f>
        <v>540000</v>
      </c>
      <c r="I225" s="414"/>
      <c r="J225" s="593" t="s">
        <v>2019</v>
      </c>
    </row>
    <row r="226" spans="1:10" ht="19.5" customHeight="1">
      <c r="A226" s="426">
        <v>9</v>
      </c>
      <c r="B226" s="332" t="s">
        <v>1178</v>
      </c>
      <c r="C226" s="613">
        <v>1936</v>
      </c>
      <c r="D226" s="403" t="s">
        <v>1375</v>
      </c>
      <c r="E226" s="316">
        <v>540000</v>
      </c>
      <c r="F226" s="317"/>
      <c r="G226" s="376"/>
      <c r="H226" s="339">
        <f t="shared" si="8"/>
        <v>540000</v>
      </c>
      <c r="I226" s="414"/>
      <c r="J226" s="593" t="s">
        <v>2019</v>
      </c>
    </row>
    <row r="227" spans="1:10" ht="19.5" customHeight="1">
      <c r="A227" s="427">
        <v>10</v>
      </c>
      <c r="B227" s="332" t="s">
        <v>541</v>
      </c>
      <c r="C227" s="613">
        <v>1954</v>
      </c>
      <c r="D227" s="403" t="s">
        <v>1390</v>
      </c>
      <c r="E227" s="316">
        <v>540000</v>
      </c>
      <c r="F227" s="317"/>
      <c r="G227" s="376"/>
      <c r="H227" s="339">
        <f t="shared" si="8"/>
        <v>540000</v>
      </c>
      <c r="I227" s="414"/>
      <c r="J227" s="593" t="s">
        <v>2019</v>
      </c>
    </row>
    <row r="228" spans="1:10" ht="19.5" customHeight="1">
      <c r="A228" s="426">
        <v>11</v>
      </c>
      <c r="B228" s="332" t="s">
        <v>1900</v>
      </c>
      <c r="C228" s="613">
        <v>1947</v>
      </c>
      <c r="D228" s="403" t="s">
        <v>1376</v>
      </c>
      <c r="E228" s="316">
        <v>540000</v>
      </c>
      <c r="F228" s="317"/>
      <c r="G228" s="376"/>
      <c r="H228" s="339">
        <f t="shared" si="8"/>
        <v>540000</v>
      </c>
      <c r="I228" s="414"/>
      <c r="J228" s="593" t="s">
        <v>2019</v>
      </c>
    </row>
    <row r="229" spans="1:10" ht="19.5" customHeight="1">
      <c r="A229" s="427">
        <v>12</v>
      </c>
      <c r="B229" s="332" t="s">
        <v>1177</v>
      </c>
      <c r="C229" s="613">
        <v>1945</v>
      </c>
      <c r="D229" s="315" t="s">
        <v>1380</v>
      </c>
      <c r="E229" s="316">
        <v>540000</v>
      </c>
      <c r="F229" s="317"/>
      <c r="G229" s="401"/>
      <c r="H229" s="339">
        <f t="shared" si="8"/>
        <v>540000</v>
      </c>
      <c r="I229" s="319"/>
      <c r="J229" s="593" t="s">
        <v>2019</v>
      </c>
    </row>
    <row r="230" spans="1:10" ht="19.5" customHeight="1">
      <c r="A230" s="426">
        <v>13</v>
      </c>
      <c r="B230" s="405" t="s">
        <v>74</v>
      </c>
      <c r="C230" s="616">
        <v>1952</v>
      </c>
      <c r="D230" s="407" t="s">
        <v>59</v>
      </c>
      <c r="E230" s="316">
        <v>540000</v>
      </c>
      <c r="F230" s="389"/>
      <c r="G230" s="409"/>
      <c r="H230" s="410">
        <f t="shared" si="8"/>
        <v>540000</v>
      </c>
      <c r="I230" s="319"/>
      <c r="J230" s="593" t="s">
        <v>2019</v>
      </c>
    </row>
    <row r="231" spans="1:10" ht="19.5" customHeight="1">
      <c r="A231" s="427">
        <v>14</v>
      </c>
      <c r="B231" s="405" t="s">
        <v>75</v>
      </c>
      <c r="C231" s="616">
        <v>1941</v>
      </c>
      <c r="D231" s="407" t="s">
        <v>61</v>
      </c>
      <c r="E231" s="316">
        <v>540000</v>
      </c>
      <c r="F231" s="389"/>
      <c r="G231" s="409"/>
      <c r="H231" s="410">
        <f t="shared" si="8"/>
        <v>540000</v>
      </c>
      <c r="I231" s="319"/>
      <c r="J231" s="593" t="s">
        <v>2019</v>
      </c>
    </row>
    <row r="232" spans="1:10" ht="19.5" customHeight="1">
      <c r="A232" s="426">
        <v>15</v>
      </c>
      <c r="B232" s="405" t="s">
        <v>76</v>
      </c>
      <c r="C232" s="616">
        <v>1939</v>
      </c>
      <c r="D232" s="407" t="s">
        <v>59</v>
      </c>
      <c r="E232" s="316">
        <v>540000</v>
      </c>
      <c r="F232" s="389"/>
      <c r="G232" s="409"/>
      <c r="H232" s="410">
        <f t="shared" si="8"/>
        <v>540000</v>
      </c>
      <c r="I232" s="319"/>
      <c r="J232" s="593" t="s">
        <v>2019</v>
      </c>
    </row>
    <row r="233" spans="1:10" ht="19.5" customHeight="1">
      <c r="A233" s="427">
        <v>16</v>
      </c>
      <c r="B233" s="405" t="s">
        <v>77</v>
      </c>
      <c r="C233" s="616">
        <v>1928</v>
      </c>
      <c r="D233" s="407" t="s">
        <v>59</v>
      </c>
      <c r="E233" s="316">
        <v>540000</v>
      </c>
      <c r="F233" s="389"/>
      <c r="G233" s="409"/>
      <c r="H233" s="410">
        <f t="shared" si="8"/>
        <v>540000</v>
      </c>
      <c r="I233" s="319"/>
      <c r="J233" s="331"/>
    </row>
    <row r="234" spans="1:10" ht="19.5" customHeight="1">
      <c r="A234" s="426">
        <v>17</v>
      </c>
      <c r="B234" s="405" t="s">
        <v>1092</v>
      </c>
      <c r="C234" s="627">
        <v>1946</v>
      </c>
      <c r="D234" s="407" t="s">
        <v>1093</v>
      </c>
      <c r="E234" s="316">
        <v>540000</v>
      </c>
      <c r="F234" s="571"/>
      <c r="G234" s="628"/>
      <c r="H234" s="410">
        <f>G234+E234</f>
        <v>540000</v>
      </c>
      <c r="I234" s="319"/>
      <c r="J234" s="331"/>
    </row>
    <row r="235" spans="1:10" ht="19.5" customHeight="1">
      <c r="A235" s="427">
        <v>18</v>
      </c>
      <c r="B235" s="405" t="s">
        <v>1125</v>
      </c>
      <c r="C235" s="627">
        <v>1934</v>
      </c>
      <c r="D235" s="407" t="s">
        <v>1094</v>
      </c>
      <c r="E235" s="316">
        <v>540000</v>
      </c>
      <c r="F235" s="571"/>
      <c r="G235" s="628"/>
      <c r="H235" s="410">
        <f>G235+E235</f>
        <v>540000</v>
      </c>
      <c r="I235" s="319"/>
      <c r="J235" s="331"/>
    </row>
    <row r="236" spans="1:10" ht="19.5" customHeight="1">
      <c r="A236" s="353"/>
      <c r="B236" s="1452" t="s">
        <v>863</v>
      </c>
      <c r="C236" s="1453"/>
      <c r="D236" s="1454"/>
      <c r="E236" s="397">
        <f>SUM(E218:E235)</f>
        <v>9720000</v>
      </c>
      <c r="F236" s="397"/>
      <c r="G236" s="397"/>
      <c r="H236" s="397">
        <f>G236+E236</f>
        <v>9720000</v>
      </c>
      <c r="I236" s="425"/>
      <c r="J236" s="601"/>
    </row>
    <row r="237" spans="1:10" ht="19.5" customHeight="1">
      <c r="A237" s="1455" t="s">
        <v>570</v>
      </c>
      <c r="B237" s="1456"/>
      <c r="C237" s="1456"/>
      <c r="D237" s="1457"/>
      <c r="E237" s="413"/>
      <c r="F237" s="326"/>
      <c r="G237" s="326"/>
      <c r="H237" s="310"/>
      <c r="I237" s="327"/>
      <c r="J237" s="593"/>
    </row>
    <row r="238" spans="1:10" ht="19.5" customHeight="1">
      <c r="A238" s="312">
        <v>1</v>
      </c>
      <c r="B238" s="313" t="s">
        <v>1189</v>
      </c>
      <c r="C238" s="379">
        <v>1992</v>
      </c>
      <c r="D238" s="315" t="s">
        <v>1190</v>
      </c>
      <c r="E238" s="316">
        <v>540000</v>
      </c>
      <c r="F238" s="317"/>
      <c r="G238" s="376"/>
      <c r="H238" s="310">
        <f>E238+G238</f>
        <v>540000</v>
      </c>
      <c r="I238" s="319"/>
      <c r="J238" s="331"/>
    </row>
    <row r="239" spans="1:10" ht="19.5" customHeight="1">
      <c r="A239" s="312">
        <v>2</v>
      </c>
      <c r="B239" s="313" t="s">
        <v>1192</v>
      </c>
      <c r="C239" s="379">
        <v>1992</v>
      </c>
      <c r="D239" s="315" t="s">
        <v>1384</v>
      </c>
      <c r="E239" s="316">
        <v>540000</v>
      </c>
      <c r="F239" s="317"/>
      <c r="G239" s="376"/>
      <c r="H239" s="310">
        <f aca="true" t="shared" si="9" ref="H239:H261">E239+G239</f>
        <v>540000</v>
      </c>
      <c r="I239" s="319"/>
      <c r="J239" s="331"/>
    </row>
    <row r="240" spans="1:10" ht="19.5" customHeight="1">
      <c r="A240" s="312">
        <v>3</v>
      </c>
      <c r="B240" s="329" t="s">
        <v>1200</v>
      </c>
      <c r="C240" s="380">
        <v>1970</v>
      </c>
      <c r="D240" s="315" t="s">
        <v>1384</v>
      </c>
      <c r="E240" s="316">
        <v>540000</v>
      </c>
      <c r="F240" s="317"/>
      <c r="G240" s="376"/>
      <c r="H240" s="310">
        <f t="shared" si="9"/>
        <v>540000</v>
      </c>
      <c r="I240" s="319"/>
      <c r="J240" s="331"/>
    </row>
    <row r="241" spans="1:10" ht="19.5" customHeight="1">
      <c r="A241" s="312">
        <v>4</v>
      </c>
      <c r="B241" s="313" t="s">
        <v>1529</v>
      </c>
      <c r="C241" s="379">
        <v>1969</v>
      </c>
      <c r="D241" s="315" t="s">
        <v>1016</v>
      </c>
      <c r="E241" s="316">
        <v>540000</v>
      </c>
      <c r="F241" s="317"/>
      <c r="G241" s="376"/>
      <c r="H241" s="310">
        <f t="shared" si="9"/>
        <v>540000</v>
      </c>
      <c r="I241" s="319"/>
      <c r="J241" s="331"/>
    </row>
    <row r="242" spans="1:10" ht="19.5" customHeight="1">
      <c r="A242" s="312">
        <v>5</v>
      </c>
      <c r="B242" s="313" t="s">
        <v>1531</v>
      </c>
      <c r="C242" s="379">
        <v>1961</v>
      </c>
      <c r="D242" s="338" t="s">
        <v>1016</v>
      </c>
      <c r="E242" s="316">
        <v>540000</v>
      </c>
      <c r="F242" s="317"/>
      <c r="G242" s="376"/>
      <c r="H242" s="310">
        <f t="shared" si="9"/>
        <v>540000</v>
      </c>
      <c r="I242" s="319"/>
      <c r="J242" s="331"/>
    </row>
    <row r="243" spans="1:10" ht="19.5" customHeight="1">
      <c r="A243" s="312">
        <v>6</v>
      </c>
      <c r="B243" s="313" t="s">
        <v>1182</v>
      </c>
      <c r="C243" s="379">
        <v>1970</v>
      </c>
      <c r="D243" s="315" t="s">
        <v>1003</v>
      </c>
      <c r="E243" s="316">
        <v>540000</v>
      </c>
      <c r="F243" s="317"/>
      <c r="G243" s="376"/>
      <c r="H243" s="310">
        <f t="shared" si="9"/>
        <v>540000</v>
      </c>
      <c r="I243" s="319"/>
      <c r="J243" s="331"/>
    </row>
    <row r="244" spans="1:10" ht="19.5" customHeight="1">
      <c r="A244" s="312">
        <v>7</v>
      </c>
      <c r="B244" s="313" t="s">
        <v>1530</v>
      </c>
      <c r="C244" s="379">
        <v>1988</v>
      </c>
      <c r="D244" s="338" t="s">
        <v>1375</v>
      </c>
      <c r="E244" s="316">
        <v>540000</v>
      </c>
      <c r="F244" s="317"/>
      <c r="G244" s="376"/>
      <c r="H244" s="310">
        <f t="shared" si="9"/>
        <v>540000</v>
      </c>
      <c r="I244" s="319"/>
      <c r="J244" s="331"/>
    </row>
    <row r="245" spans="1:10" ht="19.5" customHeight="1">
      <c r="A245" s="312">
        <v>8</v>
      </c>
      <c r="B245" s="313" t="s">
        <v>1193</v>
      </c>
      <c r="C245" s="379">
        <v>1986</v>
      </c>
      <c r="D245" s="338" t="s">
        <v>1375</v>
      </c>
      <c r="E245" s="316">
        <v>540000</v>
      </c>
      <c r="F245" s="317"/>
      <c r="G245" s="376"/>
      <c r="H245" s="310">
        <f t="shared" si="9"/>
        <v>540000</v>
      </c>
      <c r="I245" s="319"/>
      <c r="J245" s="331"/>
    </row>
    <row r="246" spans="1:10" ht="19.5" customHeight="1">
      <c r="A246" s="312">
        <v>9</v>
      </c>
      <c r="B246" s="329" t="s">
        <v>1532</v>
      </c>
      <c r="C246" s="380">
        <v>1969</v>
      </c>
      <c r="D246" s="338" t="s">
        <v>1375</v>
      </c>
      <c r="E246" s="316">
        <v>540000</v>
      </c>
      <c r="F246" s="317"/>
      <c r="G246" s="376"/>
      <c r="H246" s="310">
        <f t="shared" si="9"/>
        <v>540000</v>
      </c>
      <c r="I246" s="319"/>
      <c r="J246" s="331"/>
    </row>
    <row r="247" spans="1:10" ht="19.5" customHeight="1">
      <c r="A247" s="312">
        <v>10</v>
      </c>
      <c r="B247" s="329" t="s">
        <v>1201</v>
      </c>
      <c r="C247" s="380">
        <v>1964</v>
      </c>
      <c r="D247" s="338" t="s">
        <v>1375</v>
      </c>
      <c r="E247" s="316">
        <v>540000</v>
      </c>
      <c r="F247" s="317"/>
      <c r="G247" s="376"/>
      <c r="H247" s="310">
        <f t="shared" si="9"/>
        <v>540000</v>
      </c>
      <c r="I247" s="319"/>
      <c r="J247" s="331"/>
    </row>
    <row r="248" spans="1:10" ht="19.5" customHeight="1">
      <c r="A248" s="312">
        <v>11</v>
      </c>
      <c r="B248" s="329" t="s">
        <v>1205</v>
      </c>
      <c r="C248" s="380">
        <v>1956</v>
      </c>
      <c r="D248" s="338" t="s">
        <v>1375</v>
      </c>
      <c r="E248" s="316">
        <v>540000</v>
      </c>
      <c r="F248" s="317"/>
      <c r="G248" s="376"/>
      <c r="H248" s="310">
        <f t="shared" si="9"/>
        <v>540000</v>
      </c>
      <c r="I248" s="319"/>
      <c r="J248" s="331"/>
    </row>
    <row r="249" spans="1:10" ht="19.5" customHeight="1">
      <c r="A249" s="312">
        <v>12</v>
      </c>
      <c r="B249" s="429" t="s">
        <v>1206</v>
      </c>
      <c r="C249" s="381">
        <v>1969</v>
      </c>
      <c r="D249" s="338" t="s">
        <v>1375</v>
      </c>
      <c r="E249" s="316">
        <v>540000</v>
      </c>
      <c r="F249" s="317"/>
      <c r="G249" s="376"/>
      <c r="H249" s="310">
        <f t="shared" si="9"/>
        <v>540000</v>
      </c>
      <c r="I249" s="319"/>
      <c r="J249" s="331"/>
    </row>
    <row r="250" spans="1:10" ht="19.5" customHeight="1">
      <c r="A250" s="312">
        <v>13</v>
      </c>
      <c r="B250" s="332" t="s">
        <v>1209</v>
      </c>
      <c r="C250" s="381">
        <v>1971</v>
      </c>
      <c r="D250" s="338" t="s">
        <v>1375</v>
      </c>
      <c r="E250" s="316">
        <v>540000</v>
      </c>
      <c r="F250" s="319"/>
      <c r="G250" s="319"/>
      <c r="H250" s="310">
        <f t="shared" si="9"/>
        <v>540000</v>
      </c>
      <c r="I250" s="319"/>
      <c r="J250" s="331"/>
    </row>
    <row r="251" spans="1:10" ht="19.5" customHeight="1">
      <c r="A251" s="312">
        <v>14</v>
      </c>
      <c r="B251" s="332" t="s">
        <v>1210</v>
      </c>
      <c r="C251" s="381">
        <v>1998</v>
      </c>
      <c r="D251" s="338" t="s">
        <v>1375</v>
      </c>
      <c r="E251" s="316">
        <v>540000</v>
      </c>
      <c r="F251" s="317"/>
      <c r="G251" s="376"/>
      <c r="H251" s="310">
        <f t="shared" si="9"/>
        <v>540000</v>
      </c>
      <c r="I251" s="319"/>
      <c r="J251" s="331"/>
    </row>
    <row r="252" spans="1:10" ht="19.5" customHeight="1">
      <c r="A252" s="312">
        <v>15</v>
      </c>
      <c r="B252" s="329" t="s">
        <v>1183</v>
      </c>
      <c r="C252" s="380">
        <v>1964</v>
      </c>
      <c r="D252" s="315" t="s">
        <v>1184</v>
      </c>
      <c r="E252" s="316">
        <v>540000</v>
      </c>
      <c r="F252" s="317"/>
      <c r="G252" s="376"/>
      <c r="H252" s="310">
        <f t="shared" si="9"/>
        <v>540000</v>
      </c>
      <c r="I252" s="319"/>
      <c r="J252" s="331"/>
    </row>
    <row r="253" spans="1:10" ht="19.5" customHeight="1">
      <c r="A253" s="312">
        <v>16</v>
      </c>
      <c r="B253" s="313" t="s">
        <v>1185</v>
      </c>
      <c r="C253" s="379">
        <v>1964</v>
      </c>
      <c r="D253" s="315" t="s">
        <v>1184</v>
      </c>
      <c r="E253" s="316">
        <v>540000</v>
      </c>
      <c r="F253" s="317"/>
      <c r="G253" s="376"/>
      <c r="H253" s="310">
        <f t="shared" si="9"/>
        <v>540000</v>
      </c>
      <c r="I253" s="319"/>
      <c r="J253" s="331"/>
    </row>
    <row r="254" spans="1:10" ht="19.5" customHeight="1">
      <c r="A254" s="312">
        <v>17</v>
      </c>
      <c r="B254" s="429" t="s">
        <v>1207</v>
      </c>
      <c r="C254" s="381">
        <v>1971</v>
      </c>
      <c r="D254" s="430" t="s">
        <v>1069</v>
      </c>
      <c r="E254" s="316">
        <v>540000</v>
      </c>
      <c r="F254" s="317"/>
      <c r="G254" s="376"/>
      <c r="H254" s="310">
        <f t="shared" si="9"/>
        <v>540000</v>
      </c>
      <c r="I254" s="319"/>
      <c r="J254" s="331"/>
    </row>
    <row r="255" spans="1:10" ht="19.5" customHeight="1">
      <c r="A255" s="312">
        <v>18</v>
      </c>
      <c r="B255" s="313" t="s">
        <v>1187</v>
      </c>
      <c r="C255" s="379">
        <v>1957</v>
      </c>
      <c r="D255" s="315" t="s">
        <v>1188</v>
      </c>
      <c r="E255" s="316">
        <v>540000</v>
      </c>
      <c r="F255" s="317"/>
      <c r="G255" s="376"/>
      <c r="H255" s="310">
        <f t="shared" si="9"/>
        <v>540000</v>
      </c>
      <c r="I255" s="319"/>
      <c r="J255" s="331"/>
    </row>
    <row r="256" spans="1:10" ht="19.5" customHeight="1">
      <c r="A256" s="312">
        <v>19</v>
      </c>
      <c r="B256" s="329" t="s">
        <v>1202</v>
      </c>
      <c r="C256" s="380">
        <v>1995</v>
      </c>
      <c r="D256" s="328" t="s">
        <v>1188</v>
      </c>
      <c r="E256" s="316">
        <v>540000</v>
      </c>
      <c r="F256" s="317"/>
      <c r="G256" s="376"/>
      <c r="H256" s="310">
        <f t="shared" si="9"/>
        <v>540000</v>
      </c>
      <c r="I256" s="319"/>
      <c r="J256" s="331" t="s">
        <v>2328</v>
      </c>
    </row>
    <row r="257" spans="1:10" ht="19.5" customHeight="1">
      <c r="A257" s="312">
        <v>20</v>
      </c>
      <c r="B257" s="329" t="s">
        <v>1199</v>
      </c>
      <c r="C257" s="380">
        <v>1972</v>
      </c>
      <c r="D257" s="315" t="s">
        <v>1195</v>
      </c>
      <c r="E257" s="316">
        <v>540000</v>
      </c>
      <c r="F257" s="317"/>
      <c r="G257" s="376"/>
      <c r="H257" s="310">
        <f t="shared" si="9"/>
        <v>540000</v>
      </c>
      <c r="I257" s="319"/>
      <c r="J257" s="331"/>
    </row>
    <row r="258" spans="1:10" ht="19.5" customHeight="1">
      <c r="A258" s="312">
        <v>21</v>
      </c>
      <c r="B258" s="313" t="s">
        <v>1191</v>
      </c>
      <c r="C258" s="379">
        <v>1986</v>
      </c>
      <c r="D258" s="338" t="s">
        <v>1376</v>
      </c>
      <c r="E258" s="316">
        <v>540000</v>
      </c>
      <c r="F258" s="317"/>
      <c r="G258" s="376"/>
      <c r="H258" s="310">
        <f t="shared" si="9"/>
        <v>540000</v>
      </c>
      <c r="I258" s="319"/>
      <c r="J258" s="331"/>
    </row>
    <row r="259" spans="1:10" ht="19.5" customHeight="1">
      <c r="A259" s="312">
        <v>22</v>
      </c>
      <c r="B259" s="313" t="s">
        <v>1181</v>
      </c>
      <c r="C259" s="379">
        <v>1956</v>
      </c>
      <c r="D259" s="315" t="s">
        <v>991</v>
      </c>
      <c r="E259" s="316">
        <v>540000</v>
      </c>
      <c r="F259" s="317"/>
      <c r="G259" s="376"/>
      <c r="H259" s="310">
        <f t="shared" si="9"/>
        <v>540000</v>
      </c>
      <c r="I259" s="319"/>
      <c r="J259" s="331"/>
    </row>
    <row r="260" spans="1:10" ht="19.5" customHeight="1">
      <c r="A260" s="312">
        <v>23</v>
      </c>
      <c r="B260" s="329" t="s">
        <v>1533</v>
      </c>
      <c r="C260" s="380">
        <v>1990</v>
      </c>
      <c r="D260" s="328" t="s">
        <v>1056</v>
      </c>
      <c r="E260" s="316">
        <v>540000</v>
      </c>
      <c r="F260" s="317"/>
      <c r="G260" s="376"/>
      <c r="H260" s="310">
        <f t="shared" si="9"/>
        <v>540000</v>
      </c>
      <c r="I260" s="319"/>
      <c r="J260" s="331"/>
    </row>
    <row r="261" spans="1:10" ht="19.5" customHeight="1">
      <c r="A261" s="312">
        <v>24</v>
      </c>
      <c r="B261" s="329" t="s">
        <v>1127</v>
      </c>
      <c r="C261" s="381">
        <v>2000</v>
      </c>
      <c r="D261" s="315" t="s">
        <v>1384</v>
      </c>
      <c r="E261" s="316">
        <v>540000</v>
      </c>
      <c r="F261" s="317"/>
      <c r="G261" s="376"/>
      <c r="H261" s="310">
        <f t="shared" si="9"/>
        <v>540000</v>
      </c>
      <c r="I261" s="319"/>
      <c r="J261" s="331"/>
    </row>
    <row r="262" spans="1:10" ht="19.5" customHeight="1">
      <c r="A262" s="312">
        <v>25</v>
      </c>
      <c r="B262" s="313" t="s">
        <v>1211</v>
      </c>
      <c r="C262" s="379">
        <v>1956</v>
      </c>
      <c r="D262" s="315" t="s">
        <v>1212</v>
      </c>
      <c r="E262" s="316">
        <v>540000</v>
      </c>
      <c r="F262" s="317"/>
      <c r="G262" s="376"/>
      <c r="H262" s="310">
        <f aca="true" t="shared" si="10" ref="H262:H275">E262+G262</f>
        <v>540000</v>
      </c>
      <c r="I262" s="319"/>
      <c r="J262" s="331" t="s">
        <v>2019</v>
      </c>
    </row>
    <row r="263" spans="1:10" ht="19.5" customHeight="1">
      <c r="A263" s="312">
        <v>26</v>
      </c>
      <c r="B263" s="329" t="s">
        <v>1218</v>
      </c>
      <c r="C263" s="380">
        <v>1956</v>
      </c>
      <c r="D263" s="315" t="s">
        <v>1384</v>
      </c>
      <c r="E263" s="316">
        <v>540000</v>
      </c>
      <c r="F263" s="317"/>
      <c r="G263" s="376"/>
      <c r="H263" s="310">
        <f t="shared" si="10"/>
        <v>540000</v>
      </c>
      <c r="I263" s="319"/>
      <c r="J263" s="331" t="s">
        <v>2019</v>
      </c>
    </row>
    <row r="264" spans="1:10" ht="19.5" customHeight="1">
      <c r="A264" s="312">
        <v>27</v>
      </c>
      <c r="B264" s="329" t="s">
        <v>1219</v>
      </c>
      <c r="C264" s="380">
        <v>1970</v>
      </c>
      <c r="D264" s="338" t="s">
        <v>1375</v>
      </c>
      <c r="E264" s="316">
        <v>540000</v>
      </c>
      <c r="F264" s="317"/>
      <c r="G264" s="376"/>
      <c r="H264" s="310">
        <f t="shared" si="10"/>
        <v>540000</v>
      </c>
      <c r="I264" s="319"/>
      <c r="J264" s="331" t="s">
        <v>2019</v>
      </c>
    </row>
    <row r="265" spans="1:10" ht="19.5" customHeight="1">
      <c r="A265" s="312">
        <v>28</v>
      </c>
      <c r="B265" s="431" t="s">
        <v>1213</v>
      </c>
      <c r="C265" s="432">
        <v>1954</v>
      </c>
      <c r="D265" s="338" t="s">
        <v>1375</v>
      </c>
      <c r="E265" s="316">
        <v>540000</v>
      </c>
      <c r="F265" s="317"/>
      <c r="G265" s="376"/>
      <c r="H265" s="310">
        <f t="shared" si="10"/>
        <v>540000</v>
      </c>
      <c r="I265" s="319"/>
      <c r="J265" s="331" t="s">
        <v>2019</v>
      </c>
    </row>
    <row r="266" spans="1:10" ht="19.5" customHeight="1">
      <c r="A266" s="312">
        <v>29</v>
      </c>
      <c r="B266" s="329" t="s">
        <v>78</v>
      </c>
      <c r="C266" s="380">
        <v>1954</v>
      </c>
      <c r="D266" s="315" t="s">
        <v>1003</v>
      </c>
      <c r="E266" s="316">
        <v>540000</v>
      </c>
      <c r="F266" s="317"/>
      <c r="G266" s="376"/>
      <c r="H266" s="310">
        <f t="shared" si="10"/>
        <v>540000</v>
      </c>
      <c r="I266" s="319"/>
      <c r="J266" s="331" t="s">
        <v>2019</v>
      </c>
    </row>
    <row r="267" spans="1:10" ht="19.5" customHeight="1">
      <c r="A267" s="312">
        <v>30</v>
      </c>
      <c r="B267" s="433" t="s">
        <v>1214</v>
      </c>
      <c r="C267" s="434">
        <v>1967</v>
      </c>
      <c r="D267" s="435" t="s">
        <v>1215</v>
      </c>
      <c r="E267" s="316">
        <v>540000</v>
      </c>
      <c r="F267" s="317"/>
      <c r="G267" s="376"/>
      <c r="H267" s="310">
        <f t="shared" si="10"/>
        <v>540000</v>
      </c>
      <c r="I267" s="319"/>
      <c r="J267" s="331" t="s">
        <v>2019</v>
      </c>
    </row>
    <row r="268" spans="1:10" ht="19.5" customHeight="1">
      <c r="A268" s="312">
        <v>31</v>
      </c>
      <c r="B268" s="313" t="s">
        <v>1220</v>
      </c>
      <c r="C268" s="379">
        <v>1977</v>
      </c>
      <c r="D268" s="315" t="s">
        <v>1215</v>
      </c>
      <c r="E268" s="316">
        <v>540000</v>
      </c>
      <c r="F268" s="317"/>
      <c r="G268" s="376"/>
      <c r="H268" s="310">
        <f t="shared" si="10"/>
        <v>540000</v>
      </c>
      <c r="I268" s="319"/>
      <c r="J268" s="331" t="s">
        <v>2019</v>
      </c>
    </row>
    <row r="269" spans="1:10" ht="19.5" customHeight="1">
      <c r="A269" s="312">
        <v>32</v>
      </c>
      <c r="B269" s="1280" t="s">
        <v>1216</v>
      </c>
      <c r="C269" s="1281">
        <v>1973</v>
      </c>
      <c r="D269" s="1282" t="s">
        <v>1217</v>
      </c>
      <c r="E269" s="965">
        <v>0</v>
      </c>
      <c r="F269" s="966"/>
      <c r="G269" s="978"/>
      <c r="H269" s="967">
        <f t="shared" si="10"/>
        <v>0</v>
      </c>
      <c r="I269" s="1326" t="s">
        <v>495</v>
      </c>
      <c r="J269" s="1327" t="s">
        <v>496</v>
      </c>
    </row>
    <row r="270" spans="1:10" ht="19.5" customHeight="1">
      <c r="A270" s="312">
        <v>33</v>
      </c>
      <c r="B270" s="313" t="s">
        <v>1194</v>
      </c>
      <c r="C270" s="379">
        <v>1992</v>
      </c>
      <c r="D270" s="315" t="s">
        <v>1014</v>
      </c>
      <c r="E270" s="316">
        <v>540000</v>
      </c>
      <c r="F270" s="317"/>
      <c r="G270" s="376"/>
      <c r="H270" s="310">
        <f t="shared" si="10"/>
        <v>540000</v>
      </c>
      <c r="I270" s="319"/>
      <c r="J270" s="331" t="s">
        <v>2019</v>
      </c>
    </row>
    <row r="271" spans="1:10" ht="19.5" customHeight="1">
      <c r="A271" s="312">
        <v>34</v>
      </c>
      <c r="B271" s="429" t="s">
        <v>1208</v>
      </c>
      <c r="C271" s="381">
        <v>1981</v>
      </c>
      <c r="D271" s="430" t="s">
        <v>1389</v>
      </c>
      <c r="E271" s="316">
        <v>540000</v>
      </c>
      <c r="F271" s="317"/>
      <c r="G271" s="376"/>
      <c r="H271" s="310">
        <f t="shared" si="10"/>
        <v>540000</v>
      </c>
      <c r="I271" s="319"/>
      <c r="J271" s="331" t="s">
        <v>2019</v>
      </c>
    </row>
    <row r="272" spans="1:10" ht="19.5" customHeight="1">
      <c r="A272" s="312">
        <v>35</v>
      </c>
      <c r="B272" s="329" t="s">
        <v>1203</v>
      </c>
      <c r="C272" s="380">
        <v>1986</v>
      </c>
      <c r="D272" s="328" t="s">
        <v>1390</v>
      </c>
      <c r="E272" s="316">
        <v>540000</v>
      </c>
      <c r="F272" s="317"/>
      <c r="G272" s="376"/>
      <c r="H272" s="310">
        <f t="shared" si="10"/>
        <v>540000</v>
      </c>
      <c r="I272" s="319"/>
      <c r="J272" s="331" t="s">
        <v>2019</v>
      </c>
    </row>
    <row r="273" spans="1:10" ht="19.5" customHeight="1">
      <c r="A273" s="312">
        <v>36</v>
      </c>
      <c r="B273" s="329" t="s">
        <v>1204</v>
      </c>
      <c r="C273" s="380">
        <v>1988</v>
      </c>
      <c r="D273" s="328" t="s">
        <v>1390</v>
      </c>
      <c r="E273" s="316">
        <v>540000</v>
      </c>
      <c r="F273" s="317"/>
      <c r="G273" s="376"/>
      <c r="H273" s="310">
        <f t="shared" si="10"/>
        <v>540000</v>
      </c>
      <c r="I273" s="319"/>
      <c r="J273" s="331" t="s">
        <v>2019</v>
      </c>
    </row>
    <row r="274" spans="1:10" ht="19.5" customHeight="1">
      <c r="A274" s="312">
        <v>37</v>
      </c>
      <c r="B274" s="313" t="s">
        <v>1186</v>
      </c>
      <c r="C274" s="379">
        <v>1972</v>
      </c>
      <c r="D274" s="315" t="s">
        <v>1372</v>
      </c>
      <c r="E274" s="316">
        <v>540000</v>
      </c>
      <c r="F274" s="317"/>
      <c r="G274" s="376"/>
      <c r="H274" s="310">
        <f t="shared" si="10"/>
        <v>540000</v>
      </c>
      <c r="I274" s="319"/>
      <c r="J274" s="331" t="s">
        <v>2019</v>
      </c>
    </row>
    <row r="275" spans="1:10" ht="19.5" customHeight="1">
      <c r="A275" s="312">
        <v>38</v>
      </c>
      <c r="B275" s="436" t="s">
        <v>542</v>
      </c>
      <c r="C275" s="437">
        <v>1975</v>
      </c>
      <c r="D275" s="403" t="s">
        <v>1170</v>
      </c>
      <c r="E275" s="316">
        <v>540000</v>
      </c>
      <c r="F275" s="317"/>
      <c r="G275" s="376"/>
      <c r="H275" s="310">
        <f t="shared" si="10"/>
        <v>540000</v>
      </c>
      <c r="I275" s="319"/>
      <c r="J275" s="331" t="s">
        <v>2019</v>
      </c>
    </row>
    <row r="276" spans="1:10" ht="19.5" customHeight="1">
      <c r="A276" s="312">
        <v>39</v>
      </c>
      <c r="B276" s="436" t="s">
        <v>1090</v>
      </c>
      <c r="C276" s="437">
        <v>1980</v>
      </c>
      <c r="D276" s="403" t="s">
        <v>1091</v>
      </c>
      <c r="E276" s="316">
        <v>540000</v>
      </c>
      <c r="F276" s="317"/>
      <c r="G276" s="376"/>
      <c r="H276" s="310">
        <f>G276+E276</f>
        <v>540000</v>
      </c>
      <c r="I276" s="319"/>
      <c r="J276" s="331"/>
    </row>
    <row r="277" spans="1:10" ht="19.5" customHeight="1">
      <c r="A277" s="438"/>
      <c r="B277" s="1452" t="s">
        <v>863</v>
      </c>
      <c r="C277" s="1453"/>
      <c r="D277" s="1454"/>
      <c r="E277" s="336">
        <f>SUM(E238:E276)</f>
        <v>20520000</v>
      </c>
      <c r="F277" s="324"/>
      <c r="G277" s="324"/>
      <c r="H277" s="336">
        <f>G277+E277</f>
        <v>20520000</v>
      </c>
      <c r="I277" s="425"/>
      <c r="J277" s="601"/>
    </row>
    <row r="278" spans="1:10" ht="19.5" customHeight="1">
      <c r="A278" s="1461" t="s">
        <v>569</v>
      </c>
      <c r="B278" s="1461"/>
      <c r="C278" s="1461"/>
      <c r="D278" s="1461"/>
      <c r="E278" s="413"/>
      <c r="F278" s="326"/>
      <c r="G278" s="326"/>
      <c r="H278" s="310"/>
      <c r="I278" s="327"/>
      <c r="J278" s="593"/>
    </row>
    <row r="279" spans="1:10" ht="19.5" customHeight="1">
      <c r="A279" s="312">
        <v>1</v>
      </c>
      <c r="B279" s="414" t="s">
        <v>79</v>
      </c>
      <c r="C279" s="381">
        <v>2001</v>
      </c>
      <c r="D279" s="311" t="s">
        <v>1147</v>
      </c>
      <c r="E279" s="316">
        <v>675000</v>
      </c>
      <c r="F279" s="317"/>
      <c r="G279" s="376"/>
      <c r="H279" s="310">
        <f aca="true" t="shared" si="11" ref="H279:H284">E279+G279</f>
        <v>675000</v>
      </c>
      <c r="I279" s="319"/>
      <c r="J279" s="331"/>
    </row>
    <row r="280" spans="1:10" ht="19.5" customHeight="1">
      <c r="A280" s="312">
        <v>2</v>
      </c>
      <c r="B280" s="414" t="s">
        <v>1222</v>
      </c>
      <c r="C280" s="381">
        <v>2007</v>
      </c>
      <c r="D280" s="311" t="s">
        <v>1069</v>
      </c>
      <c r="E280" s="316">
        <v>675000</v>
      </c>
      <c r="F280" s="317"/>
      <c r="G280" s="376"/>
      <c r="H280" s="310">
        <f t="shared" si="11"/>
        <v>675000</v>
      </c>
      <c r="I280" s="319"/>
      <c r="J280" s="331"/>
    </row>
    <row r="281" spans="1:10" ht="19.5" customHeight="1">
      <c r="A281" s="312">
        <v>3</v>
      </c>
      <c r="B281" s="332" t="s">
        <v>1223</v>
      </c>
      <c r="C281" s="381">
        <v>2008</v>
      </c>
      <c r="D281" s="430" t="s">
        <v>1389</v>
      </c>
      <c r="E281" s="316">
        <v>675000</v>
      </c>
      <c r="F281" s="317"/>
      <c r="G281" s="376"/>
      <c r="H281" s="310">
        <f t="shared" si="11"/>
        <v>675000</v>
      </c>
      <c r="I281" s="319"/>
      <c r="J281" s="331"/>
    </row>
    <row r="282" spans="1:10" ht="19.5" customHeight="1">
      <c r="A282" s="312">
        <v>4</v>
      </c>
      <c r="B282" s="332" t="s">
        <v>1221</v>
      </c>
      <c r="C282" s="381">
        <v>2007</v>
      </c>
      <c r="D282" s="311" t="s">
        <v>991</v>
      </c>
      <c r="E282" s="316">
        <v>675000</v>
      </c>
      <c r="F282" s="317"/>
      <c r="G282" s="376"/>
      <c r="H282" s="310">
        <f t="shared" si="11"/>
        <v>675000</v>
      </c>
      <c r="I282" s="319"/>
      <c r="J282" s="331"/>
    </row>
    <row r="283" spans="1:10" ht="19.5" customHeight="1">
      <c r="A283" s="312">
        <v>5</v>
      </c>
      <c r="B283" s="332" t="s">
        <v>2819</v>
      </c>
      <c r="C283" s="381">
        <v>2011</v>
      </c>
      <c r="D283" s="430" t="s">
        <v>1217</v>
      </c>
      <c r="E283" s="316">
        <v>675000</v>
      </c>
      <c r="F283" s="317"/>
      <c r="G283" s="376"/>
      <c r="H283" s="310">
        <f t="shared" si="11"/>
        <v>675000</v>
      </c>
      <c r="I283" s="319"/>
      <c r="J283" s="331"/>
    </row>
    <row r="284" spans="1:10" ht="19.5" customHeight="1">
      <c r="A284" s="312">
        <v>6</v>
      </c>
      <c r="B284" s="332" t="s">
        <v>1391</v>
      </c>
      <c r="C284" s="333">
        <v>2007</v>
      </c>
      <c r="D284" s="328" t="s">
        <v>1390</v>
      </c>
      <c r="E284" s="316">
        <v>675000</v>
      </c>
      <c r="F284" s="317"/>
      <c r="G284" s="376"/>
      <c r="H284" s="310">
        <f t="shared" si="11"/>
        <v>675000</v>
      </c>
      <c r="I284" s="319"/>
      <c r="J284" s="331" t="s">
        <v>2019</v>
      </c>
    </row>
    <row r="285" spans="1:10" ht="19.5" customHeight="1">
      <c r="A285" s="439"/>
      <c r="B285" s="1452" t="s">
        <v>863</v>
      </c>
      <c r="C285" s="1453"/>
      <c r="D285" s="1454"/>
      <c r="E285" s="336">
        <f>SUM(E279:E284)</f>
        <v>4050000</v>
      </c>
      <c r="F285" s="324"/>
      <c r="G285" s="324"/>
      <c r="H285" s="336">
        <f>G285+E285</f>
        <v>4050000</v>
      </c>
      <c r="I285" s="425"/>
      <c r="J285" s="601"/>
    </row>
    <row r="286" spans="1:10" ht="19.5" customHeight="1">
      <c r="A286" s="1455" t="s">
        <v>568</v>
      </c>
      <c r="B286" s="1456"/>
      <c r="C286" s="1456"/>
      <c r="D286" s="1457"/>
      <c r="E286" s="413"/>
      <c r="F286" s="326"/>
      <c r="G286" s="326"/>
      <c r="H286" s="310"/>
      <c r="I286" s="327"/>
      <c r="J286" s="593"/>
    </row>
    <row r="287" spans="1:10" ht="19.5" customHeight="1">
      <c r="A287" s="312">
        <v>1</v>
      </c>
      <c r="B287" s="440" t="s">
        <v>1392</v>
      </c>
      <c r="C287" s="441">
        <v>1940</v>
      </c>
      <c r="D287" s="315" t="s">
        <v>1393</v>
      </c>
      <c r="E287" s="316">
        <v>675000</v>
      </c>
      <c r="F287" s="317"/>
      <c r="G287" s="376"/>
      <c r="H287" s="316">
        <f aca="true" t="shared" si="12" ref="H287:H292">E287+G287</f>
        <v>675000</v>
      </c>
      <c r="I287" s="319"/>
      <c r="J287" s="331"/>
    </row>
    <row r="288" spans="1:10" ht="19.5" customHeight="1">
      <c r="A288" s="312">
        <v>2</v>
      </c>
      <c r="B288" s="313" t="s">
        <v>1571</v>
      </c>
      <c r="C288" s="314">
        <v>1950</v>
      </c>
      <c r="D288" s="315" t="s">
        <v>1371</v>
      </c>
      <c r="E288" s="316">
        <v>675000</v>
      </c>
      <c r="F288" s="317"/>
      <c r="G288" s="376"/>
      <c r="H288" s="316">
        <f t="shared" si="12"/>
        <v>675000</v>
      </c>
      <c r="I288" s="319"/>
      <c r="J288" s="331"/>
    </row>
    <row r="289" spans="1:10" ht="19.5" customHeight="1">
      <c r="A289" s="312">
        <v>3</v>
      </c>
      <c r="B289" s="440" t="s">
        <v>1573</v>
      </c>
      <c r="C289" s="441">
        <v>1916</v>
      </c>
      <c r="D289" s="442" t="s">
        <v>1574</v>
      </c>
      <c r="E289" s="316">
        <v>675000</v>
      </c>
      <c r="F289" s="317"/>
      <c r="G289" s="376"/>
      <c r="H289" s="316">
        <f t="shared" si="12"/>
        <v>675000</v>
      </c>
      <c r="I289" s="319"/>
      <c r="J289" s="331"/>
    </row>
    <row r="290" spans="1:10" ht="19.5" customHeight="1">
      <c r="A290" s="312">
        <v>4</v>
      </c>
      <c r="B290" s="440" t="s">
        <v>1575</v>
      </c>
      <c r="C290" s="441">
        <v>1938</v>
      </c>
      <c r="D290" s="338" t="s">
        <v>1375</v>
      </c>
      <c r="E290" s="316">
        <v>675000</v>
      </c>
      <c r="F290" s="317"/>
      <c r="G290" s="376"/>
      <c r="H290" s="316">
        <f t="shared" si="12"/>
        <v>675000</v>
      </c>
      <c r="I290" s="319"/>
      <c r="J290" s="331"/>
    </row>
    <row r="291" spans="1:10" ht="19.5" customHeight="1">
      <c r="A291" s="312">
        <v>5</v>
      </c>
      <c r="B291" s="440" t="s">
        <v>543</v>
      </c>
      <c r="C291" s="441">
        <v>1942</v>
      </c>
      <c r="D291" s="338" t="s">
        <v>1375</v>
      </c>
      <c r="E291" s="316">
        <v>675000</v>
      </c>
      <c r="F291" s="317"/>
      <c r="G291" s="376"/>
      <c r="H291" s="316">
        <f t="shared" si="12"/>
        <v>675000</v>
      </c>
      <c r="I291" s="319"/>
      <c r="J291" s="331"/>
    </row>
    <row r="292" spans="1:10" ht="19.5" customHeight="1">
      <c r="A292" s="312">
        <v>6</v>
      </c>
      <c r="B292" s="440" t="s">
        <v>1581</v>
      </c>
      <c r="C292" s="441">
        <v>1950</v>
      </c>
      <c r="D292" s="315" t="s">
        <v>1372</v>
      </c>
      <c r="E292" s="316">
        <v>675000</v>
      </c>
      <c r="F292" s="317"/>
      <c r="G292" s="376"/>
      <c r="H292" s="316">
        <f t="shared" si="12"/>
        <v>675000</v>
      </c>
      <c r="I292" s="319"/>
      <c r="J292" s="331"/>
    </row>
    <row r="293" spans="1:10" ht="19.5" customHeight="1">
      <c r="A293" s="312">
        <v>7</v>
      </c>
      <c r="B293" s="329" t="s">
        <v>1053</v>
      </c>
      <c r="C293" s="380">
        <v>1929</v>
      </c>
      <c r="D293" s="338" t="s">
        <v>1375</v>
      </c>
      <c r="E293" s="316">
        <v>675000</v>
      </c>
      <c r="F293" s="317"/>
      <c r="G293" s="401"/>
      <c r="H293" s="316">
        <f>SUM(E293:G293)</f>
        <v>675000</v>
      </c>
      <c r="I293" s="319"/>
      <c r="J293" s="331"/>
    </row>
    <row r="294" spans="1:10" ht="19.5" customHeight="1">
      <c r="A294" s="312">
        <v>8</v>
      </c>
      <c r="B294" s="313" t="s">
        <v>1577</v>
      </c>
      <c r="C294" s="314" t="s">
        <v>1578</v>
      </c>
      <c r="D294" s="315" t="s">
        <v>1147</v>
      </c>
      <c r="E294" s="316">
        <v>675000</v>
      </c>
      <c r="F294" s="317"/>
      <c r="G294" s="376"/>
      <c r="H294" s="316">
        <f aca="true" t="shared" si="13" ref="H294:H303">G294+E294</f>
        <v>675000</v>
      </c>
      <c r="I294" s="319"/>
      <c r="J294" s="331" t="s">
        <v>2019</v>
      </c>
    </row>
    <row r="295" spans="1:10" ht="19.5" customHeight="1">
      <c r="A295" s="312">
        <v>9</v>
      </c>
      <c r="B295" s="313" t="s">
        <v>1579</v>
      </c>
      <c r="C295" s="314">
        <v>1933</v>
      </c>
      <c r="D295" s="315" t="s">
        <v>1384</v>
      </c>
      <c r="E295" s="316">
        <v>675000</v>
      </c>
      <c r="F295" s="317"/>
      <c r="G295" s="376"/>
      <c r="H295" s="316">
        <f t="shared" si="13"/>
        <v>675000</v>
      </c>
      <c r="I295" s="319"/>
      <c r="J295" s="331" t="s">
        <v>2019</v>
      </c>
    </row>
    <row r="296" spans="1:10" ht="19.5" customHeight="1">
      <c r="A296" s="312">
        <v>10</v>
      </c>
      <c r="B296" s="440" t="s">
        <v>1536</v>
      </c>
      <c r="C296" s="441">
        <v>1926</v>
      </c>
      <c r="D296" s="442" t="s">
        <v>1574</v>
      </c>
      <c r="E296" s="316">
        <v>675000</v>
      </c>
      <c r="F296" s="317"/>
      <c r="G296" s="376"/>
      <c r="H296" s="316">
        <f t="shared" si="13"/>
        <v>675000</v>
      </c>
      <c r="I296" s="319"/>
      <c r="J296" s="331" t="s">
        <v>2019</v>
      </c>
    </row>
    <row r="297" spans="1:10" ht="19.5" customHeight="1">
      <c r="A297" s="312">
        <v>11</v>
      </c>
      <c r="B297" s="440" t="s">
        <v>1582</v>
      </c>
      <c r="C297" s="441">
        <v>1953</v>
      </c>
      <c r="D297" s="315" t="s">
        <v>1384</v>
      </c>
      <c r="E297" s="316">
        <v>675000</v>
      </c>
      <c r="F297" s="317"/>
      <c r="G297" s="376"/>
      <c r="H297" s="316">
        <f t="shared" si="13"/>
        <v>675000</v>
      </c>
      <c r="I297" s="319"/>
      <c r="J297" s="331" t="s">
        <v>2019</v>
      </c>
    </row>
    <row r="298" spans="1:10" ht="19.5" customHeight="1">
      <c r="A298" s="312">
        <v>12</v>
      </c>
      <c r="B298" s="313" t="s">
        <v>1580</v>
      </c>
      <c r="C298" s="314">
        <v>1935</v>
      </c>
      <c r="D298" s="338" t="s">
        <v>1375</v>
      </c>
      <c r="E298" s="316">
        <v>675000</v>
      </c>
      <c r="F298" s="317"/>
      <c r="G298" s="376"/>
      <c r="H298" s="316">
        <f t="shared" si="13"/>
        <v>675000</v>
      </c>
      <c r="I298" s="319"/>
      <c r="J298" s="331" t="s">
        <v>2019</v>
      </c>
    </row>
    <row r="299" spans="1:10" ht="19.5" customHeight="1">
      <c r="A299" s="312">
        <v>13</v>
      </c>
      <c r="B299" s="440" t="s">
        <v>1535</v>
      </c>
      <c r="C299" s="441">
        <v>1947</v>
      </c>
      <c r="D299" s="338" t="s">
        <v>1375</v>
      </c>
      <c r="E299" s="316">
        <v>675000</v>
      </c>
      <c r="F299" s="317"/>
      <c r="G299" s="376"/>
      <c r="H299" s="316">
        <f t="shared" si="13"/>
        <v>675000</v>
      </c>
      <c r="I299" s="319"/>
      <c r="J299" s="331" t="s">
        <v>2019</v>
      </c>
    </row>
    <row r="300" spans="1:10" ht="19.5" customHeight="1">
      <c r="A300" s="312">
        <v>14</v>
      </c>
      <c r="B300" s="329" t="s">
        <v>1583</v>
      </c>
      <c r="C300" s="441">
        <v>1950</v>
      </c>
      <c r="D300" s="315" t="s">
        <v>1374</v>
      </c>
      <c r="E300" s="316">
        <v>675000</v>
      </c>
      <c r="F300" s="317"/>
      <c r="G300" s="376"/>
      <c r="H300" s="316">
        <f t="shared" si="13"/>
        <v>675000</v>
      </c>
      <c r="I300" s="319"/>
      <c r="J300" s="331" t="s">
        <v>2019</v>
      </c>
    </row>
    <row r="301" spans="1:10" ht="19.5" customHeight="1">
      <c r="A301" s="312">
        <v>15</v>
      </c>
      <c r="B301" s="332" t="s">
        <v>1576</v>
      </c>
      <c r="C301" s="333">
        <v>1939</v>
      </c>
      <c r="D301" s="311" t="s">
        <v>990</v>
      </c>
      <c r="E301" s="316">
        <v>675000</v>
      </c>
      <c r="F301" s="317"/>
      <c r="G301" s="376"/>
      <c r="H301" s="316">
        <f t="shared" si="13"/>
        <v>675000</v>
      </c>
      <c r="I301" s="319"/>
      <c r="J301" s="331" t="s">
        <v>2019</v>
      </c>
    </row>
    <row r="302" spans="1:10" ht="19.5" customHeight="1">
      <c r="A302" s="312">
        <v>16</v>
      </c>
      <c r="B302" s="440" t="s">
        <v>1572</v>
      </c>
      <c r="C302" s="441">
        <v>1946</v>
      </c>
      <c r="D302" s="315" t="s">
        <v>1374</v>
      </c>
      <c r="E302" s="316">
        <v>675000</v>
      </c>
      <c r="F302" s="317"/>
      <c r="G302" s="376"/>
      <c r="H302" s="316">
        <f t="shared" si="13"/>
        <v>675000</v>
      </c>
      <c r="I302" s="319"/>
      <c r="J302" s="331" t="s">
        <v>2019</v>
      </c>
    </row>
    <row r="303" spans="1:10" ht="19.5" customHeight="1">
      <c r="A303" s="312">
        <v>17</v>
      </c>
      <c r="B303" s="440" t="s">
        <v>380</v>
      </c>
      <c r="C303" s="441">
        <v>1946</v>
      </c>
      <c r="D303" s="338" t="s">
        <v>1376</v>
      </c>
      <c r="E303" s="316">
        <v>675000</v>
      </c>
      <c r="F303" s="317"/>
      <c r="G303" s="376"/>
      <c r="H303" s="316">
        <f t="shared" si="13"/>
        <v>675000</v>
      </c>
      <c r="I303" s="319"/>
      <c r="J303" s="331" t="s">
        <v>2019</v>
      </c>
    </row>
    <row r="304" spans="1:10" ht="19.5" customHeight="1">
      <c r="A304" s="443"/>
      <c r="B304" s="1463" t="s">
        <v>863</v>
      </c>
      <c r="C304" s="1464"/>
      <c r="D304" s="1465"/>
      <c r="E304" s="336">
        <f>SUM(E287:E303)</f>
        <v>11475000</v>
      </c>
      <c r="F304" s="444"/>
      <c r="G304" s="617"/>
      <c r="H304" s="413">
        <f>SUM(H287:H303)</f>
        <v>11475000</v>
      </c>
      <c r="I304" s="445"/>
      <c r="J304" s="331"/>
    </row>
    <row r="305" spans="1:10" ht="18.75" customHeight="1">
      <c r="A305" s="1455" t="s">
        <v>1584</v>
      </c>
      <c r="B305" s="1456"/>
      <c r="C305" s="1456"/>
      <c r="D305" s="1457"/>
      <c r="E305" s="413"/>
      <c r="F305" s="326"/>
      <c r="G305" s="326"/>
      <c r="H305" s="336"/>
      <c r="I305" s="446"/>
      <c r="J305" s="602"/>
    </row>
    <row r="306" spans="1:10" ht="18.75" customHeight="1">
      <c r="A306" s="320">
        <v>1</v>
      </c>
      <c r="B306" s="429" t="s">
        <v>2245</v>
      </c>
      <c r="C306" s="381">
        <v>1953</v>
      </c>
      <c r="D306" s="430" t="s">
        <v>999</v>
      </c>
      <c r="E306" s="447">
        <v>270000</v>
      </c>
      <c r="F306" s="318"/>
      <c r="G306" s="318"/>
      <c r="H306" s="310">
        <f aca="true" t="shared" si="14" ref="H306:H355">E306+G306</f>
        <v>270000</v>
      </c>
      <c r="I306" s="319"/>
      <c r="J306" s="331"/>
    </row>
    <row r="307" spans="1:10" ht="18.75" customHeight="1">
      <c r="A307" s="320">
        <v>2</v>
      </c>
      <c r="B307" s="429" t="s">
        <v>1638</v>
      </c>
      <c r="C307" s="381">
        <v>1980</v>
      </c>
      <c r="D307" s="430" t="s">
        <v>999</v>
      </c>
      <c r="E307" s="447">
        <v>270000</v>
      </c>
      <c r="F307" s="318"/>
      <c r="G307" s="318"/>
      <c r="H307" s="310">
        <f t="shared" si="14"/>
        <v>270000</v>
      </c>
      <c r="I307" s="319"/>
      <c r="J307" s="331"/>
    </row>
    <row r="308" spans="1:10" ht="18.75" customHeight="1">
      <c r="A308" s="320">
        <v>3</v>
      </c>
      <c r="B308" s="429" t="s">
        <v>1592</v>
      </c>
      <c r="C308" s="381">
        <v>1953</v>
      </c>
      <c r="D308" s="430" t="s">
        <v>1383</v>
      </c>
      <c r="E308" s="447">
        <v>270000</v>
      </c>
      <c r="F308" s="318"/>
      <c r="G308" s="318"/>
      <c r="H308" s="310">
        <f t="shared" si="14"/>
        <v>270000</v>
      </c>
      <c r="I308" s="319"/>
      <c r="J308" s="331"/>
    </row>
    <row r="309" spans="1:10" ht="18.75" customHeight="1">
      <c r="A309" s="320">
        <v>4</v>
      </c>
      <c r="B309" s="429" t="s">
        <v>1593</v>
      </c>
      <c r="C309" s="381">
        <v>1963</v>
      </c>
      <c r="D309" s="430" t="s">
        <v>1383</v>
      </c>
      <c r="E309" s="447">
        <v>270000</v>
      </c>
      <c r="F309" s="318"/>
      <c r="G309" s="318"/>
      <c r="H309" s="310">
        <f t="shared" si="14"/>
        <v>270000</v>
      </c>
      <c r="I309" s="319"/>
      <c r="J309" s="331"/>
    </row>
    <row r="310" spans="1:10" ht="18.75" customHeight="1">
      <c r="A310" s="320">
        <v>5</v>
      </c>
      <c r="B310" s="429" t="s">
        <v>80</v>
      </c>
      <c r="C310" s="448">
        <v>1960</v>
      </c>
      <c r="D310" s="430" t="s">
        <v>1383</v>
      </c>
      <c r="E310" s="447">
        <v>270000</v>
      </c>
      <c r="F310" s="318"/>
      <c r="G310" s="318"/>
      <c r="H310" s="310">
        <f t="shared" si="14"/>
        <v>270000</v>
      </c>
      <c r="I310" s="319"/>
      <c r="J310" s="331"/>
    </row>
    <row r="311" spans="1:10" ht="18.75" customHeight="1">
      <c r="A311" s="320">
        <v>6</v>
      </c>
      <c r="B311" s="429" t="s">
        <v>1585</v>
      </c>
      <c r="C311" s="381">
        <v>1966</v>
      </c>
      <c r="D311" s="315" t="s">
        <v>1384</v>
      </c>
      <c r="E311" s="447">
        <v>270000</v>
      </c>
      <c r="F311" s="318"/>
      <c r="G311" s="318"/>
      <c r="H311" s="310">
        <f t="shared" si="14"/>
        <v>270000</v>
      </c>
      <c r="I311" s="319"/>
      <c r="J311" s="331"/>
    </row>
    <row r="312" spans="1:10" ht="18.75" customHeight="1">
      <c r="A312" s="320">
        <v>7</v>
      </c>
      <c r="B312" s="429" t="s">
        <v>1585</v>
      </c>
      <c r="C312" s="381">
        <v>1966</v>
      </c>
      <c r="D312" s="315" t="s">
        <v>1384</v>
      </c>
      <c r="E312" s="447">
        <v>270000</v>
      </c>
      <c r="F312" s="318"/>
      <c r="G312" s="318"/>
      <c r="H312" s="310">
        <f t="shared" si="14"/>
        <v>270000</v>
      </c>
      <c r="I312" s="319"/>
      <c r="J312" s="331"/>
    </row>
    <row r="313" spans="1:10" ht="18.75" customHeight="1">
      <c r="A313" s="320">
        <v>8</v>
      </c>
      <c r="B313" s="429" t="s">
        <v>1595</v>
      </c>
      <c r="C313" s="381">
        <v>1968</v>
      </c>
      <c r="D313" s="315" t="s">
        <v>1384</v>
      </c>
      <c r="E313" s="447">
        <v>270000</v>
      </c>
      <c r="F313" s="318"/>
      <c r="G313" s="318"/>
      <c r="H313" s="310">
        <f t="shared" si="14"/>
        <v>270000</v>
      </c>
      <c r="I313" s="319"/>
      <c r="J313" s="331"/>
    </row>
    <row r="314" spans="1:10" ht="18.75" customHeight="1">
      <c r="A314" s="320">
        <v>9</v>
      </c>
      <c r="B314" s="396" t="s">
        <v>1656</v>
      </c>
      <c r="C314" s="379">
        <v>1962</v>
      </c>
      <c r="D314" s="315" t="s">
        <v>1384</v>
      </c>
      <c r="E314" s="447">
        <v>270000</v>
      </c>
      <c r="F314" s="318"/>
      <c r="G314" s="318"/>
      <c r="H314" s="310">
        <f t="shared" si="14"/>
        <v>270000</v>
      </c>
      <c r="I314" s="319"/>
      <c r="J314" s="331"/>
    </row>
    <row r="315" spans="1:10" ht="18.75" customHeight="1">
      <c r="A315" s="320">
        <v>10</v>
      </c>
      <c r="B315" s="396" t="s">
        <v>1658</v>
      </c>
      <c r="C315" s="379">
        <v>1962</v>
      </c>
      <c r="D315" s="315" t="s">
        <v>1384</v>
      </c>
      <c r="E315" s="447">
        <v>270000</v>
      </c>
      <c r="F315" s="318"/>
      <c r="G315" s="318"/>
      <c r="H315" s="310">
        <f t="shared" si="14"/>
        <v>270000</v>
      </c>
      <c r="I315" s="319"/>
      <c r="J315" s="331"/>
    </row>
    <row r="316" spans="1:10" ht="18.75" customHeight="1">
      <c r="A316" s="320">
        <v>11</v>
      </c>
      <c r="B316" s="632" t="s">
        <v>745</v>
      </c>
      <c r="C316" s="381">
        <v>1966</v>
      </c>
      <c r="D316" s="430" t="s">
        <v>1394</v>
      </c>
      <c r="E316" s="447">
        <v>270000</v>
      </c>
      <c r="F316" s="318"/>
      <c r="G316" s="318"/>
      <c r="H316" s="310">
        <f t="shared" si="14"/>
        <v>270000</v>
      </c>
      <c r="I316" s="319"/>
      <c r="J316" s="331"/>
    </row>
    <row r="317" spans="1:10" ht="18.75" customHeight="1">
      <c r="A317" s="320">
        <v>12</v>
      </c>
      <c r="B317" s="429" t="s">
        <v>1589</v>
      </c>
      <c r="C317" s="381">
        <v>1941</v>
      </c>
      <c r="D317" s="430" t="s">
        <v>1380</v>
      </c>
      <c r="E317" s="447">
        <v>270000</v>
      </c>
      <c r="F317" s="318"/>
      <c r="G317" s="318"/>
      <c r="H317" s="310">
        <f t="shared" si="14"/>
        <v>270000</v>
      </c>
      <c r="I317" s="319"/>
      <c r="J317" s="331"/>
    </row>
    <row r="318" spans="1:10" ht="18.75" customHeight="1">
      <c r="A318" s="320">
        <v>13</v>
      </c>
      <c r="B318" s="429" t="s">
        <v>1629</v>
      </c>
      <c r="C318" s="381">
        <v>1986</v>
      </c>
      <c r="D318" s="430" t="s">
        <v>1380</v>
      </c>
      <c r="E318" s="447">
        <v>270000</v>
      </c>
      <c r="F318" s="318"/>
      <c r="G318" s="318"/>
      <c r="H318" s="310">
        <f t="shared" si="14"/>
        <v>270000</v>
      </c>
      <c r="I318" s="319"/>
      <c r="J318" s="331"/>
    </row>
    <row r="319" spans="1:10" ht="18.75" customHeight="1">
      <c r="A319" s="320">
        <v>14</v>
      </c>
      <c r="B319" s="429" t="s">
        <v>1432</v>
      </c>
      <c r="C319" s="381">
        <v>1972</v>
      </c>
      <c r="D319" s="315" t="s">
        <v>1372</v>
      </c>
      <c r="E319" s="447">
        <v>270000</v>
      </c>
      <c r="F319" s="318"/>
      <c r="G319" s="318"/>
      <c r="H319" s="310">
        <f t="shared" si="14"/>
        <v>270000</v>
      </c>
      <c r="I319" s="319"/>
      <c r="J319" s="331"/>
    </row>
    <row r="320" spans="1:10" ht="18.75" customHeight="1">
      <c r="A320" s="320">
        <v>15</v>
      </c>
      <c r="B320" s="429" t="s">
        <v>1637</v>
      </c>
      <c r="C320" s="381">
        <v>1980</v>
      </c>
      <c r="D320" s="315" t="s">
        <v>1372</v>
      </c>
      <c r="E320" s="447">
        <v>270000</v>
      </c>
      <c r="F320" s="318"/>
      <c r="G320" s="318"/>
      <c r="H320" s="310">
        <f t="shared" si="14"/>
        <v>270000</v>
      </c>
      <c r="I320" s="319"/>
      <c r="J320" s="331"/>
    </row>
    <row r="321" spans="1:10" ht="18.75" customHeight="1">
      <c r="A321" s="320">
        <v>16</v>
      </c>
      <c r="B321" s="429" t="s">
        <v>1632</v>
      </c>
      <c r="C321" s="381">
        <v>1975</v>
      </c>
      <c r="D321" s="315" t="s">
        <v>1374</v>
      </c>
      <c r="E321" s="447">
        <v>270000</v>
      </c>
      <c r="F321" s="318"/>
      <c r="G321" s="318"/>
      <c r="H321" s="310">
        <f t="shared" si="14"/>
        <v>270000</v>
      </c>
      <c r="I321" s="319"/>
      <c r="J321" s="331"/>
    </row>
    <row r="322" spans="1:10" ht="18.75" customHeight="1">
      <c r="A322" s="320">
        <v>17</v>
      </c>
      <c r="B322" s="450" t="s">
        <v>81</v>
      </c>
      <c r="C322" s="451">
        <v>1978</v>
      </c>
      <c r="D322" s="452" t="s">
        <v>1374</v>
      </c>
      <c r="E322" s="447">
        <v>270000</v>
      </c>
      <c r="F322" s="318"/>
      <c r="G322" s="318"/>
      <c r="H322" s="310">
        <f t="shared" si="14"/>
        <v>270000</v>
      </c>
      <c r="I322" s="319"/>
      <c r="J322" s="331"/>
    </row>
    <row r="323" spans="1:10" ht="18.75" customHeight="1">
      <c r="A323" s="320">
        <v>18</v>
      </c>
      <c r="B323" s="396" t="s">
        <v>82</v>
      </c>
      <c r="C323" s="379">
        <v>1972</v>
      </c>
      <c r="D323" s="315" t="s">
        <v>1374</v>
      </c>
      <c r="E323" s="447">
        <v>270000</v>
      </c>
      <c r="F323" s="318"/>
      <c r="G323" s="318"/>
      <c r="H323" s="310">
        <f t="shared" si="14"/>
        <v>270000</v>
      </c>
      <c r="I323" s="319"/>
      <c r="J323" s="331"/>
    </row>
    <row r="324" spans="1:10" ht="18.75" customHeight="1">
      <c r="A324" s="320">
        <v>19</v>
      </c>
      <c r="B324" s="429" t="s">
        <v>1586</v>
      </c>
      <c r="C324" s="381">
        <v>1964</v>
      </c>
      <c r="D324" s="338" t="s">
        <v>1375</v>
      </c>
      <c r="E324" s="447">
        <v>270000</v>
      </c>
      <c r="F324" s="318"/>
      <c r="G324" s="318"/>
      <c r="H324" s="310">
        <f t="shared" si="14"/>
        <v>270000</v>
      </c>
      <c r="I324" s="319"/>
      <c r="J324" s="331"/>
    </row>
    <row r="325" spans="1:10" ht="18.75" customHeight="1">
      <c r="A325" s="320">
        <v>20</v>
      </c>
      <c r="B325" s="429" t="s">
        <v>1591</v>
      </c>
      <c r="C325" s="381">
        <v>1959</v>
      </c>
      <c r="D325" s="338" t="s">
        <v>1375</v>
      </c>
      <c r="E325" s="447">
        <v>270000</v>
      </c>
      <c r="F325" s="318"/>
      <c r="G325" s="318"/>
      <c r="H325" s="310">
        <f t="shared" si="14"/>
        <v>270000</v>
      </c>
      <c r="I325" s="319"/>
      <c r="J325" s="331"/>
    </row>
    <row r="326" spans="1:10" ht="18.75" customHeight="1">
      <c r="A326" s="320">
        <v>21</v>
      </c>
      <c r="B326" s="429" t="s">
        <v>1623</v>
      </c>
      <c r="C326" s="381">
        <v>1962</v>
      </c>
      <c r="D326" s="338" t="s">
        <v>1375</v>
      </c>
      <c r="E326" s="447">
        <v>270000</v>
      </c>
      <c r="F326" s="318"/>
      <c r="G326" s="318"/>
      <c r="H326" s="310">
        <f t="shared" si="14"/>
        <v>270000</v>
      </c>
      <c r="I326" s="319"/>
      <c r="J326" s="331"/>
    </row>
    <row r="327" spans="1:10" ht="18.75" customHeight="1">
      <c r="A327" s="320">
        <v>22</v>
      </c>
      <c r="B327" s="429" t="s">
        <v>1628</v>
      </c>
      <c r="C327" s="381">
        <v>1970</v>
      </c>
      <c r="D327" s="338" t="s">
        <v>1375</v>
      </c>
      <c r="E327" s="447">
        <v>270000</v>
      </c>
      <c r="F327" s="318"/>
      <c r="G327" s="318"/>
      <c r="H327" s="310">
        <f t="shared" si="14"/>
        <v>270000</v>
      </c>
      <c r="I327" s="319"/>
      <c r="J327" s="331"/>
    </row>
    <row r="328" spans="1:10" ht="18.75" customHeight="1">
      <c r="A328" s="320">
        <v>23</v>
      </c>
      <c r="B328" s="429" t="s">
        <v>1633</v>
      </c>
      <c r="C328" s="381">
        <v>1933</v>
      </c>
      <c r="D328" s="338" t="s">
        <v>1375</v>
      </c>
      <c r="E328" s="447">
        <v>270000</v>
      </c>
      <c r="F328" s="318"/>
      <c r="G328" s="318"/>
      <c r="H328" s="310">
        <f t="shared" si="14"/>
        <v>270000</v>
      </c>
      <c r="I328" s="319"/>
      <c r="J328" s="331"/>
    </row>
    <row r="329" spans="1:10" ht="18.75" customHeight="1">
      <c r="A329" s="320">
        <v>24</v>
      </c>
      <c r="B329" s="429" t="s">
        <v>1636</v>
      </c>
      <c r="C329" s="381">
        <v>1975</v>
      </c>
      <c r="D329" s="338" t="s">
        <v>1375</v>
      </c>
      <c r="E329" s="447">
        <v>270000</v>
      </c>
      <c r="F329" s="318"/>
      <c r="G329" s="318"/>
      <c r="H329" s="310">
        <f t="shared" si="14"/>
        <v>270000</v>
      </c>
      <c r="I329" s="319"/>
      <c r="J329" s="331"/>
    </row>
    <row r="330" spans="1:10" ht="18.75" customHeight="1">
      <c r="A330" s="320">
        <v>25</v>
      </c>
      <c r="B330" s="429" t="s">
        <v>746</v>
      </c>
      <c r="C330" s="381">
        <v>1930</v>
      </c>
      <c r="D330" s="338" t="s">
        <v>1375</v>
      </c>
      <c r="E330" s="447">
        <v>270000</v>
      </c>
      <c r="F330" s="318"/>
      <c r="G330" s="318"/>
      <c r="H330" s="310">
        <f t="shared" si="14"/>
        <v>270000</v>
      </c>
      <c r="I330" s="319"/>
      <c r="J330" s="331"/>
    </row>
    <row r="331" spans="1:10" ht="18.75" customHeight="1">
      <c r="A331" s="320">
        <v>26</v>
      </c>
      <c r="B331" s="429" t="s">
        <v>1640</v>
      </c>
      <c r="C331" s="379">
        <v>1963</v>
      </c>
      <c r="D331" s="338" t="s">
        <v>1375</v>
      </c>
      <c r="E331" s="447">
        <v>270000</v>
      </c>
      <c r="F331" s="318"/>
      <c r="G331" s="318"/>
      <c r="H331" s="310">
        <f t="shared" si="14"/>
        <v>270000</v>
      </c>
      <c r="I331" s="319"/>
      <c r="J331" s="331"/>
    </row>
    <row r="332" spans="1:10" ht="18.75" customHeight="1">
      <c r="A332" s="320">
        <v>27</v>
      </c>
      <c r="B332" s="396" t="s">
        <v>1644</v>
      </c>
      <c r="C332" s="379">
        <v>1955</v>
      </c>
      <c r="D332" s="338" t="s">
        <v>1375</v>
      </c>
      <c r="E332" s="447">
        <v>270000</v>
      </c>
      <c r="F332" s="318"/>
      <c r="G332" s="318"/>
      <c r="H332" s="310">
        <f t="shared" si="14"/>
        <v>270000</v>
      </c>
      <c r="I332" s="319"/>
      <c r="J332" s="331"/>
    </row>
    <row r="333" spans="1:10" ht="18.75" customHeight="1">
      <c r="A333" s="320">
        <v>28</v>
      </c>
      <c r="B333" s="396" t="s">
        <v>1655</v>
      </c>
      <c r="C333" s="379">
        <v>1933</v>
      </c>
      <c r="D333" s="338" t="s">
        <v>1375</v>
      </c>
      <c r="E333" s="447">
        <v>270000</v>
      </c>
      <c r="F333" s="318"/>
      <c r="G333" s="318"/>
      <c r="H333" s="310">
        <f t="shared" si="14"/>
        <v>270000</v>
      </c>
      <c r="I333" s="319"/>
      <c r="J333" s="331"/>
    </row>
    <row r="334" spans="1:10" ht="18.75" customHeight="1">
      <c r="A334" s="320">
        <v>29</v>
      </c>
      <c r="B334" s="396" t="s">
        <v>1657</v>
      </c>
      <c r="C334" s="379">
        <v>1952</v>
      </c>
      <c r="D334" s="338" t="s">
        <v>1375</v>
      </c>
      <c r="E334" s="447">
        <v>270000</v>
      </c>
      <c r="F334" s="318"/>
      <c r="G334" s="318"/>
      <c r="H334" s="310">
        <f t="shared" si="14"/>
        <v>270000</v>
      </c>
      <c r="I334" s="319"/>
      <c r="J334" s="331"/>
    </row>
    <row r="335" spans="1:10" ht="18.75" customHeight="1">
      <c r="A335" s="320">
        <v>30</v>
      </c>
      <c r="B335" s="429" t="s">
        <v>1622</v>
      </c>
      <c r="C335" s="381">
        <v>1991</v>
      </c>
      <c r="D335" s="311" t="s">
        <v>1069</v>
      </c>
      <c r="E335" s="447">
        <v>270000</v>
      </c>
      <c r="F335" s="318"/>
      <c r="G335" s="318"/>
      <c r="H335" s="310">
        <f t="shared" si="14"/>
        <v>270000</v>
      </c>
      <c r="I335" s="319"/>
      <c r="J335" s="331"/>
    </row>
    <row r="336" spans="1:10" ht="18.75" customHeight="1">
      <c r="A336" s="320">
        <v>31</v>
      </c>
      <c r="B336" s="429" t="s">
        <v>1624</v>
      </c>
      <c r="C336" s="381">
        <v>1977</v>
      </c>
      <c r="D336" s="311" t="s">
        <v>1069</v>
      </c>
      <c r="E336" s="447">
        <v>270000</v>
      </c>
      <c r="F336" s="318"/>
      <c r="G336" s="318"/>
      <c r="H336" s="310">
        <f t="shared" si="14"/>
        <v>270000</v>
      </c>
      <c r="I336" s="319"/>
      <c r="J336" s="331"/>
    </row>
    <row r="337" spans="1:10" ht="18.75" customHeight="1">
      <c r="A337" s="320">
        <v>32</v>
      </c>
      <c r="B337" s="429" t="s">
        <v>1665</v>
      </c>
      <c r="C337" s="381">
        <v>1991</v>
      </c>
      <c r="D337" s="311" t="s">
        <v>1069</v>
      </c>
      <c r="E337" s="447">
        <v>270000</v>
      </c>
      <c r="F337" s="318"/>
      <c r="G337" s="318"/>
      <c r="H337" s="310">
        <f t="shared" si="14"/>
        <v>270000</v>
      </c>
      <c r="I337" s="319"/>
      <c r="J337" s="331"/>
    </row>
    <row r="338" spans="1:10" ht="18.75" customHeight="1">
      <c r="A338" s="320">
        <v>33</v>
      </c>
      <c r="B338" s="453" t="s">
        <v>1639</v>
      </c>
      <c r="C338" s="392">
        <v>1936</v>
      </c>
      <c r="D338" s="311" t="s">
        <v>1069</v>
      </c>
      <c r="E338" s="447">
        <v>270000</v>
      </c>
      <c r="F338" s="318"/>
      <c r="G338" s="318"/>
      <c r="H338" s="310">
        <f t="shared" si="14"/>
        <v>270000</v>
      </c>
      <c r="I338" s="319"/>
      <c r="J338" s="331"/>
    </row>
    <row r="339" spans="1:10" ht="18.75" customHeight="1">
      <c r="A339" s="320">
        <v>34</v>
      </c>
      <c r="B339" s="433" t="s">
        <v>1642</v>
      </c>
      <c r="C339" s="379">
        <v>1931</v>
      </c>
      <c r="D339" s="311" t="s">
        <v>1069</v>
      </c>
      <c r="E339" s="447">
        <v>270000</v>
      </c>
      <c r="F339" s="318"/>
      <c r="G339" s="318"/>
      <c r="H339" s="310">
        <f t="shared" si="14"/>
        <v>270000</v>
      </c>
      <c r="I339" s="319"/>
      <c r="J339" s="331"/>
    </row>
    <row r="340" spans="1:10" ht="18.75" customHeight="1">
      <c r="A340" s="320">
        <v>35</v>
      </c>
      <c r="B340" s="414" t="s">
        <v>1654</v>
      </c>
      <c r="C340" s="381">
        <v>1991</v>
      </c>
      <c r="D340" s="311" t="s">
        <v>1184</v>
      </c>
      <c r="E340" s="447">
        <v>270000</v>
      </c>
      <c r="F340" s="318"/>
      <c r="G340" s="318"/>
      <c r="H340" s="310">
        <f t="shared" si="14"/>
        <v>270000</v>
      </c>
      <c r="I340" s="319"/>
      <c r="J340" s="331"/>
    </row>
    <row r="341" spans="1:10" ht="18.75" customHeight="1">
      <c r="A341" s="320">
        <v>36</v>
      </c>
      <c r="B341" s="429" t="s">
        <v>997</v>
      </c>
      <c r="C341" s="381">
        <v>1956</v>
      </c>
      <c r="D341" s="454" t="s">
        <v>1373</v>
      </c>
      <c r="E341" s="447">
        <v>270000</v>
      </c>
      <c r="F341" s="318"/>
      <c r="G341" s="318"/>
      <c r="H341" s="310">
        <f t="shared" si="14"/>
        <v>270000</v>
      </c>
      <c r="I341" s="319"/>
      <c r="J341" s="331"/>
    </row>
    <row r="342" spans="1:10" ht="18.75" customHeight="1">
      <c r="A342" s="320">
        <v>37</v>
      </c>
      <c r="B342" s="429" t="s">
        <v>1630</v>
      </c>
      <c r="C342" s="381">
        <v>1946</v>
      </c>
      <c r="D342" s="454" t="s">
        <v>1373</v>
      </c>
      <c r="E342" s="447">
        <v>270000</v>
      </c>
      <c r="F342" s="318"/>
      <c r="G342" s="318"/>
      <c r="H342" s="310">
        <f t="shared" si="14"/>
        <v>270000</v>
      </c>
      <c r="I342" s="319"/>
      <c r="J342" s="331"/>
    </row>
    <row r="343" spans="1:10" ht="18.75" customHeight="1">
      <c r="A343" s="320">
        <v>38</v>
      </c>
      <c r="B343" s="332" t="s">
        <v>1135</v>
      </c>
      <c r="C343" s="379">
        <v>1956</v>
      </c>
      <c r="D343" s="311" t="s">
        <v>1395</v>
      </c>
      <c r="E343" s="447">
        <v>270000</v>
      </c>
      <c r="F343" s="318"/>
      <c r="G343" s="318"/>
      <c r="H343" s="310">
        <f t="shared" si="14"/>
        <v>270000</v>
      </c>
      <c r="I343" s="319"/>
      <c r="J343" s="331"/>
    </row>
    <row r="344" spans="1:10" ht="18.75" customHeight="1">
      <c r="A344" s="320">
        <v>39</v>
      </c>
      <c r="B344" s="429" t="s">
        <v>1588</v>
      </c>
      <c r="C344" s="381">
        <v>1951</v>
      </c>
      <c r="D344" s="430" t="s">
        <v>1389</v>
      </c>
      <c r="E344" s="447">
        <v>270000</v>
      </c>
      <c r="F344" s="318"/>
      <c r="G344" s="318"/>
      <c r="H344" s="310">
        <f t="shared" si="14"/>
        <v>270000</v>
      </c>
      <c r="I344" s="319"/>
      <c r="J344" s="331"/>
    </row>
    <row r="345" spans="1:10" ht="18.75" customHeight="1">
      <c r="A345" s="320">
        <v>40</v>
      </c>
      <c r="B345" s="429" t="s">
        <v>1596</v>
      </c>
      <c r="C345" s="381">
        <v>1964</v>
      </c>
      <c r="D345" s="430" t="s">
        <v>1389</v>
      </c>
      <c r="E345" s="447">
        <v>270000</v>
      </c>
      <c r="F345" s="318"/>
      <c r="G345" s="318"/>
      <c r="H345" s="310">
        <f t="shared" si="14"/>
        <v>270000</v>
      </c>
      <c r="I345" s="319"/>
      <c r="J345" s="331"/>
    </row>
    <row r="346" spans="1:10" ht="18.75" customHeight="1">
      <c r="A346" s="320">
        <v>41</v>
      </c>
      <c r="B346" s="429" t="s">
        <v>1641</v>
      </c>
      <c r="C346" s="379">
        <v>1938</v>
      </c>
      <c r="D346" s="430" t="s">
        <v>1389</v>
      </c>
      <c r="E346" s="447">
        <v>270000</v>
      </c>
      <c r="F346" s="318"/>
      <c r="G346" s="318"/>
      <c r="H346" s="310">
        <f t="shared" si="14"/>
        <v>270000</v>
      </c>
      <c r="I346" s="319"/>
      <c r="J346" s="331"/>
    </row>
    <row r="347" spans="1:10" ht="18.75" customHeight="1">
      <c r="A347" s="320">
        <v>42</v>
      </c>
      <c r="B347" s="396" t="s">
        <v>1643</v>
      </c>
      <c r="C347" s="379">
        <v>1981</v>
      </c>
      <c r="D347" s="430" t="s">
        <v>1389</v>
      </c>
      <c r="E347" s="447">
        <v>270000</v>
      </c>
      <c r="F347" s="318"/>
      <c r="G347" s="318"/>
      <c r="H347" s="310">
        <f t="shared" si="14"/>
        <v>270000</v>
      </c>
      <c r="I347" s="319"/>
      <c r="J347" s="331"/>
    </row>
    <row r="348" spans="1:10" s="290" customFormat="1" ht="18.75" customHeight="1">
      <c r="A348" s="320">
        <v>43</v>
      </c>
      <c r="B348" s="283" t="s">
        <v>83</v>
      </c>
      <c r="C348" s="284">
        <v>1960</v>
      </c>
      <c r="D348" s="285" t="s">
        <v>991</v>
      </c>
      <c r="E348" s="286">
        <v>270000</v>
      </c>
      <c r="F348" s="287"/>
      <c r="G348" s="287"/>
      <c r="H348" s="288">
        <f t="shared" si="14"/>
        <v>270000</v>
      </c>
      <c r="I348" s="289"/>
      <c r="J348" s="603"/>
    </row>
    <row r="349" spans="1:10" s="290" customFormat="1" ht="18.75" customHeight="1">
      <c r="A349" s="320">
        <v>44</v>
      </c>
      <c r="B349" s="283" t="s">
        <v>84</v>
      </c>
      <c r="C349" s="284">
        <v>1980</v>
      </c>
      <c r="D349" s="285" t="s">
        <v>991</v>
      </c>
      <c r="E349" s="286">
        <v>270000</v>
      </c>
      <c r="F349" s="287"/>
      <c r="G349" s="287"/>
      <c r="H349" s="288">
        <f t="shared" si="14"/>
        <v>270000</v>
      </c>
      <c r="I349" s="289"/>
      <c r="J349" s="603"/>
    </row>
    <row r="350" spans="1:10" ht="18.75" customHeight="1">
      <c r="A350" s="320">
        <v>45</v>
      </c>
      <c r="B350" s="429" t="s">
        <v>1635</v>
      </c>
      <c r="C350" s="381">
        <v>1946</v>
      </c>
      <c r="D350" s="311" t="s">
        <v>991</v>
      </c>
      <c r="E350" s="447">
        <v>270000</v>
      </c>
      <c r="F350" s="318"/>
      <c r="G350" s="318"/>
      <c r="H350" s="310">
        <f t="shared" si="14"/>
        <v>270000</v>
      </c>
      <c r="I350" s="319"/>
      <c r="J350" s="331"/>
    </row>
    <row r="351" spans="1:10" ht="18.75" customHeight="1">
      <c r="A351" s="320">
        <v>46</v>
      </c>
      <c r="B351" s="429" t="s">
        <v>1594</v>
      </c>
      <c r="C351" s="381">
        <v>1958</v>
      </c>
      <c r="D351" s="430" t="s">
        <v>972</v>
      </c>
      <c r="E351" s="447">
        <v>270000</v>
      </c>
      <c r="F351" s="318"/>
      <c r="G351" s="318"/>
      <c r="H351" s="310">
        <f t="shared" si="14"/>
        <v>270000</v>
      </c>
      <c r="I351" s="319"/>
      <c r="J351" s="331"/>
    </row>
    <row r="352" spans="1:10" ht="18.75" customHeight="1">
      <c r="A352" s="320">
        <v>47</v>
      </c>
      <c r="B352" s="429" t="s">
        <v>1594</v>
      </c>
      <c r="C352" s="381">
        <v>1958</v>
      </c>
      <c r="D352" s="430" t="s">
        <v>972</v>
      </c>
      <c r="E352" s="447">
        <v>270000</v>
      </c>
      <c r="F352" s="318"/>
      <c r="G352" s="318"/>
      <c r="H352" s="310">
        <f t="shared" si="14"/>
        <v>270000</v>
      </c>
      <c r="I352" s="319"/>
      <c r="J352" s="331"/>
    </row>
    <row r="353" spans="1:10" ht="18.75" customHeight="1">
      <c r="A353" s="320">
        <v>48</v>
      </c>
      <c r="B353" s="429" t="s">
        <v>1634</v>
      </c>
      <c r="C353" s="381">
        <v>1939</v>
      </c>
      <c r="D353" s="430" t="s">
        <v>972</v>
      </c>
      <c r="E353" s="447">
        <v>270000</v>
      </c>
      <c r="F353" s="318"/>
      <c r="G353" s="318"/>
      <c r="H353" s="310">
        <f t="shared" si="14"/>
        <v>270000</v>
      </c>
      <c r="I353" s="319"/>
      <c r="J353" s="331"/>
    </row>
    <row r="354" spans="1:10" ht="18.75" customHeight="1">
      <c r="A354" s="320">
        <v>49</v>
      </c>
      <c r="B354" s="429" t="s">
        <v>1590</v>
      </c>
      <c r="C354" s="381">
        <v>1954</v>
      </c>
      <c r="D354" s="430" t="s">
        <v>1659</v>
      </c>
      <c r="E354" s="447">
        <v>270000</v>
      </c>
      <c r="F354" s="318"/>
      <c r="G354" s="318"/>
      <c r="H354" s="310">
        <f t="shared" si="14"/>
        <v>270000</v>
      </c>
      <c r="I354" s="319"/>
      <c r="J354" s="331"/>
    </row>
    <row r="355" spans="1:10" ht="18.75" customHeight="1">
      <c r="A355" s="320">
        <v>50</v>
      </c>
      <c r="B355" s="429" t="s">
        <v>1982</v>
      </c>
      <c r="C355" s="381">
        <v>1954</v>
      </c>
      <c r="D355" s="430" t="s">
        <v>1659</v>
      </c>
      <c r="E355" s="447">
        <v>270000</v>
      </c>
      <c r="F355" s="318"/>
      <c r="G355" s="449"/>
      <c r="H355" s="310">
        <f t="shared" si="14"/>
        <v>270000</v>
      </c>
      <c r="I355" s="319"/>
      <c r="J355" s="331"/>
    </row>
    <row r="356" spans="1:10" ht="18.75" customHeight="1">
      <c r="A356" s="320">
        <v>51</v>
      </c>
      <c r="B356" s="455" t="s">
        <v>2777</v>
      </c>
      <c r="C356" s="381">
        <v>1967</v>
      </c>
      <c r="D356" s="456" t="s">
        <v>1170</v>
      </c>
      <c r="E356" s="447">
        <v>270000</v>
      </c>
      <c r="F356" s="457"/>
      <c r="G356" s="458"/>
      <c r="H356" s="310">
        <f>SUM(E356:G356)</f>
        <v>270000</v>
      </c>
      <c r="I356" s="375"/>
      <c r="J356" s="331"/>
    </row>
    <row r="357" spans="1:10" ht="18.75" customHeight="1">
      <c r="A357" s="320">
        <v>52</v>
      </c>
      <c r="B357" s="455" t="s">
        <v>2778</v>
      </c>
      <c r="C357" s="381">
        <v>1963</v>
      </c>
      <c r="D357" s="456" t="s">
        <v>1375</v>
      </c>
      <c r="E357" s="447">
        <v>270000</v>
      </c>
      <c r="F357" s="457"/>
      <c r="G357" s="458"/>
      <c r="H357" s="310">
        <f>SUM(E357:G357)</f>
        <v>270000</v>
      </c>
      <c r="I357" s="375"/>
      <c r="J357" s="331"/>
    </row>
    <row r="358" spans="1:10" ht="18.75" customHeight="1">
      <c r="A358" s="320">
        <v>53</v>
      </c>
      <c r="B358" s="429" t="s">
        <v>831</v>
      </c>
      <c r="C358" s="381">
        <v>1954</v>
      </c>
      <c r="D358" s="430" t="s">
        <v>1383</v>
      </c>
      <c r="E358" s="459">
        <v>270000</v>
      </c>
      <c r="F358" s="318"/>
      <c r="G358" s="460"/>
      <c r="H358" s="339">
        <v>270000</v>
      </c>
      <c r="I358" s="319"/>
      <c r="J358" s="331"/>
    </row>
    <row r="359" spans="1:10" ht="18.75" customHeight="1">
      <c r="A359" s="320">
        <v>54</v>
      </c>
      <c r="B359" s="429" t="s">
        <v>85</v>
      </c>
      <c r="C359" s="381">
        <v>1962</v>
      </c>
      <c r="D359" s="315" t="s">
        <v>1384</v>
      </c>
      <c r="E359" s="459">
        <v>270000</v>
      </c>
      <c r="F359" s="318"/>
      <c r="G359" s="460"/>
      <c r="H359" s="339">
        <v>270000</v>
      </c>
      <c r="I359" s="319"/>
      <c r="J359" s="331"/>
    </row>
    <row r="360" spans="1:10" ht="18.75" customHeight="1">
      <c r="A360" s="320">
        <v>55</v>
      </c>
      <c r="B360" s="429" t="s">
        <v>86</v>
      </c>
      <c r="C360" s="381">
        <v>1963</v>
      </c>
      <c r="D360" s="315" t="s">
        <v>1384</v>
      </c>
      <c r="E360" s="459">
        <v>270000</v>
      </c>
      <c r="F360" s="318"/>
      <c r="G360" s="460"/>
      <c r="H360" s="339">
        <v>270000</v>
      </c>
      <c r="I360" s="319"/>
      <c r="J360" s="331"/>
    </row>
    <row r="361" spans="1:10" ht="18.75" customHeight="1">
      <c r="A361" s="320">
        <v>56</v>
      </c>
      <c r="B361" s="429" t="s">
        <v>87</v>
      </c>
      <c r="C361" s="381">
        <v>1978</v>
      </c>
      <c r="D361" s="315" t="s">
        <v>1374</v>
      </c>
      <c r="E361" s="459">
        <v>270000</v>
      </c>
      <c r="F361" s="318"/>
      <c r="G361" s="460"/>
      <c r="H361" s="339">
        <v>270000</v>
      </c>
      <c r="I361" s="319"/>
      <c r="J361" s="331"/>
    </row>
    <row r="362" spans="1:10" ht="18.75" customHeight="1">
      <c r="A362" s="320">
        <v>57</v>
      </c>
      <c r="B362" s="429" t="s">
        <v>88</v>
      </c>
      <c r="C362" s="381">
        <v>1959</v>
      </c>
      <c r="D362" s="338" t="s">
        <v>1375</v>
      </c>
      <c r="E362" s="459">
        <v>270000</v>
      </c>
      <c r="F362" s="318"/>
      <c r="G362" s="460"/>
      <c r="H362" s="339">
        <v>270000</v>
      </c>
      <c r="I362" s="319"/>
      <c r="J362" s="331"/>
    </row>
    <row r="363" spans="1:10" ht="18.75" customHeight="1">
      <c r="A363" s="320">
        <v>58</v>
      </c>
      <c r="B363" s="429" t="s">
        <v>89</v>
      </c>
      <c r="C363" s="381">
        <v>1973</v>
      </c>
      <c r="D363" s="338" t="s">
        <v>1375</v>
      </c>
      <c r="E363" s="459">
        <v>270000</v>
      </c>
      <c r="F363" s="318"/>
      <c r="G363" s="460"/>
      <c r="H363" s="339">
        <v>270000</v>
      </c>
      <c r="I363" s="319"/>
      <c r="J363" s="331"/>
    </row>
    <row r="364" spans="1:10" ht="18.75" customHeight="1">
      <c r="A364" s="320">
        <v>59</v>
      </c>
      <c r="B364" s="429" t="s">
        <v>90</v>
      </c>
      <c r="C364" s="381">
        <v>1959</v>
      </c>
      <c r="D364" s="430" t="s">
        <v>1389</v>
      </c>
      <c r="E364" s="459">
        <v>270000</v>
      </c>
      <c r="F364" s="318"/>
      <c r="G364" s="460"/>
      <c r="H364" s="339">
        <v>270000</v>
      </c>
      <c r="I364" s="319"/>
      <c r="J364" s="331"/>
    </row>
    <row r="365" spans="1:10" ht="18.75" customHeight="1">
      <c r="A365" s="320">
        <v>60</v>
      </c>
      <c r="B365" s="429" t="s">
        <v>91</v>
      </c>
      <c r="C365" s="381">
        <v>1960</v>
      </c>
      <c r="D365" s="430" t="s">
        <v>1659</v>
      </c>
      <c r="E365" s="459">
        <v>270000</v>
      </c>
      <c r="F365" s="318"/>
      <c r="G365" s="460"/>
      <c r="H365" s="339">
        <v>270000</v>
      </c>
      <c r="I365" s="319"/>
      <c r="J365" s="331"/>
    </row>
    <row r="366" spans="1:10" ht="18.75" customHeight="1">
      <c r="A366" s="320">
        <v>61</v>
      </c>
      <c r="B366" s="429" t="s">
        <v>211</v>
      </c>
      <c r="C366" s="39">
        <v>1976</v>
      </c>
      <c r="D366" s="39" t="s">
        <v>59</v>
      </c>
      <c r="E366" s="316">
        <v>270000</v>
      </c>
      <c r="F366" s="39"/>
      <c r="G366" s="339"/>
      <c r="H366" s="339">
        <f>E366+G366</f>
        <v>270000</v>
      </c>
      <c r="I366" s="319"/>
      <c r="J366" s="331"/>
    </row>
    <row r="367" spans="1:10" ht="18.75" customHeight="1">
      <c r="A367" s="320">
        <v>62</v>
      </c>
      <c r="B367" s="429" t="s">
        <v>2740</v>
      </c>
      <c r="C367" s="39">
        <v>1981</v>
      </c>
      <c r="D367" s="39" t="s">
        <v>991</v>
      </c>
      <c r="E367" s="316">
        <v>270000</v>
      </c>
      <c r="F367" s="39"/>
      <c r="G367" s="339"/>
      <c r="H367" s="339">
        <f>G367+E367</f>
        <v>270000</v>
      </c>
      <c r="I367" s="319"/>
      <c r="J367" s="331"/>
    </row>
    <row r="368" spans="1:10" ht="18.75" customHeight="1">
      <c r="A368" s="439"/>
      <c r="B368" s="1462" t="s">
        <v>863</v>
      </c>
      <c r="C368" s="1462"/>
      <c r="D368" s="1462"/>
      <c r="E368" s="599">
        <f>SUM(E306:E367)</f>
        <v>16740000</v>
      </c>
      <c r="F368" s="324"/>
      <c r="G368" s="599"/>
      <c r="H368" s="599">
        <f>E368+G368</f>
        <v>16740000</v>
      </c>
      <c r="I368" s="425"/>
      <c r="J368" s="601"/>
    </row>
    <row r="369" spans="1:10" ht="18.75" customHeight="1">
      <c r="A369" s="189"/>
      <c r="B369" s="1395" t="s">
        <v>1611</v>
      </c>
      <c r="C369" s="1396"/>
      <c r="D369" s="1397"/>
      <c r="E369" s="1395"/>
      <c r="F369" s="1396"/>
      <c r="G369" s="1397"/>
      <c r="H369" s="461"/>
      <c r="I369" s="462"/>
      <c r="J369" s="601"/>
    </row>
    <row r="370" spans="1:10" ht="18.75" customHeight="1">
      <c r="A370" s="463">
        <v>3</v>
      </c>
      <c r="B370" s="1350"/>
      <c r="C370" s="1351"/>
      <c r="D370" s="1352"/>
      <c r="E370" s="816"/>
      <c r="F370" s="464"/>
      <c r="G370" s="459"/>
      <c r="H370" s="459"/>
      <c r="I370" s="462"/>
      <c r="J370" s="601"/>
    </row>
    <row r="371" spans="1:10" ht="18.75" customHeight="1">
      <c r="A371" s="439"/>
      <c r="B371" s="465" t="s">
        <v>92</v>
      </c>
      <c r="C371" s="321"/>
      <c r="D371" s="322"/>
      <c r="E371" s="816"/>
      <c r="F371" s="466">
        <f>SUM(F370:F370)</f>
        <v>0</v>
      </c>
      <c r="G371" s="466">
        <f>SUM(G370:G370)</f>
        <v>0</v>
      </c>
      <c r="H371" s="817">
        <f>SUM(H370:H370)</f>
        <v>0</v>
      </c>
      <c r="I371" s="462"/>
      <c r="J371" s="601"/>
    </row>
    <row r="372" spans="1:10" ht="18.75" customHeight="1">
      <c r="A372" s="439"/>
      <c r="B372" s="1452" t="s">
        <v>2252</v>
      </c>
      <c r="C372" s="1453"/>
      <c r="D372" s="1454"/>
      <c r="E372" s="467">
        <f>E371+E368+E304+E285+E277+E236+E216+E202+E149+E36+E30+E26+E17+E10</f>
        <v>127575000</v>
      </c>
      <c r="F372" s="336"/>
      <c r="G372" s="468">
        <f>G371+G368+G304+G285+G277+G236+G216+G202+G149+G36+G30+G26+G17+G10</f>
        <v>5670000</v>
      </c>
      <c r="H372" s="1230">
        <f>H371+H368+H304+H285+H277+H236+H216+H202+H149+H36+H30+H26+H17+H10</f>
        <v>133245000</v>
      </c>
      <c r="I372" s="336"/>
      <c r="J372" s="601"/>
    </row>
    <row r="373" spans="1:10" s="171" customFormat="1" ht="18.75" customHeight="1">
      <c r="A373" s="1445" t="s">
        <v>497</v>
      </c>
      <c r="B373" s="1445"/>
      <c r="C373" s="1445"/>
      <c r="D373" s="1445"/>
      <c r="E373" s="1445"/>
      <c r="F373" s="1445"/>
      <c r="G373" s="1445"/>
      <c r="H373" s="1445"/>
      <c r="I373" s="1445"/>
      <c r="J373" s="1445"/>
    </row>
    <row r="374" spans="1:10" ht="18.75" customHeight="1">
      <c r="A374" s="161"/>
      <c r="B374" s="469"/>
      <c r="C374" s="470"/>
      <c r="D374" s="1446" t="s">
        <v>2268</v>
      </c>
      <c r="E374" s="1446"/>
      <c r="F374" s="1446"/>
      <c r="G374" s="1446"/>
      <c r="H374" s="1446"/>
      <c r="I374" s="1446"/>
      <c r="J374" s="1446"/>
    </row>
    <row r="375" spans="1:10" ht="18.75" customHeight="1">
      <c r="A375" s="161"/>
      <c r="B375" s="472" t="s">
        <v>435</v>
      </c>
      <c r="C375" s="470"/>
      <c r="D375" s="473" t="s">
        <v>927</v>
      </c>
      <c r="E375" s="474" t="s">
        <v>433</v>
      </c>
      <c r="F375" s="474"/>
      <c r="G375" s="1447" t="s">
        <v>434</v>
      </c>
      <c r="H375" s="1447"/>
      <c r="I375" s="1447"/>
      <c r="J375" s="304"/>
    </row>
    <row r="376" spans="1:10" ht="18.75" customHeight="1">
      <c r="A376" s="161"/>
      <c r="B376" s="475"/>
      <c r="C376" s="470"/>
      <c r="D376" s="471"/>
      <c r="E376" s="476"/>
      <c r="F376" s="476"/>
      <c r="G376" s="476"/>
      <c r="H376" s="476"/>
      <c r="I376" s="476"/>
      <c r="J376" s="604"/>
    </row>
    <row r="377" spans="1:10" ht="18.75" customHeight="1">
      <c r="A377" s="161"/>
      <c r="B377" s="475"/>
      <c r="C377" s="470"/>
      <c r="D377" s="471"/>
      <c r="E377" s="476"/>
      <c r="F377" s="476"/>
      <c r="G377" s="476"/>
      <c r="H377" s="476"/>
      <c r="I377" s="476"/>
      <c r="J377" s="604"/>
    </row>
    <row r="378" spans="1:10" ht="18.75" customHeight="1">
      <c r="A378" s="161"/>
      <c r="B378" s="481" t="s">
        <v>436</v>
      </c>
      <c r="C378" s="1448" t="s">
        <v>1937</v>
      </c>
      <c r="D378" s="1448"/>
      <c r="E378" s="1448"/>
      <c r="F378" s="479"/>
      <c r="G378" s="480"/>
      <c r="H378" s="480"/>
      <c r="I378" s="479"/>
      <c r="J378" s="605"/>
    </row>
    <row r="379" spans="1:10" ht="18.75" customHeight="1">
      <c r="A379" s="161"/>
      <c r="B379" s="1329" t="s">
        <v>1606</v>
      </c>
      <c r="C379" s="1329"/>
      <c r="D379" s="1329"/>
      <c r="E379" s="1329"/>
      <c r="F379" s="1329"/>
      <c r="G379" s="1329"/>
      <c r="H379" s="1329"/>
      <c r="I379" s="479"/>
      <c r="J379" s="605"/>
    </row>
    <row r="380" spans="1:10" ht="18.75" customHeight="1">
      <c r="A380" s="161"/>
      <c r="B380" s="482" t="s">
        <v>1605</v>
      </c>
      <c r="C380" s="1329" t="s">
        <v>1627</v>
      </c>
      <c r="D380" s="1329"/>
      <c r="E380" s="1329"/>
      <c r="F380" s="1329"/>
      <c r="G380" s="1329"/>
      <c r="H380" s="1329"/>
      <c r="I380" s="64"/>
      <c r="J380" s="606"/>
    </row>
    <row r="381" spans="1:10" ht="18.75" customHeight="1">
      <c r="A381" s="161"/>
      <c r="B381" s="477"/>
      <c r="C381" s="478"/>
      <c r="D381" s="479"/>
      <c r="E381" s="479"/>
      <c r="F381" s="479"/>
      <c r="G381" s="480"/>
      <c r="H381" s="480"/>
      <c r="I381" s="479"/>
      <c r="J381" s="605"/>
    </row>
    <row r="382" spans="1:10" ht="18.75" customHeight="1">
      <c r="A382" s="483"/>
      <c r="B382" s="484"/>
      <c r="C382" s="485"/>
      <c r="D382" s="486"/>
      <c r="E382" s="487"/>
      <c r="F382" s="487"/>
      <c r="G382" s="488"/>
      <c r="H382" s="488"/>
      <c r="I382" s="487"/>
      <c r="J382" s="304"/>
    </row>
    <row r="383" spans="1:10" ht="18.75" customHeight="1">
      <c r="A383" s="483"/>
      <c r="B383" s="484"/>
      <c r="C383" s="485"/>
      <c r="D383" s="486"/>
      <c r="E383" s="487"/>
      <c r="F383" s="487"/>
      <c r="G383" s="487"/>
      <c r="H383" s="487"/>
      <c r="I383" s="487"/>
      <c r="J383" s="304"/>
    </row>
    <row r="384" spans="1:10" ht="19.5" customHeight="1">
      <c r="A384" s="483"/>
      <c r="B384" s="484"/>
      <c r="C384" s="485"/>
      <c r="D384" s="486"/>
      <c r="E384" s="487"/>
      <c r="F384" s="487"/>
      <c r="G384" s="487"/>
      <c r="H384" s="487"/>
      <c r="I384" s="487"/>
      <c r="J384" s="304"/>
    </row>
  </sheetData>
  <mergeCells count="47">
    <mergeCell ref="A2:B2"/>
    <mergeCell ref="J6:J7"/>
    <mergeCell ref="A8:E8"/>
    <mergeCell ref="A6:A7"/>
    <mergeCell ref="B6:B7"/>
    <mergeCell ref="H6:H7"/>
    <mergeCell ref="D6:D7"/>
    <mergeCell ref="C6:C7"/>
    <mergeCell ref="B3:J3"/>
    <mergeCell ref="B4:I4"/>
    <mergeCell ref="B149:D149"/>
    <mergeCell ref="B26:D26"/>
    <mergeCell ref="A37:D37"/>
    <mergeCell ref="A203:E203"/>
    <mergeCell ref="I6:I7"/>
    <mergeCell ref="F6:G6"/>
    <mergeCell ref="B10:D10"/>
    <mergeCell ref="I31:J31"/>
    <mergeCell ref="A27:H27"/>
    <mergeCell ref="A31:H31"/>
    <mergeCell ref="A11:E11"/>
    <mergeCell ref="B17:D17"/>
    <mergeCell ref="A18:E18"/>
    <mergeCell ref="B372:D372"/>
    <mergeCell ref="B304:D304"/>
    <mergeCell ref="A305:D305"/>
    <mergeCell ref="B285:D285"/>
    <mergeCell ref="A286:D286"/>
    <mergeCell ref="B368:D368"/>
    <mergeCell ref="B369:D369"/>
    <mergeCell ref="B370:D370"/>
    <mergeCell ref="E369:G369"/>
    <mergeCell ref="B30:D30"/>
    <mergeCell ref="B236:D236"/>
    <mergeCell ref="A237:D237"/>
    <mergeCell ref="B36:D36"/>
    <mergeCell ref="A150:D150"/>
    <mergeCell ref="A278:D278"/>
    <mergeCell ref="B216:D216"/>
    <mergeCell ref="A217:D217"/>
    <mergeCell ref="B277:D277"/>
    <mergeCell ref="A373:J373"/>
    <mergeCell ref="B379:H379"/>
    <mergeCell ref="C380:H380"/>
    <mergeCell ref="D374:J374"/>
    <mergeCell ref="G375:I375"/>
    <mergeCell ref="C378:E378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1"/>
  <sheetViews>
    <sheetView tabSelected="1" workbookViewId="0" topLeftCell="A344">
      <selection activeCell="G297" sqref="G297"/>
    </sheetView>
  </sheetViews>
  <sheetFormatPr defaultColWidth="9.00390625" defaultRowHeight="19.5" customHeight="1"/>
  <cols>
    <col min="1" max="1" width="5.25390625" style="171" customWidth="1"/>
    <col min="2" max="2" width="20.00390625" style="171" customWidth="1"/>
    <col min="3" max="3" width="5.75390625" style="171" customWidth="1"/>
    <col min="4" max="4" width="10.00390625" style="171" customWidth="1"/>
    <col min="5" max="5" width="10.875" style="171" customWidth="1"/>
    <col min="6" max="6" width="5.75390625" style="171" customWidth="1"/>
    <col min="7" max="7" width="9.375" style="171" customWidth="1"/>
    <col min="8" max="8" width="10.875" style="171" customWidth="1"/>
    <col min="9" max="9" width="8.125" style="171" customWidth="1"/>
    <col min="10" max="10" width="7.50390625" style="171" customWidth="1"/>
    <col min="11" max="16384" width="9.00390625" style="171" customWidth="1"/>
  </cols>
  <sheetData>
    <row r="1" spans="1:10" ht="19.5" customHeight="1">
      <c r="A1" s="183" t="s">
        <v>429</v>
      </c>
      <c r="B1" s="183"/>
      <c r="C1" s="192"/>
      <c r="D1" s="192"/>
      <c r="E1" s="192"/>
      <c r="F1" s="192"/>
      <c r="G1" s="192"/>
      <c r="H1" s="192"/>
      <c r="I1" s="192"/>
      <c r="J1" s="192"/>
    </row>
    <row r="2" spans="1:10" ht="19.5" customHeight="1">
      <c r="A2" s="183" t="s">
        <v>1662</v>
      </c>
      <c r="B2" s="183"/>
      <c r="C2" s="766"/>
      <c r="D2" s="766"/>
      <c r="E2" s="766"/>
      <c r="F2" s="766"/>
      <c r="G2" s="766"/>
      <c r="H2" s="766"/>
      <c r="I2" s="766"/>
      <c r="J2" s="766"/>
    </row>
    <row r="3" spans="1:9" s="257" customFormat="1" ht="19.5" customHeight="1">
      <c r="A3" s="1291" t="s">
        <v>2812</v>
      </c>
      <c r="B3" s="1291"/>
      <c r="C3" s="1291"/>
      <c r="D3" s="1291"/>
      <c r="E3" s="1291"/>
      <c r="F3" s="1291"/>
      <c r="G3" s="1291"/>
      <c r="H3" s="1291"/>
      <c r="I3" s="1291"/>
    </row>
    <row r="4" spans="1:10" ht="19.5" customHeight="1">
      <c r="A4" s="1488" t="s">
        <v>2739</v>
      </c>
      <c r="B4" s="1488"/>
      <c r="C4" s="1488"/>
      <c r="D4" s="1488"/>
      <c r="E4" s="1488"/>
      <c r="F4" s="1488"/>
      <c r="G4" s="1488"/>
      <c r="H4" s="1488"/>
      <c r="I4" s="1488"/>
      <c r="J4" s="1488"/>
    </row>
    <row r="5" spans="1:10" ht="19.5" customHeight="1">
      <c r="A5" s="1296" t="s">
        <v>599</v>
      </c>
      <c r="B5" s="1296"/>
      <c r="C5" s="72"/>
      <c r="D5" s="991"/>
      <c r="E5" s="992"/>
      <c r="F5" s="992"/>
      <c r="G5" s="695"/>
      <c r="H5" s="992"/>
      <c r="I5" s="766"/>
      <c r="J5" s="766"/>
    </row>
    <row r="6" spans="1:10" s="192" customFormat="1" ht="19.5" customHeight="1">
      <c r="A6" s="1513" t="s">
        <v>2247</v>
      </c>
      <c r="B6" s="1506" t="s">
        <v>2248</v>
      </c>
      <c r="C6" s="1508" t="s">
        <v>2255</v>
      </c>
      <c r="D6" s="1515" t="s">
        <v>2257</v>
      </c>
      <c r="E6" s="1508" t="s">
        <v>2249</v>
      </c>
      <c r="F6" s="1510" t="s">
        <v>2250</v>
      </c>
      <c r="G6" s="1511"/>
      <c r="H6" s="1508" t="s">
        <v>2254</v>
      </c>
      <c r="I6" s="1506" t="s">
        <v>2253</v>
      </c>
      <c r="J6" s="1508" t="s">
        <v>2587</v>
      </c>
    </row>
    <row r="7" spans="1:10" s="192" customFormat="1" ht="28.5" customHeight="1">
      <c r="A7" s="1513"/>
      <c r="B7" s="1514"/>
      <c r="C7" s="1509"/>
      <c r="D7" s="1516"/>
      <c r="E7" s="1509"/>
      <c r="F7" s="769" t="s">
        <v>2768</v>
      </c>
      <c r="G7" s="768" t="s">
        <v>2251</v>
      </c>
      <c r="H7" s="1509"/>
      <c r="I7" s="1507"/>
      <c r="J7" s="1512"/>
    </row>
    <row r="8" spans="1:10" s="192" customFormat="1" ht="19.5" customHeight="1">
      <c r="A8" s="989"/>
      <c r="B8" s="994" t="s">
        <v>1666</v>
      </c>
      <c r="C8" s="995"/>
      <c r="D8" s="996"/>
      <c r="E8" s="995"/>
      <c r="F8" s="997"/>
      <c r="G8" s="998"/>
      <c r="H8" s="995"/>
      <c r="I8" s="999"/>
      <c r="J8" s="993"/>
    </row>
    <row r="9" spans="1:10" s="192" customFormat="1" ht="19.5" customHeight="1">
      <c r="A9" s="989">
        <v>1</v>
      </c>
      <c r="B9" s="662" t="s">
        <v>217</v>
      </c>
      <c r="C9" s="663">
        <v>5013</v>
      </c>
      <c r="D9" s="659" t="s">
        <v>1667</v>
      </c>
      <c r="E9" s="658">
        <v>675000</v>
      </c>
      <c r="F9" s="659"/>
      <c r="G9" s="658"/>
      <c r="H9" s="658">
        <f>G9+E9</f>
        <v>675000</v>
      </c>
      <c r="I9" s="659"/>
      <c r="J9" s="659"/>
    </row>
    <row r="10" spans="1:10" s="192" customFormat="1" ht="19.5" customHeight="1">
      <c r="A10" s="989">
        <v>2</v>
      </c>
      <c r="B10" s="662" t="s">
        <v>218</v>
      </c>
      <c r="C10" s="664">
        <v>12.07</v>
      </c>
      <c r="D10" s="659" t="s">
        <v>1667</v>
      </c>
      <c r="E10" s="658">
        <v>405000</v>
      </c>
      <c r="F10" s="659"/>
      <c r="G10" s="658"/>
      <c r="H10" s="658">
        <v>405000</v>
      </c>
      <c r="I10" s="659"/>
      <c r="J10" s="659"/>
    </row>
    <row r="11" spans="1:10" ht="19.5" customHeight="1">
      <c r="A11" s="1492" t="s">
        <v>863</v>
      </c>
      <c r="B11" s="1493"/>
      <c r="C11" s="1493"/>
      <c r="D11" s="1001"/>
      <c r="E11" s="1002">
        <f>SUM(E9:E10)</f>
        <v>1080000</v>
      </c>
      <c r="F11" s="1003"/>
      <c r="G11" s="1004"/>
      <c r="H11" s="1004">
        <f>G11+E11</f>
        <v>1080000</v>
      </c>
      <c r="I11" s="1005"/>
      <c r="J11" s="1006"/>
    </row>
    <row r="12" spans="1:10" ht="19.5" customHeight="1">
      <c r="A12" s="1007"/>
      <c r="B12" s="1504" t="s">
        <v>1668</v>
      </c>
      <c r="C12" s="1505"/>
      <c r="D12" s="1505"/>
      <c r="E12" s="1008"/>
      <c r="F12" s="658"/>
      <c r="G12" s="1009"/>
      <c r="H12" s="1008"/>
      <c r="I12" s="1010"/>
      <c r="J12" s="1011"/>
    </row>
    <row r="13" spans="1:10" ht="19.5" customHeight="1">
      <c r="A13" s="1012">
        <v>1</v>
      </c>
      <c r="B13" s="657" t="s">
        <v>1669</v>
      </c>
      <c r="C13" s="657">
        <v>1955</v>
      </c>
      <c r="D13" s="657" t="s">
        <v>1670</v>
      </c>
      <c r="E13" s="1013">
        <v>270000</v>
      </c>
      <c r="F13" s="659"/>
      <c r="G13" s="659"/>
      <c r="H13" s="658">
        <v>270000</v>
      </c>
      <c r="I13" s="1014"/>
      <c r="J13" s="1014"/>
    </row>
    <row r="14" spans="1:10" ht="19.5" customHeight="1">
      <c r="A14" s="1012">
        <v>2</v>
      </c>
      <c r="B14" s="657" t="s">
        <v>1671</v>
      </c>
      <c r="C14" s="657">
        <v>1974</v>
      </c>
      <c r="D14" s="550" t="s">
        <v>1672</v>
      </c>
      <c r="E14" s="658">
        <v>270000</v>
      </c>
      <c r="F14" s="659"/>
      <c r="G14" s="659"/>
      <c r="H14" s="658">
        <v>270000</v>
      </c>
      <c r="I14" s="1014"/>
      <c r="J14" s="1014"/>
    </row>
    <row r="15" spans="1:10" ht="19.5" customHeight="1">
      <c r="A15" s="1012">
        <v>3</v>
      </c>
      <c r="B15" s="657" t="s">
        <v>1673</v>
      </c>
      <c r="C15" s="657">
        <v>1980</v>
      </c>
      <c r="D15" s="549" t="s">
        <v>1667</v>
      </c>
      <c r="E15" s="658">
        <v>270000</v>
      </c>
      <c r="F15" s="659"/>
      <c r="G15" s="659"/>
      <c r="H15" s="658">
        <v>270000</v>
      </c>
      <c r="I15" s="1014"/>
      <c r="J15" s="1014"/>
    </row>
    <row r="16" spans="1:10" ht="19.5" customHeight="1">
      <c r="A16" s="463"/>
      <c r="B16" s="189" t="s">
        <v>863</v>
      </c>
      <c r="C16" s="1000"/>
      <c r="D16" s="189"/>
      <c r="E16" s="1002">
        <f>SUM(E13:E15)</f>
        <v>810000</v>
      </c>
      <c r="F16" s="1003"/>
      <c r="G16" s="1015"/>
      <c r="H16" s="1002">
        <f>SUM(H13:H15)</f>
        <v>810000</v>
      </c>
      <c r="I16" s="1005"/>
      <c r="J16" s="1006"/>
    </row>
    <row r="17" spans="1:10" ht="19.5" customHeight="1">
      <c r="A17" s="189"/>
      <c r="B17" s="1504" t="s">
        <v>1674</v>
      </c>
      <c r="C17" s="1505"/>
      <c r="D17" s="1505"/>
      <c r="E17" s="1016"/>
      <c r="F17" s="1017"/>
      <c r="G17" s="1017"/>
      <c r="H17" s="1016"/>
      <c r="I17" s="1005"/>
      <c r="J17" s="1006"/>
    </row>
    <row r="18" spans="1:10" ht="19.5" customHeight="1">
      <c r="A18" s="1012">
        <v>1</v>
      </c>
      <c r="B18" s="1018" t="s">
        <v>1675</v>
      </c>
      <c r="C18" s="1018">
        <v>1971</v>
      </c>
      <c r="D18" s="1018" t="s">
        <v>1672</v>
      </c>
      <c r="E18" s="658">
        <v>540000</v>
      </c>
      <c r="F18" s="659"/>
      <c r="G18" s="659"/>
      <c r="H18" s="658">
        <v>540000</v>
      </c>
      <c r="I18" s="1014"/>
      <c r="J18" s="1014"/>
    </row>
    <row r="19" spans="1:10" ht="19.5" customHeight="1">
      <c r="A19" s="1012">
        <v>2</v>
      </c>
      <c r="B19" s="657" t="s">
        <v>2385</v>
      </c>
      <c r="C19" s="657">
        <v>1971</v>
      </c>
      <c r="D19" s="549" t="s">
        <v>1670</v>
      </c>
      <c r="E19" s="658">
        <v>540000</v>
      </c>
      <c r="F19" s="659"/>
      <c r="G19" s="659"/>
      <c r="H19" s="658">
        <v>540000</v>
      </c>
      <c r="I19" s="1014"/>
      <c r="J19" s="1014"/>
    </row>
    <row r="20" spans="1:10" ht="19.5" customHeight="1">
      <c r="A20" s="1012">
        <v>3</v>
      </c>
      <c r="B20" s="657" t="s">
        <v>1676</v>
      </c>
      <c r="C20" s="657">
        <v>1968</v>
      </c>
      <c r="D20" s="657" t="s">
        <v>1677</v>
      </c>
      <c r="E20" s="658">
        <v>540000</v>
      </c>
      <c r="F20" s="659"/>
      <c r="G20" s="659"/>
      <c r="H20" s="658">
        <v>540000</v>
      </c>
      <c r="I20" s="1014"/>
      <c r="J20" s="1014"/>
    </row>
    <row r="21" spans="1:10" ht="19.5" customHeight="1">
      <c r="A21" s="1012">
        <v>4</v>
      </c>
      <c r="B21" s="657" t="s">
        <v>1678</v>
      </c>
      <c r="C21" s="657">
        <v>1979</v>
      </c>
      <c r="D21" s="550" t="s">
        <v>1670</v>
      </c>
      <c r="E21" s="658">
        <v>540000</v>
      </c>
      <c r="F21" s="659"/>
      <c r="G21" s="659"/>
      <c r="H21" s="658">
        <v>540000</v>
      </c>
      <c r="I21" s="1014"/>
      <c r="J21" s="1014"/>
    </row>
    <row r="22" spans="1:10" ht="19.5" customHeight="1">
      <c r="A22" s="1012">
        <v>5</v>
      </c>
      <c r="B22" s="657" t="s">
        <v>424</v>
      </c>
      <c r="C22" s="657">
        <v>1969</v>
      </c>
      <c r="D22" s="549" t="s">
        <v>1679</v>
      </c>
      <c r="E22" s="658">
        <v>540000</v>
      </c>
      <c r="F22" s="659"/>
      <c r="G22" s="659"/>
      <c r="H22" s="658">
        <v>540000</v>
      </c>
      <c r="I22" s="1014"/>
      <c r="J22" s="1014"/>
    </row>
    <row r="23" spans="1:10" ht="19.5" customHeight="1">
      <c r="A23" s="1012">
        <v>6</v>
      </c>
      <c r="B23" s="657" t="s">
        <v>1680</v>
      </c>
      <c r="C23" s="657">
        <v>1976</v>
      </c>
      <c r="D23" s="657" t="s">
        <v>1681</v>
      </c>
      <c r="E23" s="658">
        <v>540000</v>
      </c>
      <c r="F23" s="659"/>
      <c r="G23" s="659"/>
      <c r="H23" s="658">
        <v>540000</v>
      </c>
      <c r="I23" s="1014"/>
      <c r="J23" s="1014"/>
    </row>
    <row r="24" spans="1:10" ht="19.5" customHeight="1">
      <c r="A24" s="1012">
        <v>7</v>
      </c>
      <c r="B24" s="657" t="s">
        <v>1682</v>
      </c>
      <c r="C24" s="657">
        <v>1979</v>
      </c>
      <c r="D24" s="549" t="s">
        <v>1670</v>
      </c>
      <c r="E24" s="658">
        <v>540000</v>
      </c>
      <c r="F24" s="659"/>
      <c r="G24" s="659"/>
      <c r="H24" s="658">
        <v>540000</v>
      </c>
      <c r="I24" s="1019"/>
      <c r="J24" s="1020"/>
    </row>
    <row r="25" spans="1:10" ht="19.5" customHeight="1">
      <c r="A25" s="1021">
        <v>8</v>
      </c>
      <c r="B25" s="1022" t="s">
        <v>2340</v>
      </c>
      <c r="C25" s="1022">
        <v>1961</v>
      </c>
      <c r="D25" s="549" t="s">
        <v>1670</v>
      </c>
      <c r="E25" s="658">
        <v>540000</v>
      </c>
      <c r="F25" s="168"/>
      <c r="G25" s="658"/>
      <c r="H25" s="660">
        <f>E25+G25</f>
        <v>540000</v>
      </c>
      <c r="I25" s="1023"/>
      <c r="J25" s="1024"/>
    </row>
    <row r="26" spans="1:10" ht="19.5" customHeight="1">
      <c r="A26" s="1492" t="s">
        <v>863</v>
      </c>
      <c r="B26" s="1493"/>
      <c r="C26" s="1493"/>
      <c r="D26" s="1001"/>
      <c r="E26" s="1002">
        <f>SUM(E18:E25)</f>
        <v>4320000</v>
      </c>
      <c r="F26" s="1003"/>
      <c r="G26" s="1002"/>
      <c r="H26" s="1002">
        <f>E26+G26</f>
        <v>4320000</v>
      </c>
      <c r="I26" s="1005"/>
      <c r="J26" s="1006"/>
    </row>
    <row r="27" spans="1:10" ht="19.5" customHeight="1">
      <c r="A27" s="1025"/>
      <c r="B27" s="1026" t="s">
        <v>1683</v>
      </c>
      <c r="C27" s="1027"/>
      <c r="D27" s="1028"/>
      <c r="E27" s="1029"/>
      <c r="F27" s="1030"/>
      <c r="G27" s="1029"/>
      <c r="H27" s="1029"/>
      <c r="I27" s="1031"/>
      <c r="J27" s="1006"/>
    </row>
    <row r="28" spans="1:10" ht="19.5" customHeight="1">
      <c r="A28" s="1032">
        <v>1</v>
      </c>
      <c r="B28" s="1018" t="s">
        <v>1684</v>
      </c>
      <c r="C28" s="1018">
        <v>1941</v>
      </c>
      <c r="D28" s="1018" t="s">
        <v>1670</v>
      </c>
      <c r="E28" s="654">
        <v>405000</v>
      </c>
      <c r="F28" s="169"/>
      <c r="G28" s="654"/>
      <c r="H28" s="654">
        <v>405000</v>
      </c>
      <c r="I28" s="1033"/>
      <c r="J28" s="1033"/>
    </row>
    <row r="29" spans="1:13" ht="19.5" customHeight="1">
      <c r="A29" s="1012">
        <v>2</v>
      </c>
      <c r="B29" s="657" t="s">
        <v>1685</v>
      </c>
      <c r="C29" s="657">
        <v>1938</v>
      </c>
      <c r="D29" s="657" t="s">
        <v>1686</v>
      </c>
      <c r="E29" s="654">
        <v>405000</v>
      </c>
      <c r="F29" s="169"/>
      <c r="G29" s="654"/>
      <c r="H29" s="654">
        <v>405000</v>
      </c>
      <c r="I29" s="1014"/>
      <c r="J29" s="1014"/>
      <c r="M29" s="171" t="s">
        <v>2328</v>
      </c>
    </row>
    <row r="30" spans="1:10" ht="19.5" customHeight="1">
      <c r="A30" s="1012">
        <v>3</v>
      </c>
      <c r="B30" s="657" t="s">
        <v>2795</v>
      </c>
      <c r="C30" s="657">
        <v>1949</v>
      </c>
      <c r="D30" s="657" t="s">
        <v>1686</v>
      </c>
      <c r="E30" s="654">
        <v>405000</v>
      </c>
      <c r="F30" s="169"/>
      <c r="G30" s="654"/>
      <c r="H30" s="654">
        <v>405000</v>
      </c>
      <c r="I30" s="1014"/>
      <c r="J30" s="1014"/>
    </row>
    <row r="31" spans="1:10" ht="19.5" customHeight="1">
      <c r="A31" s="1012">
        <v>4</v>
      </c>
      <c r="B31" s="657" t="s">
        <v>2385</v>
      </c>
      <c r="C31" s="657">
        <v>1948</v>
      </c>
      <c r="D31" s="657" t="s">
        <v>1686</v>
      </c>
      <c r="E31" s="654">
        <v>405000</v>
      </c>
      <c r="F31" s="169"/>
      <c r="G31" s="654"/>
      <c r="H31" s="654">
        <v>405000</v>
      </c>
      <c r="I31" s="1014"/>
      <c r="J31" s="1014"/>
    </row>
    <row r="32" spans="1:10" ht="19.5" customHeight="1">
      <c r="A32" s="1012">
        <v>5</v>
      </c>
      <c r="B32" s="657" t="s">
        <v>1690</v>
      </c>
      <c r="C32" s="657">
        <v>1940</v>
      </c>
      <c r="D32" s="657" t="s">
        <v>1689</v>
      </c>
      <c r="E32" s="654">
        <v>405000</v>
      </c>
      <c r="F32" s="169"/>
      <c r="G32" s="654"/>
      <c r="H32" s="654">
        <v>405000</v>
      </c>
      <c r="I32" s="1014"/>
      <c r="J32" s="1014"/>
    </row>
    <row r="33" spans="1:10" ht="19.5" customHeight="1">
      <c r="A33" s="1492" t="s">
        <v>863</v>
      </c>
      <c r="B33" s="1493"/>
      <c r="C33" s="1493"/>
      <c r="D33" s="1001"/>
      <c r="E33" s="1002">
        <f>SUM(E28:E32)</f>
        <v>2025000</v>
      </c>
      <c r="F33" s="1003"/>
      <c r="G33" s="1034"/>
      <c r="H33" s="1002">
        <f>SUM(H28:H32)</f>
        <v>2025000</v>
      </c>
      <c r="I33" s="1005"/>
      <c r="J33" s="1006"/>
    </row>
    <row r="34" spans="1:10" ht="19.5" customHeight="1">
      <c r="A34" s="1025"/>
      <c r="B34" s="1026" t="s">
        <v>1927</v>
      </c>
      <c r="C34" s="1035"/>
      <c r="D34" s="1027"/>
      <c r="E34" s="1016"/>
      <c r="F34" s="1030"/>
      <c r="G34" s="1029"/>
      <c r="H34" s="1036"/>
      <c r="I34" s="1005"/>
      <c r="J34" s="1006"/>
    </row>
    <row r="35" spans="1:10" ht="19.5" customHeight="1">
      <c r="A35" s="1012">
        <v>1</v>
      </c>
      <c r="B35" s="657" t="s">
        <v>2512</v>
      </c>
      <c r="C35" s="1037">
        <v>1926</v>
      </c>
      <c r="D35" s="550" t="s">
        <v>1670</v>
      </c>
      <c r="E35" s="653">
        <v>540000</v>
      </c>
      <c r="F35" s="659"/>
      <c r="G35" s="658"/>
      <c r="H35" s="653">
        <v>540000</v>
      </c>
      <c r="I35" s="1014"/>
      <c r="J35" s="1014"/>
    </row>
    <row r="36" spans="1:10" ht="19.5" customHeight="1">
      <c r="A36" s="1012">
        <v>2</v>
      </c>
      <c r="B36" s="657" t="s">
        <v>1929</v>
      </c>
      <c r="C36" s="1037">
        <v>1920</v>
      </c>
      <c r="D36" s="657" t="s">
        <v>1667</v>
      </c>
      <c r="E36" s="653">
        <v>540000</v>
      </c>
      <c r="F36" s="659"/>
      <c r="G36" s="658"/>
      <c r="H36" s="653">
        <v>540000</v>
      </c>
      <c r="I36" s="1014"/>
      <c r="J36" s="1014"/>
    </row>
    <row r="37" spans="1:10" ht="19.5" customHeight="1">
      <c r="A37" s="1012">
        <v>3</v>
      </c>
      <c r="B37" s="657" t="s">
        <v>1930</v>
      </c>
      <c r="C37" s="1037">
        <v>1920</v>
      </c>
      <c r="D37" s="550" t="s">
        <v>1667</v>
      </c>
      <c r="E37" s="653">
        <v>540000</v>
      </c>
      <c r="F37" s="659"/>
      <c r="G37" s="658"/>
      <c r="H37" s="653">
        <v>540000</v>
      </c>
      <c r="I37" s="1014"/>
      <c r="J37" s="1014"/>
    </row>
    <row r="38" spans="1:10" ht="19.5" customHeight="1">
      <c r="A38" s="1012">
        <v>4</v>
      </c>
      <c r="B38" s="549" t="s">
        <v>1931</v>
      </c>
      <c r="C38" s="1038">
        <v>1927</v>
      </c>
      <c r="D38" s="1039" t="s">
        <v>1681</v>
      </c>
      <c r="E38" s="653">
        <v>540000</v>
      </c>
      <c r="F38" s="659"/>
      <c r="G38" s="658"/>
      <c r="H38" s="653">
        <v>540000</v>
      </c>
      <c r="I38" s="170"/>
      <c r="J38" s="170"/>
    </row>
    <row r="39" spans="1:10" s="1042" customFormat="1" ht="19.5" customHeight="1">
      <c r="A39" s="1040">
        <v>5</v>
      </c>
      <c r="B39" s="657" t="s">
        <v>1688</v>
      </c>
      <c r="C39" s="657">
        <v>1935</v>
      </c>
      <c r="D39" s="657" t="s">
        <v>1689</v>
      </c>
      <c r="E39" s="653">
        <v>540000</v>
      </c>
      <c r="F39" s="168"/>
      <c r="G39" s="660"/>
      <c r="H39" s="661">
        <f>G39+E39</f>
        <v>540000</v>
      </c>
      <c r="I39" s="1041"/>
      <c r="J39" s="656"/>
    </row>
    <row r="40" spans="1:10" ht="19.5" customHeight="1">
      <c r="A40" s="1492" t="s">
        <v>863</v>
      </c>
      <c r="B40" s="1493"/>
      <c r="C40" s="1493"/>
      <c r="D40" s="1043"/>
      <c r="E40" s="1002">
        <f>SUM(E35:E39)</f>
        <v>2700000</v>
      </c>
      <c r="F40" s="1003"/>
      <c r="G40" s="1002"/>
      <c r="H40" s="1002">
        <f>G40+E40</f>
        <v>2700000</v>
      </c>
      <c r="I40" s="1005"/>
      <c r="J40" s="1006"/>
    </row>
    <row r="41" spans="1:10" ht="19.5" customHeight="1">
      <c r="A41" s="1025"/>
      <c r="B41" s="1026" t="s">
        <v>1932</v>
      </c>
      <c r="C41" s="1035"/>
      <c r="D41" s="1044"/>
      <c r="E41" s="1029"/>
      <c r="F41" s="1045"/>
      <c r="G41" s="1016"/>
      <c r="H41" s="1029"/>
      <c r="I41" s="1031"/>
      <c r="J41" s="1006"/>
    </row>
    <row r="42" spans="1:10" ht="19.5" customHeight="1">
      <c r="A42" s="1012">
        <v>1</v>
      </c>
      <c r="B42" s="657" t="s">
        <v>1934</v>
      </c>
      <c r="C42" s="657">
        <v>1931</v>
      </c>
      <c r="D42" s="549" t="s">
        <v>1670</v>
      </c>
      <c r="E42" s="658">
        <v>270000</v>
      </c>
      <c r="F42" s="659">
        <v>0</v>
      </c>
      <c r="G42" s="658">
        <v>0</v>
      </c>
      <c r="H42" s="658">
        <f>E42+G42</f>
        <v>270000</v>
      </c>
      <c r="I42" s="1014"/>
      <c r="J42" s="1014"/>
    </row>
    <row r="43" spans="1:10" ht="19.5" customHeight="1">
      <c r="A43" s="1012">
        <v>2</v>
      </c>
      <c r="B43" s="657" t="s">
        <v>1935</v>
      </c>
      <c r="C43" s="657">
        <v>1915</v>
      </c>
      <c r="D43" s="549" t="s">
        <v>1670</v>
      </c>
      <c r="E43" s="658">
        <v>270000</v>
      </c>
      <c r="F43" s="659">
        <v>0</v>
      </c>
      <c r="G43" s="658">
        <v>0</v>
      </c>
      <c r="H43" s="658">
        <f aca="true" t="shared" si="0" ref="H43:H102">E43+G43</f>
        <v>270000</v>
      </c>
      <c r="I43" s="1014"/>
      <c r="J43" s="1014"/>
    </row>
    <row r="44" spans="1:10" ht="19.5" customHeight="1">
      <c r="A44" s="1012">
        <v>3</v>
      </c>
      <c r="B44" s="657" t="s">
        <v>1939</v>
      </c>
      <c r="C44" s="657">
        <v>1922</v>
      </c>
      <c r="D44" s="657" t="s">
        <v>1670</v>
      </c>
      <c r="E44" s="658">
        <v>270000</v>
      </c>
      <c r="F44" s="659">
        <v>0</v>
      </c>
      <c r="G44" s="658">
        <v>0</v>
      </c>
      <c r="H44" s="658">
        <f t="shared" si="0"/>
        <v>270000</v>
      </c>
      <c r="I44" s="1014"/>
      <c r="J44" s="1014"/>
    </row>
    <row r="45" spans="1:10" ht="19.5" customHeight="1">
      <c r="A45" s="1012">
        <v>4</v>
      </c>
      <c r="B45" s="657" t="s">
        <v>1940</v>
      </c>
      <c r="C45" s="657">
        <v>1920</v>
      </c>
      <c r="D45" s="657" t="s">
        <v>1670</v>
      </c>
      <c r="E45" s="658">
        <v>270000</v>
      </c>
      <c r="F45" s="659">
        <v>0</v>
      </c>
      <c r="G45" s="658">
        <v>0</v>
      </c>
      <c r="H45" s="658">
        <f t="shared" si="0"/>
        <v>270000</v>
      </c>
      <c r="I45" s="1014"/>
      <c r="J45" s="1014"/>
    </row>
    <row r="46" spans="1:10" ht="19.5" customHeight="1">
      <c r="A46" s="1012">
        <v>5</v>
      </c>
      <c r="B46" s="657" t="s">
        <v>1943</v>
      </c>
      <c r="C46" s="657">
        <v>1931</v>
      </c>
      <c r="D46" s="549" t="s">
        <v>1670</v>
      </c>
      <c r="E46" s="658">
        <v>270000</v>
      </c>
      <c r="F46" s="659">
        <v>0</v>
      </c>
      <c r="G46" s="658">
        <v>0</v>
      </c>
      <c r="H46" s="658">
        <f t="shared" si="0"/>
        <v>270000</v>
      </c>
      <c r="I46" s="1014"/>
      <c r="J46" s="1014"/>
    </row>
    <row r="47" spans="1:10" ht="19.5" customHeight="1">
      <c r="A47" s="1012">
        <v>6</v>
      </c>
      <c r="B47" s="657" t="s">
        <v>1933</v>
      </c>
      <c r="C47" s="657">
        <v>1932</v>
      </c>
      <c r="D47" s="549" t="s">
        <v>1681</v>
      </c>
      <c r="E47" s="658">
        <v>270000</v>
      </c>
      <c r="F47" s="659">
        <v>0</v>
      </c>
      <c r="G47" s="658">
        <v>0</v>
      </c>
      <c r="H47" s="658">
        <f t="shared" si="0"/>
        <v>270000</v>
      </c>
      <c r="I47" s="1014"/>
      <c r="J47" s="1014"/>
    </row>
    <row r="48" spans="1:10" ht="19.5" customHeight="1">
      <c r="A48" s="1012">
        <v>7</v>
      </c>
      <c r="B48" s="657" t="s">
        <v>1945</v>
      </c>
      <c r="C48" s="657">
        <v>1923</v>
      </c>
      <c r="D48" s="549" t="s">
        <v>1681</v>
      </c>
      <c r="E48" s="658">
        <v>270000</v>
      </c>
      <c r="F48" s="659">
        <v>0</v>
      </c>
      <c r="G48" s="658">
        <v>0</v>
      </c>
      <c r="H48" s="658">
        <f t="shared" si="0"/>
        <v>270000</v>
      </c>
      <c r="I48" s="1014"/>
      <c r="J48" s="1014"/>
    </row>
    <row r="49" spans="1:10" ht="19.5" customHeight="1">
      <c r="A49" s="1012">
        <v>8</v>
      </c>
      <c r="B49" s="657" t="s">
        <v>1946</v>
      </c>
      <c r="C49" s="657">
        <v>1923</v>
      </c>
      <c r="D49" s="657" t="s">
        <v>1686</v>
      </c>
      <c r="E49" s="658">
        <v>270000</v>
      </c>
      <c r="F49" s="659">
        <v>0</v>
      </c>
      <c r="G49" s="658">
        <v>0</v>
      </c>
      <c r="H49" s="658">
        <f t="shared" si="0"/>
        <v>270000</v>
      </c>
      <c r="I49" s="1014"/>
      <c r="J49" s="1014"/>
    </row>
    <row r="50" spans="1:10" ht="19.5" customHeight="1">
      <c r="A50" s="1012">
        <v>9</v>
      </c>
      <c r="B50" s="657" t="s">
        <v>1947</v>
      </c>
      <c r="C50" s="657">
        <v>1926</v>
      </c>
      <c r="D50" s="550" t="s">
        <v>1686</v>
      </c>
      <c r="E50" s="658">
        <v>270000</v>
      </c>
      <c r="F50" s="659">
        <v>0</v>
      </c>
      <c r="G50" s="658">
        <v>0</v>
      </c>
      <c r="H50" s="658">
        <f t="shared" si="0"/>
        <v>270000</v>
      </c>
      <c r="I50" s="1014"/>
      <c r="J50" s="1014"/>
    </row>
    <row r="51" spans="1:10" ht="19.5" customHeight="1">
      <c r="A51" s="1012">
        <v>10</v>
      </c>
      <c r="B51" s="657" t="s">
        <v>1948</v>
      </c>
      <c r="C51" s="657">
        <v>1930</v>
      </c>
      <c r="D51" s="549" t="s">
        <v>1686</v>
      </c>
      <c r="E51" s="658">
        <v>270000</v>
      </c>
      <c r="F51" s="659">
        <v>0</v>
      </c>
      <c r="G51" s="658">
        <v>0</v>
      </c>
      <c r="H51" s="658">
        <f t="shared" si="0"/>
        <v>270000</v>
      </c>
      <c r="I51" s="1014"/>
      <c r="J51" s="1014"/>
    </row>
    <row r="52" spans="1:10" ht="19.5" customHeight="1">
      <c r="A52" s="1012">
        <v>11</v>
      </c>
      <c r="B52" s="657" t="s">
        <v>1949</v>
      </c>
      <c r="C52" s="657">
        <v>1925</v>
      </c>
      <c r="D52" s="549" t="s">
        <v>1686</v>
      </c>
      <c r="E52" s="658">
        <v>270000</v>
      </c>
      <c r="F52" s="659">
        <v>0</v>
      </c>
      <c r="G52" s="658">
        <v>0</v>
      </c>
      <c r="H52" s="658">
        <f t="shared" si="0"/>
        <v>270000</v>
      </c>
      <c r="I52" s="1014"/>
      <c r="J52" s="1014"/>
    </row>
    <row r="53" spans="1:10" ht="19.5" customHeight="1">
      <c r="A53" s="1012">
        <v>12</v>
      </c>
      <c r="B53" s="657" t="s">
        <v>1950</v>
      </c>
      <c r="C53" s="657">
        <v>1928</v>
      </c>
      <c r="D53" s="550" t="s">
        <v>1686</v>
      </c>
      <c r="E53" s="658">
        <v>270000</v>
      </c>
      <c r="F53" s="659">
        <v>0</v>
      </c>
      <c r="G53" s="658">
        <v>0</v>
      </c>
      <c r="H53" s="658">
        <f t="shared" si="0"/>
        <v>270000</v>
      </c>
      <c r="I53" s="1014"/>
      <c r="J53" s="1014"/>
    </row>
    <row r="54" spans="1:10" ht="19.5" customHeight="1">
      <c r="A54" s="1012">
        <v>13</v>
      </c>
      <c r="B54" s="657" t="s">
        <v>1951</v>
      </c>
      <c r="C54" s="657">
        <v>1927</v>
      </c>
      <c r="D54" s="550" t="s">
        <v>1670</v>
      </c>
      <c r="E54" s="658">
        <v>270000</v>
      </c>
      <c r="F54" s="659">
        <v>0</v>
      </c>
      <c r="G54" s="658">
        <v>0</v>
      </c>
      <c r="H54" s="658">
        <f t="shared" si="0"/>
        <v>270000</v>
      </c>
      <c r="I54" s="1014"/>
      <c r="J54" s="1014"/>
    </row>
    <row r="55" spans="1:10" ht="19.5" customHeight="1">
      <c r="A55" s="1012">
        <v>14</v>
      </c>
      <c r="B55" s="657" t="s">
        <v>2357</v>
      </c>
      <c r="C55" s="657">
        <v>1928</v>
      </c>
      <c r="D55" s="549" t="s">
        <v>1697</v>
      </c>
      <c r="E55" s="658">
        <v>270000</v>
      </c>
      <c r="F55" s="659">
        <v>0</v>
      </c>
      <c r="G55" s="658">
        <v>0</v>
      </c>
      <c r="H55" s="658">
        <f t="shared" si="0"/>
        <v>270000</v>
      </c>
      <c r="I55" s="1014"/>
      <c r="J55" s="1014"/>
    </row>
    <row r="56" spans="1:10" ht="19.5" customHeight="1">
      <c r="A56" s="1012">
        <v>15</v>
      </c>
      <c r="B56" s="657" t="s">
        <v>1953</v>
      </c>
      <c r="C56" s="657">
        <v>1930</v>
      </c>
      <c r="D56" s="549" t="s">
        <v>1697</v>
      </c>
      <c r="E56" s="658">
        <v>270000</v>
      </c>
      <c r="F56" s="659">
        <v>0</v>
      </c>
      <c r="G56" s="658">
        <v>0</v>
      </c>
      <c r="H56" s="658">
        <f t="shared" si="0"/>
        <v>270000</v>
      </c>
      <c r="I56" s="1014"/>
      <c r="J56" s="1014"/>
    </row>
    <row r="57" spans="1:10" ht="19.5" customHeight="1">
      <c r="A57" s="1012">
        <v>16</v>
      </c>
      <c r="B57" s="657" t="s">
        <v>1954</v>
      </c>
      <c r="C57" s="657">
        <v>1926</v>
      </c>
      <c r="D57" s="549" t="s">
        <v>1697</v>
      </c>
      <c r="E57" s="658">
        <v>270000</v>
      </c>
      <c r="F57" s="659">
        <v>0</v>
      </c>
      <c r="G57" s="658">
        <v>0</v>
      </c>
      <c r="H57" s="658">
        <f t="shared" si="0"/>
        <v>270000</v>
      </c>
      <c r="I57" s="1014"/>
      <c r="J57" s="1014"/>
    </row>
    <row r="58" spans="1:10" ht="19.5" customHeight="1">
      <c r="A58" s="1012">
        <v>17</v>
      </c>
      <c r="B58" s="657" t="s">
        <v>960</v>
      </c>
      <c r="C58" s="657">
        <v>1930</v>
      </c>
      <c r="D58" s="549" t="s">
        <v>1697</v>
      </c>
      <c r="E58" s="658">
        <v>270000</v>
      </c>
      <c r="F58" s="659">
        <v>0</v>
      </c>
      <c r="G58" s="658">
        <v>0</v>
      </c>
      <c r="H58" s="658">
        <f t="shared" si="0"/>
        <v>270000</v>
      </c>
      <c r="I58" s="1014"/>
      <c r="J58" s="1014"/>
    </row>
    <row r="59" spans="1:10" ht="19.5" customHeight="1">
      <c r="A59" s="1012">
        <v>18</v>
      </c>
      <c r="B59" s="657" t="s">
        <v>1956</v>
      </c>
      <c r="C59" s="657">
        <v>1927</v>
      </c>
      <c r="D59" s="549" t="s">
        <v>1697</v>
      </c>
      <c r="E59" s="658">
        <v>270000</v>
      </c>
      <c r="F59" s="659">
        <v>0</v>
      </c>
      <c r="G59" s="658">
        <v>0</v>
      </c>
      <c r="H59" s="658">
        <f t="shared" si="0"/>
        <v>270000</v>
      </c>
      <c r="I59" s="1014"/>
      <c r="J59" s="1014"/>
    </row>
    <row r="60" spans="1:10" ht="19.5" customHeight="1">
      <c r="A60" s="1012">
        <v>19</v>
      </c>
      <c r="B60" s="657" t="s">
        <v>1957</v>
      </c>
      <c r="C60" s="657">
        <v>1929</v>
      </c>
      <c r="D60" s="550" t="s">
        <v>1697</v>
      </c>
      <c r="E60" s="658">
        <v>270000</v>
      </c>
      <c r="F60" s="659">
        <v>0</v>
      </c>
      <c r="G60" s="658">
        <v>0</v>
      </c>
      <c r="H60" s="658">
        <f t="shared" si="0"/>
        <v>270000</v>
      </c>
      <c r="I60" s="1014"/>
      <c r="J60" s="1014"/>
    </row>
    <row r="61" spans="1:10" ht="19.5" customHeight="1">
      <c r="A61" s="1012">
        <v>20</v>
      </c>
      <c r="B61" s="657" t="s">
        <v>1959</v>
      </c>
      <c r="C61" s="657">
        <v>1926</v>
      </c>
      <c r="D61" s="549" t="s">
        <v>1697</v>
      </c>
      <c r="E61" s="658">
        <v>270000</v>
      </c>
      <c r="F61" s="659">
        <v>0</v>
      </c>
      <c r="G61" s="658">
        <v>0</v>
      </c>
      <c r="H61" s="658">
        <f t="shared" si="0"/>
        <v>270000</v>
      </c>
      <c r="I61" s="1014"/>
      <c r="J61" s="1014"/>
    </row>
    <row r="62" spans="1:10" ht="19.5" customHeight="1">
      <c r="A62" s="1012">
        <v>21</v>
      </c>
      <c r="B62" s="657" t="s">
        <v>1960</v>
      </c>
      <c r="C62" s="657">
        <v>1928</v>
      </c>
      <c r="D62" s="549" t="s">
        <v>1677</v>
      </c>
      <c r="E62" s="658">
        <v>270000</v>
      </c>
      <c r="F62" s="659">
        <v>0</v>
      </c>
      <c r="G62" s="658">
        <v>0</v>
      </c>
      <c r="H62" s="658">
        <f t="shared" si="0"/>
        <v>270000</v>
      </c>
      <c r="I62" s="1014"/>
      <c r="J62" s="1014"/>
    </row>
    <row r="63" spans="1:10" ht="19.5" customHeight="1">
      <c r="A63" s="1012">
        <v>22</v>
      </c>
      <c r="B63" s="657" t="s">
        <v>1962</v>
      </c>
      <c r="C63" s="657">
        <v>1927</v>
      </c>
      <c r="D63" s="550" t="s">
        <v>1689</v>
      </c>
      <c r="E63" s="658">
        <v>270000</v>
      </c>
      <c r="F63" s="659">
        <v>0</v>
      </c>
      <c r="G63" s="658">
        <v>0</v>
      </c>
      <c r="H63" s="658">
        <f t="shared" si="0"/>
        <v>270000</v>
      </c>
      <c r="I63" s="1014"/>
      <c r="J63" s="1014"/>
    </row>
    <row r="64" spans="1:10" ht="19.5" customHeight="1">
      <c r="A64" s="1012">
        <v>23</v>
      </c>
      <c r="B64" s="657" t="s">
        <v>1964</v>
      </c>
      <c r="C64" s="657">
        <v>1926</v>
      </c>
      <c r="D64" s="550" t="s">
        <v>1672</v>
      </c>
      <c r="E64" s="658">
        <v>270000</v>
      </c>
      <c r="F64" s="659">
        <v>0</v>
      </c>
      <c r="G64" s="658">
        <v>0</v>
      </c>
      <c r="H64" s="658">
        <f t="shared" si="0"/>
        <v>270000</v>
      </c>
      <c r="I64" s="1014"/>
      <c r="J64" s="1014"/>
    </row>
    <row r="65" spans="1:10" ht="19.5" customHeight="1">
      <c r="A65" s="1012">
        <v>24</v>
      </c>
      <c r="B65" s="657" t="s">
        <v>1965</v>
      </c>
      <c r="C65" s="657">
        <v>1929</v>
      </c>
      <c r="D65" s="657" t="s">
        <v>1672</v>
      </c>
      <c r="E65" s="658">
        <v>270000</v>
      </c>
      <c r="F65" s="659">
        <v>0</v>
      </c>
      <c r="G65" s="658">
        <v>0</v>
      </c>
      <c r="H65" s="658">
        <f t="shared" si="0"/>
        <v>270000</v>
      </c>
      <c r="I65" s="1014"/>
      <c r="J65" s="1014"/>
    </row>
    <row r="66" spans="1:10" ht="19.5" customHeight="1">
      <c r="A66" s="1012">
        <v>25</v>
      </c>
      <c r="B66" s="657" t="s">
        <v>1966</v>
      </c>
      <c r="C66" s="657">
        <v>1930</v>
      </c>
      <c r="D66" s="549" t="s">
        <v>1667</v>
      </c>
      <c r="E66" s="658">
        <v>270000</v>
      </c>
      <c r="F66" s="659">
        <v>0</v>
      </c>
      <c r="G66" s="658">
        <v>0</v>
      </c>
      <c r="H66" s="658">
        <f t="shared" si="0"/>
        <v>270000</v>
      </c>
      <c r="I66" s="1014"/>
      <c r="J66" s="1014"/>
    </row>
    <row r="67" spans="1:10" ht="19.5" customHeight="1">
      <c r="A67" s="1012">
        <v>26</v>
      </c>
      <c r="B67" s="657" t="s">
        <v>1967</v>
      </c>
      <c r="C67" s="657">
        <v>1929</v>
      </c>
      <c r="D67" s="549" t="s">
        <v>1667</v>
      </c>
      <c r="E67" s="658">
        <v>270000</v>
      </c>
      <c r="F67" s="659">
        <v>0</v>
      </c>
      <c r="G67" s="658">
        <v>0</v>
      </c>
      <c r="H67" s="658">
        <f t="shared" si="0"/>
        <v>270000</v>
      </c>
      <c r="I67" s="1014"/>
      <c r="J67" s="1014"/>
    </row>
    <row r="68" spans="1:10" ht="19.5" customHeight="1">
      <c r="A68" s="1012">
        <v>27</v>
      </c>
      <c r="B68" s="657" t="s">
        <v>1968</v>
      </c>
      <c r="C68" s="657">
        <v>1928</v>
      </c>
      <c r="D68" s="657" t="s">
        <v>1667</v>
      </c>
      <c r="E68" s="658">
        <v>270000</v>
      </c>
      <c r="F68" s="659">
        <v>0</v>
      </c>
      <c r="G68" s="658">
        <v>0</v>
      </c>
      <c r="H68" s="658">
        <f t="shared" si="0"/>
        <v>270000</v>
      </c>
      <c r="I68" s="1014"/>
      <c r="J68" s="1014"/>
    </row>
    <row r="69" spans="1:10" ht="19.5" customHeight="1">
      <c r="A69" s="1012">
        <v>28</v>
      </c>
      <c r="B69" s="657" t="s">
        <v>1969</v>
      </c>
      <c r="C69" s="657">
        <v>1925</v>
      </c>
      <c r="D69" s="550" t="s">
        <v>1697</v>
      </c>
      <c r="E69" s="658">
        <v>270000</v>
      </c>
      <c r="F69" s="659">
        <v>0</v>
      </c>
      <c r="G69" s="658">
        <v>0</v>
      </c>
      <c r="H69" s="658">
        <f t="shared" si="0"/>
        <v>270000</v>
      </c>
      <c r="I69" s="1014"/>
      <c r="J69" s="1014"/>
    </row>
    <row r="70" spans="1:10" ht="19.5" customHeight="1">
      <c r="A70" s="1012">
        <v>29</v>
      </c>
      <c r="B70" s="657" t="s">
        <v>1970</v>
      </c>
      <c r="C70" s="657">
        <v>1927</v>
      </c>
      <c r="D70" s="549" t="s">
        <v>1672</v>
      </c>
      <c r="E70" s="658">
        <v>270000</v>
      </c>
      <c r="F70" s="659">
        <v>0</v>
      </c>
      <c r="G70" s="658">
        <v>0</v>
      </c>
      <c r="H70" s="658">
        <f t="shared" si="0"/>
        <v>270000</v>
      </c>
      <c r="I70" s="1014"/>
      <c r="J70" s="1014"/>
    </row>
    <row r="71" spans="1:10" ht="19.5" customHeight="1">
      <c r="A71" s="1012">
        <v>30</v>
      </c>
      <c r="B71" s="657" t="s">
        <v>1981</v>
      </c>
      <c r="C71" s="657">
        <v>1931</v>
      </c>
      <c r="D71" s="549" t="s">
        <v>1670</v>
      </c>
      <c r="E71" s="658">
        <v>270000</v>
      </c>
      <c r="F71" s="659">
        <v>0</v>
      </c>
      <c r="G71" s="658">
        <v>0</v>
      </c>
      <c r="H71" s="658">
        <f t="shared" si="0"/>
        <v>270000</v>
      </c>
      <c r="I71" s="1014"/>
      <c r="J71" s="1014"/>
    </row>
    <row r="72" spans="1:10" ht="19.5" customHeight="1">
      <c r="A72" s="1012">
        <v>31</v>
      </c>
      <c r="B72" s="657" t="s">
        <v>1982</v>
      </c>
      <c r="C72" s="657">
        <v>1928</v>
      </c>
      <c r="D72" s="549" t="s">
        <v>1670</v>
      </c>
      <c r="E72" s="658">
        <v>270000</v>
      </c>
      <c r="F72" s="659">
        <v>0</v>
      </c>
      <c r="G72" s="658">
        <v>0</v>
      </c>
      <c r="H72" s="658">
        <f t="shared" si="0"/>
        <v>270000</v>
      </c>
      <c r="I72" s="1014"/>
      <c r="J72" s="1014"/>
    </row>
    <row r="73" spans="1:10" ht="19.5" customHeight="1">
      <c r="A73" s="1012">
        <v>32</v>
      </c>
      <c r="B73" s="657" t="s">
        <v>1983</v>
      </c>
      <c r="C73" s="657">
        <v>1931</v>
      </c>
      <c r="D73" s="549" t="s">
        <v>1697</v>
      </c>
      <c r="E73" s="658">
        <v>270000</v>
      </c>
      <c r="F73" s="659">
        <v>0</v>
      </c>
      <c r="G73" s="658">
        <v>0</v>
      </c>
      <c r="H73" s="658">
        <f t="shared" si="0"/>
        <v>270000</v>
      </c>
      <c r="I73" s="1014"/>
      <c r="J73" s="1014"/>
    </row>
    <row r="74" spans="1:10" ht="19.5" customHeight="1">
      <c r="A74" s="1012">
        <v>33</v>
      </c>
      <c r="B74" s="657" t="s">
        <v>1984</v>
      </c>
      <c r="C74" s="657">
        <v>1932</v>
      </c>
      <c r="D74" s="657" t="s">
        <v>1670</v>
      </c>
      <c r="E74" s="658">
        <v>270000</v>
      </c>
      <c r="F74" s="659">
        <v>0</v>
      </c>
      <c r="G74" s="658">
        <v>0</v>
      </c>
      <c r="H74" s="658">
        <f t="shared" si="0"/>
        <v>270000</v>
      </c>
      <c r="I74" s="1014"/>
      <c r="J74" s="1014"/>
    </row>
    <row r="75" spans="1:10" ht="19.5" customHeight="1">
      <c r="A75" s="1012">
        <v>34</v>
      </c>
      <c r="B75" s="657" t="s">
        <v>1985</v>
      </c>
      <c r="C75" s="657">
        <v>1932</v>
      </c>
      <c r="D75" s="657" t="s">
        <v>1672</v>
      </c>
      <c r="E75" s="658">
        <v>270000</v>
      </c>
      <c r="F75" s="659">
        <v>0</v>
      </c>
      <c r="G75" s="658">
        <v>0</v>
      </c>
      <c r="H75" s="658">
        <f t="shared" si="0"/>
        <v>270000</v>
      </c>
      <c r="I75" s="1014"/>
      <c r="J75" s="1014"/>
    </row>
    <row r="76" spans="1:10" ht="19.5" customHeight="1">
      <c r="A76" s="1012">
        <v>35</v>
      </c>
      <c r="B76" s="657" t="s">
        <v>1987</v>
      </c>
      <c r="C76" s="657">
        <v>1932</v>
      </c>
      <c r="D76" s="549" t="s">
        <v>1697</v>
      </c>
      <c r="E76" s="658">
        <v>270000</v>
      </c>
      <c r="F76" s="659">
        <v>0</v>
      </c>
      <c r="G76" s="658">
        <v>0</v>
      </c>
      <c r="H76" s="658">
        <f t="shared" si="0"/>
        <v>270000</v>
      </c>
      <c r="I76" s="1014"/>
      <c r="J76" s="1014"/>
    </row>
    <row r="77" spans="1:10" ht="19.5" customHeight="1">
      <c r="A77" s="1012">
        <v>36</v>
      </c>
      <c r="B77" s="657" t="s">
        <v>1988</v>
      </c>
      <c r="C77" s="657">
        <v>1932</v>
      </c>
      <c r="D77" s="549" t="s">
        <v>1697</v>
      </c>
      <c r="E77" s="658">
        <v>270000</v>
      </c>
      <c r="F77" s="659">
        <v>0</v>
      </c>
      <c r="G77" s="658">
        <v>0</v>
      </c>
      <c r="H77" s="658">
        <f t="shared" si="0"/>
        <v>270000</v>
      </c>
      <c r="I77" s="1014"/>
      <c r="J77" s="1014"/>
    </row>
    <row r="78" spans="1:10" ht="19.5" customHeight="1">
      <c r="A78" s="1012">
        <v>37</v>
      </c>
      <c r="B78" s="657" t="s">
        <v>1989</v>
      </c>
      <c r="C78" s="657">
        <v>1932</v>
      </c>
      <c r="D78" s="549" t="s">
        <v>1689</v>
      </c>
      <c r="E78" s="658">
        <v>270000</v>
      </c>
      <c r="F78" s="659">
        <v>0</v>
      </c>
      <c r="G78" s="658">
        <v>0</v>
      </c>
      <c r="H78" s="658">
        <f t="shared" si="0"/>
        <v>270000</v>
      </c>
      <c r="I78" s="1014"/>
      <c r="J78" s="1014"/>
    </row>
    <row r="79" spans="1:10" ht="19.5" customHeight="1">
      <c r="A79" s="1012">
        <v>38</v>
      </c>
      <c r="B79" s="657" t="s">
        <v>1991</v>
      </c>
      <c r="C79" s="657">
        <v>1928</v>
      </c>
      <c r="D79" s="657" t="s">
        <v>1670</v>
      </c>
      <c r="E79" s="658">
        <v>270000</v>
      </c>
      <c r="F79" s="659">
        <v>0</v>
      </c>
      <c r="G79" s="658">
        <v>0</v>
      </c>
      <c r="H79" s="658">
        <f t="shared" si="0"/>
        <v>270000</v>
      </c>
      <c r="I79" s="1014"/>
      <c r="J79" s="1014"/>
    </row>
    <row r="80" spans="1:10" ht="19.5" customHeight="1">
      <c r="A80" s="1012">
        <v>39</v>
      </c>
      <c r="B80" s="657" t="s">
        <v>518</v>
      </c>
      <c r="C80" s="657">
        <v>1933</v>
      </c>
      <c r="D80" s="550" t="s">
        <v>1677</v>
      </c>
      <c r="E80" s="658">
        <v>270000</v>
      </c>
      <c r="F80" s="659">
        <v>0</v>
      </c>
      <c r="G80" s="658">
        <v>0</v>
      </c>
      <c r="H80" s="658">
        <f t="shared" si="0"/>
        <v>270000</v>
      </c>
      <c r="I80" s="1014"/>
      <c r="J80" s="1014"/>
    </row>
    <row r="81" spans="1:10" ht="19.5" customHeight="1">
      <c r="A81" s="1012">
        <v>40</v>
      </c>
      <c r="B81" s="657" t="s">
        <v>1992</v>
      </c>
      <c r="C81" s="657">
        <v>1933</v>
      </c>
      <c r="D81" s="550" t="s">
        <v>1677</v>
      </c>
      <c r="E81" s="658">
        <v>270000</v>
      </c>
      <c r="F81" s="659">
        <v>0</v>
      </c>
      <c r="G81" s="658"/>
      <c r="H81" s="658">
        <f t="shared" si="0"/>
        <v>270000</v>
      </c>
      <c r="I81" s="1014"/>
      <c r="J81" s="1014"/>
    </row>
    <row r="82" spans="1:10" ht="19.5" customHeight="1">
      <c r="A82" s="1012">
        <v>41</v>
      </c>
      <c r="B82" s="657" t="s">
        <v>1993</v>
      </c>
      <c r="C82" s="657">
        <v>1933</v>
      </c>
      <c r="D82" s="549" t="s">
        <v>1672</v>
      </c>
      <c r="E82" s="658">
        <v>270000</v>
      </c>
      <c r="F82" s="659">
        <v>0</v>
      </c>
      <c r="G82" s="658">
        <v>0</v>
      </c>
      <c r="H82" s="658">
        <f t="shared" si="0"/>
        <v>270000</v>
      </c>
      <c r="I82" s="1014"/>
      <c r="J82" s="1014"/>
    </row>
    <row r="83" spans="1:10" ht="19.5" customHeight="1">
      <c r="A83" s="1012">
        <v>42</v>
      </c>
      <c r="B83" s="657" t="s">
        <v>2439</v>
      </c>
      <c r="C83" s="657">
        <v>1933</v>
      </c>
      <c r="D83" s="657" t="s">
        <v>1677</v>
      </c>
      <c r="E83" s="658">
        <v>270000</v>
      </c>
      <c r="F83" s="659">
        <v>0</v>
      </c>
      <c r="G83" s="554">
        <v>0</v>
      </c>
      <c r="H83" s="658">
        <f t="shared" si="0"/>
        <v>270000</v>
      </c>
      <c r="I83" s="1014"/>
      <c r="J83" s="1014"/>
    </row>
    <row r="84" spans="1:10" ht="19.5" customHeight="1">
      <c r="A84" s="1012">
        <v>43</v>
      </c>
      <c r="B84" s="549" t="s">
        <v>1995</v>
      </c>
      <c r="C84" s="549">
        <v>1933</v>
      </c>
      <c r="D84" s="1039" t="s">
        <v>1689</v>
      </c>
      <c r="E84" s="658">
        <v>270000</v>
      </c>
      <c r="F84" s="659">
        <v>0</v>
      </c>
      <c r="G84" s="554">
        <v>0</v>
      </c>
      <c r="H84" s="658">
        <f t="shared" si="0"/>
        <v>270000</v>
      </c>
      <c r="I84" s="1014"/>
      <c r="J84" s="1014"/>
    </row>
    <row r="85" spans="1:10" ht="19.5" customHeight="1">
      <c r="A85" s="1012">
        <v>44</v>
      </c>
      <c r="B85" s="657" t="s">
        <v>2297</v>
      </c>
      <c r="C85" s="657">
        <v>1933</v>
      </c>
      <c r="D85" s="549" t="s">
        <v>1667</v>
      </c>
      <c r="E85" s="658">
        <v>270000</v>
      </c>
      <c r="F85" s="555">
        <v>0</v>
      </c>
      <c r="G85" s="554">
        <v>0</v>
      </c>
      <c r="H85" s="658">
        <f t="shared" si="0"/>
        <v>270000</v>
      </c>
      <c r="I85" s="1014"/>
      <c r="J85" s="1014"/>
    </row>
    <row r="86" spans="1:10" ht="19.5" customHeight="1">
      <c r="A86" s="1012">
        <v>45</v>
      </c>
      <c r="B86" s="549" t="s">
        <v>2024</v>
      </c>
      <c r="C86" s="549">
        <v>1935</v>
      </c>
      <c r="D86" s="1039" t="s">
        <v>1672</v>
      </c>
      <c r="E86" s="658">
        <v>270000</v>
      </c>
      <c r="F86" s="555">
        <v>0</v>
      </c>
      <c r="G86" s="554">
        <v>0</v>
      </c>
      <c r="H86" s="658">
        <f t="shared" si="0"/>
        <v>270000</v>
      </c>
      <c r="I86" s="1014"/>
      <c r="J86" s="1014"/>
    </row>
    <row r="87" spans="1:10" ht="19.5" customHeight="1">
      <c r="A87" s="1012">
        <v>46</v>
      </c>
      <c r="B87" s="549" t="s">
        <v>2298</v>
      </c>
      <c r="C87" s="549">
        <v>1935</v>
      </c>
      <c r="D87" s="1039" t="s">
        <v>1672</v>
      </c>
      <c r="E87" s="658">
        <v>270000</v>
      </c>
      <c r="F87" s="555">
        <v>0</v>
      </c>
      <c r="G87" s="554">
        <v>0</v>
      </c>
      <c r="H87" s="658">
        <f t="shared" si="0"/>
        <v>270000</v>
      </c>
      <c r="I87" s="1014"/>
      <c r="J87" s="1014"/>
    </row>
    <row r="88" spans="1:10" ht="19.5" customHeight="1">
      <c r="A88" s="1012">
        <v>47</v>
      </c>
      <c r="B88" s="549" t="s">
        <v>2299</v>
      </c>
      <c r="C88" s="549">
        <v>1933</v>
      </c>
      <c r="D88" s="549" t="s">
        <v>1677</v>
      </c>
      <c r="E88" s="658">
        <v>270000</v>
      </c>
      <c r="F88" s="555">
        <v>0</v>
      </c>
      <c r="G88" s="554">
        <v>0</v>
      </c>
      <c r="H88" s="658">
        <f t="shared" si="0"/>
        <v>270000</v>
      </c>
      <c r="I88" s="1014"/>
      <c r="J88" s="1014"/>
    </row>
    <row r="89" spans="1:10" ht="19.5" customHeight="1">
      <c r="A89" s="1012">
        <v>48</v>
      </c>
      <c r="B89" s="657" t="s">
        <v>2300</v>
      </c>
      <c r="C89" s="657">
        <v>1935</v>
      </c>
      <c r="D89" s="549" t="s">
        <v>1677</v>
      </c>
      <c r="E89" s="658">
        <v>270000</v>
      </c>
      <c r="F89" s="555">
        <v>0</v>
      </c>
      <c r="G89" s="554">
        <v>0</v>
      </c>
      <c r="H89" s="658">
        <f t="shared" si="0"/>
        <v>270000</v>
      </c>
      <c r="I89" s="1014"/>
      <c r="J89" s="1014"/>
    </row>
    <row r="90" spans="1:10" ht="19.5" customHeight="1">
      <c r="A90" s="1012">
        <v>49</v>
      </c>
      <c r="B90" s="549" t="s">
        <v>2301</v>
      </c>
      <c r="C90" s="549">
        <v>1935</v>
      </c>
      <c r="D90" s="549" t="s">
        <v>1681</v>
      </c>
      <c r="E90" s="658">
        <v>270000</v>
      </c>
      <c r="F90" s="555">
        <v>0</v>
      </c>
      <c r="G90" s="554">
        <v>0</v>
      </c>
      <c r="H90" s="658">
        <f t="shared" si="0"/>
        <v>270000</v>
      </c>
      <c r="I90" s="1014"/>
      <c r="J90" s="1014"/>
    </row>
    <row r="91" spans="1:10" ht="19.5" customHeight="1">
      <c r="A91" s="1012">
        <v>50</v>
      </c>
      <c r="B91" s="549" t="s">
        <v>2302</v>
      </c>
      <c r="C91" s="549">
        <v>1935</v>
      </c>
      <c r="D91" s="657" t="s">
        <v>1677</v>
      </c>
      <c r="E91" s="658">
        <v>270000</v>
      </c>
      <c r="F91" s="555">
        <v>0</v>
      </c>
      <c r="G91" s="554">
        <v>0</v>
      </c>
      <c r="H91" s="658">
        <f t="shared" si="0"/>
        <v>270000</v>
      </c>
      <c r="I91" s="1014"/>
      <c r="J91" s="1014"/>
    </row>
    <row r="92" spans="1:10" ht="19.5" customHeight="1">
      <c r="A92" s="1012">
        <v>51</v>
      </c>
      <c r="B92" s="549" t="s">
        <v>489</v>
      </c>
      <c r="C92" s="549">
        <v>1935</v>
      </c>
      <c r="D92" s="550" t="s">
        <v>1677</v>
      </c>
      <c r="E92" s="658">
        <v>270000</v>
      </c>
      <c r="F92" s="555">
        <v>0</v>
      </c>
      <c r="G92" s="554">
        <v>0</v>
      </c>
      <c r="H92" s="658">
        <f t="shared" si="0"/>
        <v>270000</v>
      </c>
      <c r="I92" s="170"/>
      <c r="J92" s="170"/>
    </row>
    <row r="93" spans="1:10" ht="19.5" customHeight="1">
      <c r="A93" s="1012">
        <v>52</v>
      </c>
      <c r="B93" s="549" t="s">
        <v>490</v>
      </c>
      <c r="C93" s="549">
        <v>1929</v>
      </c>
      <c r="D93" s="549" t="s">
        <v>1670</v>
      </c>
      <c r="E93" s="658">
        <v>270000</v>
      </c>
      <c r="F93" s="555">
        <v>0</v>
      </c>
      <c r="G93" s="554">
        <v>0</v>
      </c>
      <c r="H93" s="658">
        <f t="shared" si="0"/>
        <v>270000</v>
      </c>
      <c r="I93" s="170"/>
      <c r="J93" s="170"/>
    </row>
    <row r="94" spans="1:10" ht="19.5" customHeight="1">
      <c r="A94" s="1012">
        <v>53</v>
      </c>
      <c r="B94" s="549" t="s">
        <v>491</v>
      </c>
      <c r="C94" s="549">
        <v>1935</v>
      </c>
      <c r="D94" s="657" t="s">
        <v>1670</v>
      </c>
      <c r="E94" s="658">
        <v>270000</v>
      </c>
      <c r="F94" s="555">
        <v>0</v>
      </c>
      <c r="G94" s="554">
        <v>0</v>
      </c>
      <c r="H94" s="658">
        <f t="shared" si="0"/>
        <v>270000</v>
      </c>
      <c r="I94" s="170"/>
      <c r="J94" s="170"/>
    </row>
    <row r="95" spans="1:10" ht="19.5" customHeight="1">
      <c r="A95" s="1012">
        <v>54</v>
      </c>
      <c r="B95" s="549" t="s">
        <v>2388</v>
      </c>
      <c r="C95" s="549">
        <v>1938</v>
      </c>
      <c r="D95" s="550" t="s">
        <v>1670</v>
      </c>
      <c r="E95" s="658">
        <v>270000</v>
      </c>
      <c r="F95" s="555">
        <v>0</v>
      </c>
      <c r="G95" s="554">
        <v>0</v>
      </c>
      <c r="H95" s="658">
        <f t="shared" si="0"/>
        <v>270000</v>
      </c>
      <c r="I95" s="170"/>
      <c r="J95" s="170"/>
    </row>
    <row r="96" spans="1:10" ht="19.5" customHeight="1">
      <c r="A96" s="1012">
        <v>55</v>
      </c>
      <c r="B96" s="549" t="s">
        <v>2469</v>
      </c>
      <c r="C96" s="549">
        <v>1935</v>
      </c>
      <c r="D96" s="550" t="s">
        <v>1667</v>
      </c>
      <c r="E96" s="658">
        <v>270000</v>
      </c>
      <c r="F96" s="555">
        <v>0</v>
      </c>
      <c r="G96" s="554">
        <f>F96*E96</f>
        <v>0</v>
      </c>
      <c r="H96" s="658">
        <f t="shared" si="0"/>
        <v>270000</v>
      </c>
      <c r="I96" s="170"/>
      <c r="J96" s="170"/>
    </row>
    <row r="97" spans="1:10" ht="19.5" customHeight="1">
      <c r="A97" s="1012">
        <v>56</v>
      </c>
      <c r="B97" s="549" t="s">
        <v>2470</v>
      </c>
      <c r="C97" s="549">
        <v>1935</v>
      </c>
      <c r="D97" s="550" t="s">
        <v>1689</v>
      </c>
      <c r="E97" s="658">
        <v>270000</v>
      </c>
      <c r="F97" s="555">
        <v>0</v>
      </c>
      <c r="G97" s="554">
        <f>F97*E97</f>
        <v>0</v>
      </c>
      <c r="H97" s="658">
        <f t="shared" si="0"/>
        <v>270000</v>
      </c>
      <c r="I97" s="170"/>
      <c r="J97" s="170"/>
    </row>
    <row r="98" spans="1:10" ht="19.5" customHeight="1">
      <c r="A98" s="1012">
        <v>57</v>
      </c>
      <c r="B98" s="549" t="s">
        <v>2480</v>
      </c>
      <c r="C98" s="549">
        <v>1935</v>
      </c>
      <c r="D98" s="550" t="s">
        <v>1997</v>
      </c>
      <c r="E98" s="658">
        <v>270000</v>
      </c>
      <c r="F98" s="555">
        <v>0</v>
      </c>
      <c r="G98" s="554">
        <v>0</v>
      </c>
      <c r="H98" s="658">
        <f t="shared" si="0"/>
        <v>270000</v>
      </c>
      <c r="I98" s="170"/>
      <c r="J98" s="170"/>
    </row>
    <row r="99" spans="1:10" ht="19.5" customHeight="1">
      <c r="A99" s="1012">
        <v>58</v>
      </c>
      <c r="B99" s="549" t="s">
        <v>1988</v>
      </c>
      <c r="C99" s="549">
        <v>1921</v>
      </c>
      <c r="D99" s="550" t="s">
        <v>1681</v>
      </c>
      <c r="E99" s="658">
        <v>270000</v>
      </c>
      <c r="F99" s="555">
        <v>0</v>
      </c>
      <c r="G99" s="554">
        <v>0</v>
      </c>
      <c r="H99" s="658">
        <f t="shared" si="0"/>
        <v>270000</v>
      </c>
      <c r="I99" s="170"/>
      <c r="J99" s="170"/>
    </row>
    <row r="100" spans="1:10" ht="19.5" customHeight="1">
      <c r="A100" s="1012">
        <v>59</v>
      </c>
      <c r="B100" s="549" t="s">
        <v>963</v>
      </c>
      <c r="C100" s="549">
        <v>1935</v>
      </c>
      <c r="D100" s="657" t="s">
        <v>1670</v>
      </c>
      <c r="E100" s="658">
        <v>270000</v>
      </c>
      <c r="F100" s="555">
        <v>0</v>
      </c>
      <c r="G100" s="554">
        <v>0</v>
      </c>
      <c r="H100" s="658">
        <f t="shared" si="0"/>
        <v>270000</v>
      </c>
      <c r="I100" s="170"/>
      <c r="J100" s="170"/>
    </row>
    <row r="101" spans="1:10" ht="19.5" customHeight="1">
      <c r="A101" s="1012">
        <v>60</v>
      </c>
      <c r="B101" s="549" t="s">
        <v>2471</v>
      </c>
      <c r="C101" s="549">
        <v>1935</v>
      </c>
      <c r="D101" s="1046" t="s">
        <v>1689</v>
      </c>
      <c r="E101" s="658">
        <v>270000</v>
      </c>
      <c r="F101" s="555">
        <v>0</v>
      </c>
      <c r="G101" s="554">
        <v>0</v>
      </c>
      <c r="H101" s="658">
        <f t="shared" si="0"/>
        <v>270000</v>
      </c>
      <c r="I101" s="170"/>
      <c r="J101" s="170"/>
    </row>
    <row r="102" spans="1:10" ht="19.5" customHeight="1">
      <c r="A102" s="1012">
        <v>61</v>
      </c>
      <c r="B102" s="549" t="s">
        <v>964</v>
      </c>
      <c r="C102" s="549">
        <v>1936</v>
      </c>
      <c r="D102" s="657" t="s">
        <v>1689</v>
      </c>
      <c r="E102" s="658">
        <v>270000</v>
      </c>
      <c r="F102" s="555">
        <v>0</v>
      </c>
      <c r="G102" s="554">
        <v>0</v>
      </c>
      <c r="H102" s="658">
        <f t="shared" si="0"/>
        <v>270000</v>
      </c>
      <c r="I102" s="170"/>
      <c r="J102" s="170"/>
    </row>
    <row r="103" spans="1:10" ht="19.5" customHeight="1">
      <c r="A103" s="1012">
        <v>62</v>
      </c>
      <c r="B103" s="549" t="s">
        <v>1739</v>
      </c>
      <c r="C103" s="549">
        <v>1935</v>
      </c>
      <c r="D103" s="550" t="s">
        <v>1670</v>
      </c>
      <c r="E103" s="658">
        <v>270000</v>
      </c>
      <c r="F103" s="555"/>
      <c r="G103" s="554"/>
      <c r="H103" s="658">
        <f>E103+G103</f>
        <v>270000</v>
      </c>
      <c r="I103" s="170"/>
      <c r="J103" s="170"/>
    </row>
    <row r="104" spans="1:10" ht="19.5" customHeight="1">
      <c r="A104" s="1012">
        <v>63</v>
      </c>
      <c r="B104" s="549" t="s">
        <v>482</v>
      </c>
      <c r="C104" s="549">
        <v>1935</v>
      </c>
      <c r="D104" s="657" t="s">
        <v>1677</v>
      </c>
      <c r="E104" s="658">
        <v>270000</v>
      </c>
      <c r="F104" s="555"/>
      <c r="G104" s="554"/>
      <c r="H104" s="658">
        <f>E104+G104</f>
        <v>270000</v>
      </c>
      <c r="I104" s="170"/>
      <c r="J104" s="170"/>
    </row>
    <row r="105" spans="1:10" ht="19.5" customHeight="1">
      <c r="A105" s="1012">
        <v>64</v>
      </c>
      <c r="B105" s="549" t="s">
        <v>214</v>
      </c>
      <c r="C105" s="549">
        <v>1936</v>
      </c>
      <c r="D105" s="550" t="s">
        <v>1670</v>
      </c>
      <c r="E105" s="658">
        <v>270000</v>
      </c>
      <c r="F105" s="555"/>
      <c r="G105" s="554"/>
      <c r="H105" s="658">
        <f>E105+G105</f>
        <v>270000</v>
      </c>
      <c r="I105" s="170"/>
      <c r="J105" s="170"/>
    </row>
    <row r="106" spans="1:10" ht="19.5" customHeight="1">
      <c r="A106" s="1012">
        <v>65</v>
      </c>
      <c r="B106" s="550" t="s">
        <v>215</v>
      </c>
      <c r="C106" s="550">
        <v>1936</v>
      </c>
      <c r="D106" s="550" t="s">
        <v>1681</v>
      </c>
      <c r="E106" s="658">
        <v>270000</v>
      </c>
      <c r="F106" s="168"/>
      <c r="G106" s="660"/>
      <c r="H106" s="658">
        <f>E106+G106</f>
        <v>270000</v>
      </c>
      <c r="I106" s="170"/>
      <c r="J106" s="170"/>
    </row>
    <row r="107" spans="1:10" ht="19.5" customHeight="1">
      <c r="A107" s="1012">
        <v>66</v>
      </c>
      <c r="B107" s="657" t="s">
        <v>1998</v>
      </c>
      <c r="C107" s="657">
        <v>1920</v>
      </c>
      <c r="D107" s="549" t="s">
        <v>1686</v>
      </c>
      <c r="E107" s="658">
        <v>270000</v>
      </c>
      <c r="F107" s="659"/>
      <c r="G107" s="658"/>
      <c r="H107" s="658">
        <v>270000</v>
      </c>
      <c r="I107" s="1014"/>
      <c r="J107" s="1014"/>
    </row>
    <row r="108" spans="1:10" ht="19.5" customHeight="1">
      <c r="A108" s="1012">
        <v>67</v>
      </c>
      <c r="B108" s="657" t="s">
        <v>1999</v>
      </c>
      <c r="C108" s="657">
        <v>1929</v>
      </c>
      <c r="D108" s="549" t="s">
        <v>1686</v>
      </c>
      <c r="E108" s="658">
        <v>270000</v>
      </c>
      <c r="F108" s="659"/>
      <c r="G108" s="658"/>
      <c r="H108" s="658">
        <v>270000</v>
      </c>
      <c r="I108" s="1014"/>
      <c r="J108" s="1014"/>
    </row>
    <row r="109" spans="1:10" ht="19.5" customHeight="1">
      <c r="A109" s="1012">
        <v>68</v>
      </c>
      <c r="B109" s="657" t="s">
        <v>2000</v>
      </c>
      <c r="C109" s="657">
        <v>1926</v>
      </c>
      <c r="D109" s="657" t="s">
        <v>1670</v>
      </c>
      <c r="E109" s="658">
        <v>270000</v>
      </c>
      <c r="F109" s="659"/>
      <c r="G109" s="658"/>
      <c r="H109" s="658">
        <v>270000</v>
      </c>
      <c r="I109" s="1014"/>
      <c r="J109" s="1014"/>
    </row>
    <row r="110" spans="1:10" ht="19.5" customHeight="1">
      <c r="A110" s="1012">
        <v>69</v>
      </c>
      <c r="B110" s="657" t="s">
        <v>2001</v>
      </c>
      <c r="C110" s="657">
        <v>1926</v>
      </c>
      <c r="D110" s="550" t="s">
        <v>1670</v>
      </c>
      <c r="E110" s="658">
        <v>270000</v>
      </c>
      <c r="F110" s="659"/>
      <c r="G110" s="658"/>
      <c r="H110" s="658">
        <v>270000</v>
      </c>
      <c r="I110" s="1014"/>
      <c r="J110" s="1014"/>
    </row>
    <row r="111" spans="1:10" ht="19.5" customHeight="1">
      <c r="A111" s="1012">
        <v>70</v>
      </c>
      <c r="B111" s="657" t="s">
        <v>2002</v>
      </c>
      <c r="C111" s="657">
        <v>1930</v>
      </c>
      <c r="D111" s="549" t="s">
        <v>1697</v>
      </c>
      <c r="E111" s="658">
        <v>270000</v>
      </c>
      <c r="F111" s="659"/>
      <c r="G111" s="658"/>
      <c r="H111" s="658">
        <v>270000</v>
      </c>
      <c r="I111" s="1014"/>
      <c r="J111" s="1014"/>
    </row>
    <row r="112" spans="1:10" ht="19.5" customHeight="1">
      <c r="A112" s="1012">
        <v>71</v>
      </c>
      <c r="B112" s="657" t="s">
        <v>2003</v>
      </c>
      <c r="C112" s="657">
        <v>1930</v>
      </c>
      <c r="D112" s="549" t="s">
        <v>1677</v>
      </c>
      <c r="E112" s="658">
        <v>270000</v>
      </c>
      <c r="F112" s="659"/>
      <c r="G112" s="658"/>
      <c r="H112" s="658">
        <v>270000</v>
      </c>
      <c r="I112" s="1014"/>
      <c r="J112" s="1014"/>
    </row>
    <row r="113" spans="1:10" ht="19.5" customHeight="1">
      <c r="A113" s="1012">
        <v>72</v>
      </c>
      <c r="B113" s="657" t="s">
        <v>2004</v>
      </c>
      <c r="C113" s="657">
        <v>1930</v>
      </c>
      <c r="D113" s="549" t="s">
        <v>1670</v>
      </c>
      <c r="E113" s="658">
        <v>270000</v>
      </c>
      <c r="F113" s="659"/>
      <c r="G113" s="658"/>
      <c r="H113" s="658">
        <v>270000</v>
      </c>
      <c r="I113" s="1014"/>
      <c r="J113" s="1014"/>
    </row>
    <row r="114" spans="1:10" ht="19.5" customHeight="1">
      <c r="A114" s="1012">
        <v>73</v>
      </c>
      <c r="B114" s="657" t="s">
        <v>2005</v>
      </c>
      <c r="C114" s="657">
        <v>1931</v>
      </c>
      <c r="D114" s="549" t="s">
        <v>1670</v>
      </c>
      <c r="E114" s="658">
        <v>270000</v>
      </c>
      <c r="F114" s="659"/>
      <c r="G114" s="658"/>
      <c r="H114" s="658">
        <v>270000</v>
      </c>
      <c r="I114" s="1014"/>
      <c r="J114" s="1014"/>
    </row>
    <row r="115" spans="1:10" ht="19.5" customHeight="1">
      <c r="A115" s="1012">
        <v>74</v>
      </c>
      <c r="B115" s="549" t="s">
        <v>2006</v>
      </c>
      <c r="C115" s="549">
        <v>1931</v>
      </c>
      <c r="D115" s="549" t="s">
        <v>1667</v>
      </c>
      <c r="E115" s="658">
        <v>270000</v>
      </c>
      <c r="F115" s="555"/>
      <c r="G115" s="658"/>
      <c r="H115" s="554">
        <v>270000</v>
      </c>
      <c r="I115" s="170"/>
      <c r="J115" s="170"/>
    </row>
    <row r="116" spans="1:10" ht="19.5" customHeight="1">
      <c r="A116" s="1012">
        <v>75</v>
      </c>
      <c r="B116" s="657" t="s">
        <v>1933</v>
      </c>
      <c r="C116" s="657">
        <v>1932</v>
      </c>
      <c r="D116" s="549" t="s">
        <v>1670</v>
      </c>
      <c r="E116" s="658">
        <v>270000</v>
      </c>
      <c r="G116" s="658"/>
      <c r="H116" s="658">
        <f>SUM(E116:G116)</f>
        <v>270000</v>
      </c>
      <c r="I116" s="170"/>
      <c r="J116" s="170"/>
    </row>
    <row r="117" spans="1:10" ht="19.5" customHeight="1">
      <c r="A117" s="1012">
        <v>76</v>
      </c>
      <c r="B117" s="657" t="s">
        <v>1941</v>
      </c>
      <c r="C117" s="657">
        <v>1919</v>
      </c>
      <c r="D117" s="657" t="s">
        <v>1686</v>
      </c>
      <c r="E117" s="658">
        <v>270000</v>
      </c>
      <c r="F117" s="555"/>
      <c r="G117" s="658"/>
      <c r="H117" s="658">
        <f>SUM(E117:G117)</f>
        <v>270000</v>
      </c>
      <c r="I117" s="170"/>
      <c r="J117" s="170"/>
    </row>
    <row r="118" spans="1:10" ht="19.5" customHeight="1">
      <c r="A118" s="1012">
        <v>77</v>
      </c>
      <c r="B118" s="657" t="s">
        <v>1942</v>
      </c>
      <c r="C118" s="657">
        <v>1922</v>
      </c>
      <c r="D118" s="550" t="s">
        <v>1686</v>
      </c>
      <c r="E118" s="658">
        <v>270000</v>
      </c>
      <c r="F118" s="555"/>
      <c r="G118" s="658"/>
      <c r="H118" s="658">
        <f aca="true" t="shared" si="1" ref="H118:H131">SUM(E118:G118)</f>
        <v>270000</v>
      </c>
      <c r="I118" s="170"/>
      <c r="J118" s="170"/>
    </row>
    <row r="119" spans="1:10" ht="19.5" customHeight="1">
      <c r="A119" s="1012">
        <v>78</v>
      </c>
      <c r="B119" s="657" t="s">
        <v>1952</v>
      </c>
      <c r="C119" s="657">
        <v>1929</v>
      </c>
      <c r="D119" s="657" t="s">
        <v>1670</v>
      </c>
      <c r="E119" s="658">
        <v>270000</v>
      </c>
      <c r="F119" s="555"/>
      <c r="G119" s="658"/>
      <c r="H119" s="658">
        <f t="shared" si="1"/>
        <v>270000</v>
      </c>
      <c r="I119" s="170"/>
      <c r="J119" s="170"/>
    </row>
    <row r="120" spans="1:10" ht="19.5" customHeight="1">
      <c r="A120" s="1012">
        <v>79</v>
      </c>
      <c r="B120" s="657" t="s">
        <v>1955</v>
      </c>
      <c r="C120" s="657">
        <v>1928</v>
      </c>
      <c r="D120" s="549" t="s">
        <v>1697</v>
      </c>
      <c r="E120" s="658">
        <v>270000</v>
      </c>
      <c r="F120" s="555"/>
      <c r="G120" s="658"/>
      <c r="H120" s="658">
        <f t="shared" si="1"/>
        <v>270000</v>
      </c>
      <c r="I120" s="170"/>
      <c r="J120" s="170"/>
    </row>
    <row r="121" spans="1:10" ht="19.5" customHeight="1">
      <c r="A121" s="1012">
        <v>80</v>
      </c>
      <c r="B121" s="657" t="s">
        <v>1958</v>
      </c>
      <c r="C121" s="657">
        <v>1926</v>
      </c>
      <c r="D121" s="549" t="s">
        <v>1697</v>
      </c>
      <c r="E121" s="658">
        <v>270000</v>
      </c>
      <c r="F121" s="555"/>
      <c r="G121" s="658"/>
      <c r="H121" s="658">
        <f t="shared" si="1"/>
        <v>270000</v>
      </c>
      <c r="I121" s="170"/>
      <c r="J121" s="170"/>
    </row>
    <row r="122" spans="1:10" ht="19.5" customHeight="1">
      <c r="A122" s="1012">
        <v>81</v>
      </c>
      <c r="B122" s="657" t="s">
        <v>1961</v>
      </c>
      <c r="C122" s="657">
        <v>1931</v>
      </c>
      <c r="D122" s="657" t="s">
        <v>1670</v>
      </c>
      <c r="E122" s="658">
        <v>270000</v>
      </c>
      <c r="F122" s="555"/>
      <c r="G122" s="658"/>
      <c r="H122" s="658">
        <f t="shared" si="1"/>
        <v>270000</v>
      </c>
      <c r="I122" s="170"/>
      <c r="J122" s="170"/>
    </row>
    <row r="123" spans="1:10" ht="19.5" customHeight="1">
      <c r="A123" s="1012">
        <v>82</v>
      </c>
      <c r="B123" s="657" t="s">
        <v>1963</v>
      </c>
      <c r="C123" s="657">
        <v>1929</v>
      </c>
      <c r="D123" s="657" t="s">
        <v>1672</v>
      </c>
      <c r="E123" s="658">
        <v>270000</v>
      </c>
      <c r="F123" s="555"/>
      <c r="G123" s="658"/>
      <c r="H123" s="658">
        <f t="shared" si="1"/>
        <v>270000</v>
      </c>
      <c r="I123" s="170"/>
      <c r="J123" s="170"/>
    </row>
    <row r="124" spans="1:10" ht="19.5" customHeight="1">
      <c r="A124" s="1012">
        <v>83</v>
      </c>
      <c r="B124" s="657" t="s">
        <v>1990</v>
      </c>
      <c r="C124" s="657">
        <v>1933</v>
      </c>
      <c r="D124" s="657" t="s">
        <v>1670</v>
      </c>
      <c r="E124" s="658">
        <v>270000</v>
      </c>
      <c r="F124" s="555"/>
      <c r="G124" s="658"/>
      <c r="H124" s="658">
        <f t="shared" si="1"/>
        <v>270000</v>
      </c>
      <c r="I124" s="170"/>
      <c r="J124" s="170"/>
    </row>
    <row r="125" spans="1:10" ht="19.5" customHeight="1">
      <c r="A125" s="1012">
        <v>84</v>
      </c>
      <c r="B125" s="657" t="s">
        <v>1994</v>
      </c>
      <c r="C125" s="657">
        <v>1933</v>
      </c>
      <c r="D125" s="549" t="s">
        <v>1670</v>
      </c>
      <c r="E125" s="658">
        <v>270000</v>
      </c>
      <c r="F125" s="555"/>
      <c r="G125" s="658"/>
      <c r="H125" s="658">
        <f t="shared" si="1"/>
        <v>270000</v>
      </c>
      <c r="I125" s="170"/>
      <c r="J125" s="170"/>
    </row>
    <row r="126" spans="1:10" ht="19.5" customHeight="1">
      <c r="A126" s="1012">
        <v>85</v>
      </c>
      <c r="B126" s="549" t="s">
        <v>1737</v>
      </c>
      <c r="C126" s="549">
        <v>1934</v>
      </c>
      <c r="D126" s="549" t="s">
        <v>1670</v>
      </c>
      <c r="E126" s="658">
        <v>270000</v>
      </c>
      <c r="F126" s="555"/>
      <c r="G126" s="658"/>
      <c r="H126" s="658">
        <f t="shared" si="1"/>
        <v>270000</v>
      </c>
      <c r="I126" s="170"/>
      <c r="J126" s="170"/>
    </row>
    <row r="127" spans="1:10" ht="19.5" customHeight="1">
      <c r="A127" s="1012">
        <v>86</v>
      </c>
      <c r="B127" s="549" t="s">
        <v>2388</v>
      </c>
      <c r="C127" s="549">
        <v>1935</v>
      </c>
      <c r="D127" s="549" t="s">
        <v>1997</v>
      </c>
      <c r="E127" s="658">
        <v>270000</v>
      </c>
      <c r="F127" s="555"/>
      <c r="G127" s="658"/>
      <c r="H127" s="658">
        <f t="shared" si="1"/>
        <v>270000</v>
      </c>
      <c r="I127" s="170"/>
      <c r="J127" s="170"/>
    </row>
    <row r="128" spans="1:10" ht="19.5" customHeight="1">
      <c r="A128" s="1012">
        <v>87</v>
      </c>
      <c r="B128" s="549" t="s">
        <v>488</v>
      </c>
      <c r="C128" s="549">
        <v>1935</v>
      </c>
      <c r="D128" s="657" t="s">
        <v>1670</v>
      </c>
      <c r="E128" s="658">
        <v>270000</v>
      </c>
      <c r="F128" s="555"/>
      <c r="G128" s="658"/>
      <c r="H128" s="658">
        <f t="shared" si="1"/>
        <v>270000</v>
      </c>
      <c r="I128" s="170"/>
      <c r="J128" s="170"/>
    </row>
    <row r="129" spans="1:10" ht="19.5" customHeight="1">
      <c r="A129" s="1012">
        <v>88</v>
      </c>
      <c r="B129" s="549" t="s">
        <v>477</v>
      </c>
      <c r="C129" s="549">
        <v>1935</v>
      </c>
      <c r="D129" s="657" t="s">
        <v>1670</v>
      </c>
      <c r="E129" s="658">
        <v>270000</v>
      </c>
      <c r="F129" s="555"/>
      <c r="G129" s="658"/>
      <c r="H129" s="658">
        <f t="shared" si="1"/>
        <v>270000</v>
      </c>
      <c r="I129" s="170"/>
      <c r="J129" s="170"/>
    </row>
    <row r="130" spans="1:10" ht="19.5" customHeight="1">
      <c r="A130" s="1012">
        <v>89</v>
      </c>
      <c r="B130" s="549" t="s">
        <v>965</v>
      </c>
      <c r="C130" s="549">
        <v>1936</v>
      </c>
      <c r="D130" s="550" t="s">
        <v>1689</v>
      </c>
      <c r="E130" s="658">
        <v>270000</v>
      </c>
      <c r="F130" s="555"/>
      <c r="G130" s="658"/>
      <c r="H130" s="658">
        <f t="shared" si="1"/>
        <v>270000</v>
      </c>
      <c r="I130" s="170"/>
      <c r="J130" s="170"/>
    </row>
    <row r="131" spans="1:10" ht="19.5" customHeight="1">
      <c r="A131" s="1012">
        <v>90</v>
      </c>
      <c r="B131" s="549" t="s">
        <v>380</v>
      </c>
      <c r="C131" s="549">
        <v>1935</v>
      </c>
      <c r="D131" s="550" t="s">
        <v>1997</v>
      </c>
      <c r="E131" s="554">
        <v>270000</v>
      </c>
      <c r="F131" s="555"/>
      <c r="G131" s="554"/>
      <c r="H131" s="554">
        <f t="shared" si="1"/>
        <v>270000</v>
      </c>
      <c r="I131" s="170"/>
      <c r="J131" s="170" t="s">
        <v>2328</v>
      </c>
    </row>
    <row r="132" spans="1:10" ht="19.5" customHeight="1">
      <c r="A132" s="1012">
        <v>91</v>
      </c>
      <c r="B132" s="657" t="s">
        <v>1333</v>
      </c>
      <c r="C132" s="657">
        <v>1936</v>
      </c>
      <c r="D132" s="657" t="s">
        <v>1697</v>
      </c>
      <c r="E132" s="658">
        <v>270000</v>
      </c>
      <c r="F132" s="659"/>
      <c r="G132" s="658"/>
      <c r="H132" s="658">
        <f>SUM(E132:G132)</f>
        <v>270000</v>
      </c>
      <c r="I132" s="1047"/>
      <c r="J132" s="1048"/>
    </row>
    <row r="133" spans="1:10" ht="19.5" customHeight="1">
      <c r="A133" s="1012">
        <v>92</v>
      </c>
      <c r="B133" s="657" t="s">
        <v>2339</v>
      </c>
      <c r="C133" s="657">
        <v>1936</v>
      </c>
      <c r="D133" s="657" t="s">
        <v>1689</v>
      </c>
      <c r="E133" s="658">
        <v>270000</v>
      </c>
      <c r="F133" s="659"/>
      <c r="G133" s="658"/>
      <c r="H133" s="658">
        <f>E133+G133</f>
        <v>270000</v>
      </c>
      <c r="I133" s="1047"/>
      <c r="J133" s="1048"/>
    </row>
    <row r="134" spans="1:10" ht="19.5" customHeight="1">
      <c r="A134" s="1012">
        <v>93</v>
      </c>
      <c r="B134" s="573" t="s">
        <v>43</v>
      </c>
      <c r="C134" s="657">
        <v>1936</v>
      </c>
      <c r="D134" s="657" t="s">
        <v>1667</v>
      </c>
      <c r="E134" s="658">
        <v>270000</v>
      </c>
      <c r="F134" s="659"/>
      <c r="G134" s="658"/>
      <c r="H134" s="658">
        <f>E134+G134</f>
        <v>270000</v>
      </c>
      <c r="I134" s="573"/>
      <c r="J134" s="1049"/>
    </row>
    <row r="135" spans="1:10" ht="19.5" customHeight="1">
      <c r="A135" s="1012">
        <v>94</v>
      </c>
      <c r="B135" s="573" t="s">
        <v>44</v>
      </c>
      <c r="C135" s="657">
        <v>1936</v>
      </c>
      <c r="D135" s="657" t="s">
        <v>1997</v>
      </c>
      <c r="E135" s="658">
        <v>270000</v>
      </c>
      <c r="F135" s="659"/>
      <c r="G135" s="658"/>
      <c r="H135" s="658">
        <f>E135+G135</f>
        <v>270000</v>
      </c>
      <c r="I135" s="573"/>
      <c r="J135" s="1049"/>
    </row>
    <row r="136" spans="1:10" ht="19.5" customHeight="1">
      <c r="A136" s="1012">
        <v>95</v>
      </c>
      <c r="B136" s="573" t="s">
        <v>45</v>
      </c>
      <c r="C136" s="657">
        <v>1936</v>
      </c>
      <c r="D136" s="657" t="s">
        <v>1670</v>
      </c>
      <c r="E136" s="658">
        <v>270000</v>
      </c>
      <c r="F136" s="659"/>
      <c r="G136" s="658"/>
      <c r="H136" s="658">
        <f>E136+G136</f>
        <v>270000</v>
      </c>
      <c r="I136" s="573"/>
      <c r="J136" s="1049"/>
    </row>
    <row r="137" spans="1:12" ht="19.5" customHeight="1">
      <c r="A137" s="1012">
        <v>96</v>
      </c>
      <c r="B137" s="573" t="s">
        <v>2185</v>
      </c>
      <c r="C137" s="657">
        <v>1936</v>
      </c>
      <c r="D137" s="657" t="s">
        <v>1681</v>
      </c>
      <c r="E137" s="658">
        <v>270000</v>
      </c>
      <c r="F137" s="659"/>
      <c r="G137" s="658"/>
      <c r="H137" s="658">
        <f>E137+G137</f>
        <v>270000</v>
      </c>
      <c r="I137" s="573"/>
      <c r="J137" s="1049"/>
      <c r="L137" s="563"/>
    </row>
    <row r="138" spans="1:12" ht="19.5" customHeight="1">
      <c r="A138" s="1012">
        <v>97</v>
      </c>
      <c r="B138" s="573" t="s">
        <v>1089</v>
      </c>
      <c r="C138" s="657">
        <v>1932</v>
      </c>
      <c r="D138" s="657" t="s">
        <v>1944</v>
      </c>
      <c r="E138" s="658">
        <v>270000</v>
      </c>
      <c r="F138" s="659"/>
      <c r="G138" s="658"/>
      <c r="H138" s="658">
        <f aca="true" t="shared" si="2" ref="H138:H146">G138+E138</f>
        <v>270000</v>
      </c>
      <c r="I138" s="573"/>
      <c r="J138" s="1049"/>
      <c r="L138" s="563"/>
    </row>
    <row r="139" spans="1:12" ht="19.5" customHeight="1">
      <c r="A139" s="1012">
        <v>98</v>
      </c>
      <c r="B139" s="573" t="s">
        <v>219</v>
      </c>
      <c r="C139" s="657">
        <v>1937</v>
      </c>
      <c r="D139" s="657" t="s">
        <v>1997</v>
      </c>
      <c r="E139" s="658">
        <v>270000</v>
      </c>
      <c r="F139" s="659"/>
      <c r="G139" s="658"/>
      <c r="H139" s="658">
        <f t="shared" si="2"/>
        <v>270000</v>
      </c>
      <c r="I139" s="573"/>
      <c r="L139" s="563"/>
    </row>
    <row r="140" spans="1:12" ht="19.5" customHeight="1">
      <c r="A140" s="1012">
        <v>99</v>
      </c>
      <c r="B140" s="573" t="s">
        <v>1070</v>
      </c>
      <c r="C140" s="657">
        <v>1937</v>
      </c>
      <c r="D140" s="657" t="s">
        <v>1997</v>
      </c>
      <c r="E140" s="658">
        <v>270000</v>
      </c>
      <c r="F140" s="659"/>
      <c r="G140" s="658"/>
      <c r="H140" s="658">
        <f t="shared" si="2"/>
        <v>270000</v>
      </c>
      <c r="I140" s="573"/>
      <c r="L140" s="563"/>
    </row>
    <row r="141" spans="1:12" ht="19.5" customHeight="1">
      <c r="A141" s="1012">
        <v>100</v>
      </c>
      <c r="B141" s="573" t="s">
        <v>220</v>
      </c>
      <c r="C141" s="657">
        <v>1937</v>
      </c>
      <c r="D141" s="657" t="s">
        <v>1681</v>
      </c>
      <c r="E141" s="658">
        <v>270000</v>
      </c>
      <c r="F141" s="659"/>
      <c r="G141" s="658"/>
      <c r="H141" s="658">
        <f t="shared" si="2"/>
        <v>270000</v>
      </c>
      <c r="I141" s="573"/>
      <c r="L141" s="563"/>
    </row>
    <row r="142" spans="1:12" ht="19.5" customHeight="1">
      <c r="A142" s="1012">
        <v>101</v>
      </c>
      <c r="B142" s="573" t="s">
        <v>246</v>
      </c>
      <c r="C142" s="657">
        <v>1937</v>
      </c>
      <c r="D142" s="657" t="s">
        <v>1670</v>
      </c>
      <c r="E142" s="658">
        <v>270000</v>
      </c>
      <c r="F142" s="659"/>
      <c r="G142" s="658"/>
      <c r="H142" s="658">
        <f t="shared" si="2"/>
        <v>270000</v>
      </c>
      <c r="I142" s="573"/>
      <c r="L142" s="563"/>
    </row>
    <row r="143" spans="1:12" ht="19.5" customHeight="1">
      <c r="A143" s="1012">
        <v>102</v>
      </c>
      <c r="B143" s="573" t="s">
        <v>221</v>
      </c>
      <c r="C143" s="657">
        <v>1935</v>
      </c>
      <c r="D143" s="657" t="s">
        <v>1670</v>
      </c>
      <c r="E143" s="658">
        <v>270000</v>
      </c>
      <c r="F143" s="659"/>
      <c r="G143" s="658"/>
      <c r="H143" s="658">
        <f t="shared" si="2"/>
        <v>270000</v>
      </c>
      <c r="I143" s="573"/>
      <c r="L143" s="563"/>
    </row>
    <row r="144" spans="1:12" ht="19.5" customHeight="1">
      <c r="A144" s="1012">
        <v>103</v>
      </c>
      <c r="B144" s="573" t="s">
        <v>1426</v>
      </c>
      <c r="C144" s="657">
        <v>1937</v>
      </c>
      <c r="D144" s="657" t="s">
        <v>1677</v>
      </c>
      <c r="E144" s="658">
        <v>270000</v>
      </c>
      <c r="F144" s="659"/>
      <c r="G144" s="658"/>
      <c r="H144" s="658">
        <f t="shared" si="2"/>
        <v>270000</v>
      </c>
      <c r="I144" s="573"/>
      <c r="L144" s="563"/>
    </row>
    <row r="145" spans="1:12" s="1234" customFormat="1" ht="19.5" customHeight="1">
      <c r="A145" s="1233">
        <v>104</v>
      </c>
      <c r="B145" s="629" t="s">
        <v>1427</v>
      </c>
      <c r="C145" s="953">
        <v>1937</v>
      </c>
      <c r="D145" s="953" t="s">
        <v>1670</v>
      </c>
      <c r="E145" s="165">
        <v>0</v>
      </c>
      <c r="F145" s="630"/>
      <c r="G145" s="165"/>
      <c r="H145" s="165">
        <f t="shared" si="2"/>
        <v>0</v>
      </c>
      <c r="I145" s="629" t="s">
        <v>2762</v>
      </c>
      <c r="L145" s="1235"/>
    </row>
    <row r="146" spans="1:12" ht="19.5" customHeight="1">
      <c r="A146" s="1012">
        <v>105</v>
      </c>
      <c r="B146" s="573" t="s">
        <v>1428</v>
      </c>
      <c r="C146" s="657">
        <v>1937</v>
      </c>
      <c r="D146" s="657" t="s">
        <v>1670</v>
      </c>
      <c r="E146" s="658">
        <v>270000</v>
      </c>
      <c r="F146" s="659"/>
      <c r="G146" s="658"/>
      <c r="H146" s="658">
        <f t="shared" si="2"/>
        <v>270000</v>
      </c>
      <c r="I146" s="573"/>
      <c r="L146" s="563"/>
    </row>
    <row r="147" spans="1:12" ht="19.5" customHeight="1">
      <c r="A147" s="1012">
        <v>106</v>
      </c>
      <c r="B147" s="573" t="s">
        <v>312</v>
      </c>
      <c r="C147" s="657">
        <v>1937</v>
      </c>
      <c r="D147" s="657" t="s">
        <v>1670</v>
      </c>
      <c r="E147" s="658">
        <v>270000</v>
      </c>
      <c r="F147" s="659"/>
      <c r="G147" s="658"/>
      <c r="H147" s="658">
        <f>G147+E147</f>
        <v>270000</v>
      </c>
      <c r="I147" s="573"/>
      <c r="L147" s="563"/>
    </row>
    <row r="148" spans="1:12" ht="19.5" customHeight="1">
      <c r="A148" s="1012">
        <v>107</v>
      </c>
      <c r="B148" s="548" t="s">
        <v>313</v>
      </c>
      <c r="C148" s="549">
        <v>1937</v>
      </c>
      <c r="D148" s="549" t="s">
        <v>1670</v>
      </c>
      <c r="E148" s="554">
        <v>270000</v>
      </c>
      <c r="F148" s="555"/>
      <c r="G148" s="554"/>
      <c r="H148" s="554">
        <f>G148+E148</f>
        <v>270000</v>
      </c>
      <c r="I148" s="548"/>
      <c r="L148" s="563"/>
    </row>
    <row r="149" spans="1:10" ht="19.5" customHeight="1">
      <c r="A149" s="1050"/>
      <c r="B149" s="1051" t="s">
        <v>863</v>
      </c>
      <c r="C149" s="272"/>
      <c r="D149" s="272"/>
      <c r="E149" s="1002">
        <f>SUM(E42:E148)</f>
        <v>28620000</v>
      </c>
      <c r="F149" s="1052"/>
      <c r="G149" s="1002"/>
      <c r="H149" s="1002">
        <f>E149+G149</f>
        <v>28620000</v>
      </c>
      <c r="I149" s="1050"/>
      <c r="J149" s="1053"/>
    </row>
    <row r="150" spans="1:10" ht="19.5" customHeight="1">
      <c r="A150" s="1054"/>
      <c r="B150" s="1055" t="s">
        <v>2515</v>
      </c>
      <c r="C150" s="1056"/>
      <c r="D150" s="1057"/>
      <c r="E150" s="1058"/>
      <c r="F150" s="1059"/>
      <c r="G150" s="1058"/>
      <c r="H150" s="1058"/>
      <c r="I150" s="1060"/>
      <c r="J150" s="1011"/>
    </row>
    <row r="151" spans="1:10" ht="19.5" customHeight="1">
      <c r="A151" s="1012">
        <v>1</v>
      </c>
      <c r="B151" s="573" t="s">
        <v>2010</v>
      </c>
      <c r="C151" s="553">
        <v>1984</v>
      </c>
      <c r="D151" s="573" t="s">
        <v>1697</v>
      </c>
      <c r="E151" s="653">
        <v>405000</v>
      </c>
      <c r="F151" s="169">
        <v>0</v>
      </c>
      <c r="G151" s="169">
        <v>0</v>
      </c>
      <c r="H151" s="654">
        <f aca="true" t="shared" si="3" ref="H151:H175">E151+G151</f>
        <v>405000</v>
      </c>
      <c r="I151" s="1014"/>
      <c r="J151" s="1014"/>
    </row>
    <row r="152" spans="1:10" ht="19.5" customHeight="1">
      <c r="A152" s="1012">
        <v>2</v>
      </c>
      <c r="B152" s="573" t="s">
        <v>2011</v>
      </c>
      <c r="C152" s="552">
        <v>1967</v>
      </c>
      <c r="D152" s="573" t="s">
        <v>1672</v>
      </c>
      <c r="E152" s="653">
        <v>405000</v>
      </c>
      <c r="F152" s="169">
        <v>0</v>
      </c>
      <c r="G152" s="169">
        <v>0</v>
      </c>
      <c r="H152" s="654">
        <f t="shared" si="3"/>
        <v>405000</v>
      </c>
      <c r="I152" s="1014"/>
      <c r="J152" s="1014"/>
    </row>
    <row r="153" spans="1:10" ht="19.5" customHeight="1">
      <c r="A153" s="1012">
        <v>3</v>
      </c>
      <c r="B153" s="573" t="s">
        <v>2012</v>
      </c>
      <c r="C153" s="553">
        <v>1977</v>
      </c>
      <c r="D153" s="573" t="s">
        <v>1697</v>
      </c>
      <c r="E153" s="653">
        <v>405000</v>
      </c>
      <c r="F153" s="169">
        <v>0</v>
      </c>
      <c r="G153" s="169">
        <v>0</v>
      </c>
      <c r="H153" s="654">
        <f t="shared" si="3"/>
        <v>405000</v>
      </c>
      <c r="I153" s="1014"/>
      <c r="J153" s="1014"/>
    </row>
    <row r="154" spans="1:10" ht="19.5" customHeight="1">
      <c r="A154" s="1012">
        <v>4</v>
      </c>
      <c r="B154" s="573" t="s">
        <v>2014</v>
      </c>
      <c r="C154" s="553">
        <v>1959</v>
      </c>
      <c r="D154" s="573" t="s">
        <v>1672</v>
      </c>
      <c r="E154" s="653">
        <v>405000</v>
      </c>
      <c r="F154" s="169">
        <v>0</v>
      </c>
      <c r="G154" s="169">
        <v>0</v>
      </c>
      <c r="H154" s="654">
        <f t="shared" si="3"/>
        <v>405000</v>
      </c>
      <c r="I154" s="1014"/>
      <c r="J154" s="1014"/>
    </row>
    <row r="155" spans="1:10" ht="19.5" customHeight="1">
      <c r="A155" s="1012">
        <v>5</v>
      </c>
      <c r="B155" s="573" t="s">
        <v>2015</v>
      </c>
      <c r="C155" s="553">
        <v>1986</v>
      </c>
      <c r="D155" s="573" t="s">
        <v>1670</v>
      </c>
      <c r="E155" s="653">
        <v>405000</v>
      </c>
      <c r="F155" s="169">
        <v>0</v>
      </c>
      <c r="G155" s="169">
        <v>0</v>
      </c>
      <c r="H155" s="654">
        <f t="shared" si="3"/>
        <v>405000</v>
      </c>
      <c r="I155" s="1014"/>
      <c r="J155" s="1014"/>
    </row>
    <row r="156" spans="1:10" ht="19.5" customHeight="1">
      <c r="A156" s="1012">
        <v>6</v>
      </c>
      <c r="B156" s="573" t="s">
        <v>2016</v>
      </c>
      <c r="C156" s="553">
        <v>1978</v>
      </c>
      <c r="D156" s="1061" t="s">
        <v>1997</v>
      </c>
      <c r="E156" s="653">
        <v>405000</v>
      </c>
      <c r="F156" s="169">
        <v>0</v>
      </c>
      <c r="G156" s="169">
        <v>0</v>
      </c>
      <c r="H156" s="654">
        <f t="shared" si="3"/>
        <v>405000</v>
      </c>
      <c r="I156" s="1014"/>
      <c r="J156" s="1014"/>
    </row>
    <row r="157" spans="1:10" ht="19.5" customHeight="1">
      <c r="A157" s="1012">
        <v>7</v>
      </c>
      <c r="B157" s="573" t="s">
        <v>2017</v>
      </c>
      <c r="C157" s="553">
        <v>1995</v>
      </c>
      <c r="D157" s="573" t="s">
        <v>1697</v>
      </c>
      <c r="E157" s="653">
        <v>405000</v>
      </c>
      <c r="F157" s="169">
        <v>0</v>
      </c>
      <c r="G157" s="169">
        <v>0</v>
      </c>
      <c r="H157" s="654">
        <f t="shared" si="3"/>
        <v>405000</v>
      </c>
      <c r="I157" s="1014"/>
      <c r="J157" s="1014"/>
    </row>
    <row r="158" spans="1:10" ht="19.5" customHeight="1">
      <c r="A158" s="1012">
        <v>8</v>
      </c>
      <c r="B158" s="573" t="s">
        <v>2018</v>
      </c>
      <c r="C158" s="553">
        <v>1961</v>
      </c>
      <c r="D158" s="573" t="s">
        <v>1670</v>
      </c>
      <c r="E158" s="653">
        <v>405000</v>
      </c>
      <c r="F158" s="169">
        <v>0</v>
      </c>
      <c r="G158" s="169">
        <v>0</v>
      </c>
      <c r="H158" s="654">
        <f t="shared" si="3"/>
        <v>405000</v>
      </c>
      <c r="I158" s="1014"/>
      <c r="J158" s="1014"/>
    </row>
    <row r="159" spans="1:10" ht="19.5" customHeight="1">
      <c r="A159" s="1012">
        <v>9</v>
      </c>
      <c r="B159" s="573" t="s">
        <v>2024</v>
      </c>
      <c r="C159" s="553">
        <v>1969</v>
      </c>
      <c r="D159" s="573" t="s">
        <v>1697</v>
      </c>
      <c r="E159" s="653">
        <v>405000</v>
      </c>
      <c r="F159" s="169">
        <v>0</v>
      </c>
      <c r="G159" s="169">
        <v>0</v>
      </c>
      <c r="H159" s="654">
        <f t="shared" si="3"/>
        <v>405000</v>
      </c>
      <c r="I159" s="1014"/>
      <c r="J159" s="1014"/>
    </row>
    <row r="160" spans="1:10" ht="19.5" customHeight="1">
      <c r="A160" s="1012">
        <v>10</v>
      </c>
      <c r="B160" s="573" t="s">
        <v>2025</v>
      </c>
      <c r="C160" s="553">
        <v>1973</v>
      </c>
      <c r="D160" s="573" t="s">
        <v>1697</v>
      </c>
      <c r="E160" s="653">
        <v>405000</v>
      </c>
      <c r="F160" s="169">
        <v>0</v>
      </c>
      <c r="G160" s="169">
        <v>0</v>
      </c>
      <c r="H160" s="654">
        <f t="shared" si="3"/>
        <v>405000</v>
      </c>
      <c r="I160" s="1014"/>
      <c r="J160" s="1014"/>
    </row>
    <row r="161" spans="1:10" ht="19.5" customHeight="1">
      <c r="A161" s="1012">
        <v>11</v>
      </c>
      <c r="B161" s="573" t="s">
        <v>2026</v>
      </c>
      <c r="C161" s="553">
        <v>1960</v>
      </c>
      <c r="D161" s="573" t="s">
        <v>1670</v>
      </c>
      <c r="E161" s="653">
        <v>405000</v>
      </c>
      <c r="F161" s="169">
        <v>0</v>
      </c>
      <c r="G161" s="169">
        <v>0</v>
      </c>
      <c r="H161" s="654">
        <f t="shared" si="3"/>
        <v>405000</v>
      </c>
      <c r="I161" s="1014"/>
      <c r="J161" s="1014"/>
    </row>
    <row r="162" spans="1:10" ht="19.5" customHeight="1">
      <c r="A162" s="1012">
        <v>12</v>
      </c>
      <c r="B162" s="573" t="s">
        <v>2027</v>
      </c>
      <c r="C162" s="553">
        <v>1963</v>
      </c>
      <c r="D162" s="573" t="s">
        <v>1697</v>
      </c>
      <c r="E162" s="653">
        <v>405000</v>
      </c>
      <c r="F162" s="169">
        <v>0</v>
      </c>
      <c r="G162" s="169">
        <v>0</v>
      </c>
      <c r="H162" s="654">
        <f t="shared" si="3"/>
        <v>405000</v>
      </c>
      <c r="I162" s="1014"/>
      <c r="J162" s="1014"/>
    </row>
    <row r="163" spans="1:10" ht="19.5" customHeight="1">
      <c r="A163" s="1012">
        <v>13</v>
      </c>
      <c r="B163" s="573" t="s">
        <v>2030</v>
      </c>
      <c r="C163" s="553">
        <v>1969</v>
      </c>
      <c r="D163" s="573" t="s">
        <v>1997</v>
      </c>
      <c r="E163" s="653">
        <v>405000</v>
      </c>
      <c r="F163" s="169">
        <v>0</v>
      </c>
      <c r="G163" s="169">
        <v>0</v>
      </c>
      <c r="H163" s="654">
        <f t="shared" si="3"/>
        <v>405000</v>
      </c>
      <c r="I163" s="1014"/>
      <c r="J163" s="1014"/>
    </row>
    <row r="164" spans="1:10" ht="19.5" customHeight="1">
      <c r="A164" s="1012">
        <v>14</v>
      </c>
      <c r="B164" s="573" t="s">
        <v>2031</v>
      </c>
      <c r="C164" s="553">
        <v>1995</v>
      </c>
      <c r="D164" s="573" t="s">
        <v>1677</v>
      </c>
      <c r="E164" s="653">
        <v>405000</v>
      </c>
      <c r="F164" s="169">
        <v>0</v>
      </c>
      <c r="G164" s="169">
        <v>0</v>
      </c>
      <c r="H164" s="654">
        <f t="shared" si="3"/>
        <v>405000</v>
      </c>
      <c r="I164" s="1014"/>
      <c r="J164" s="1014"/>
    </row>
    <row r="165" spans="1:10" ht="19.5" customHeight="1">
      <c r="A165" s="1012">
        <v>15</v>
      </c>
      <c r="B165" s="573" t="s">
        <v>2032</v>
      </c>
      <c r="C165" s="553">
        <v>1993</v>
      </c>
      <c r="D165" s="573" t="s">
        <v>1677</v>
      </c>
      <c r="E165" s="653">
        <v>405000</v>
      </c>
      <c r="F165" s="169">
        <v>0</v>
      </c>
      <c r="G165" s="169">
        <v>0</v>
      </c>
      <c r="H165" s="654">
        <f t="shared" si="3"/>
        <v>405000</v>
      </c>
      <c r="I165" s="1014"/>
      <c r="J165" s="1014"/>
    </row>
    <row r="166" spans="1:10" ht="19.5" customHeight="1">
      <c r="A166" s="1012">
        <v>16</v>
      </c>
      <c r="B166" s="573" t="s">
        <v>344</v>
      </c>
      <c r="C166" s="553">
        <v>1978</v>
      </c>
      <c r="D166" s="573" t="s">
        <v>1672</v>
      </c>
      <c r="E166" s="653">
        <v>405000</v>
      </c>
      <c r="F166" s="169">
        <v>0</v>
      </c>
      <c r="G166" s="169">
        <v>0</v>
      </c>
      <c r="H166" s="654">
        <f t="shared" si="3"/>
        <v>405000</v>
      </c>
      <c r="I166" s="1014"/>
      <c r="J166" s="1014"/>
    </row>
    <row r="167" spans="1:10" ht="19.5" customHeight="1">
      <c r="A167" s="1012">
        <v>17</v>
      </c>
      <c r="B167" s="573" t="s">
        <v>2034</v>
      </c>
      <c r="C167" s="553">
        <v>1975</v>
      </c>
      <c r="D167" s="573" t="s">
        <v>1681</v>
      </c>
      <c r="E167" s="653">
        <v>405000</v>
      </c>
      <c r="F167" s="169">
        <v>0</v>
      </c>
      <c r="G167" s="169">
        <v>0</v>
      </c>
      <c r="H167" s="654">
        <f t="shared" si="3"/>
        <v>405000</v>
      </c>
      <c r="I167" s="1014"/>
      <c r="J167" s="1014"/>
    </row>
    <row r="168" spans="1:10" ht="19.5" customHeight="1">
      <c r="A168" s="1012">
        <v>18</v>
      </c>
      <c r="B168" s="573" t="s">
        <v>2035</v>
      </c>
      <c r="C168" s="553">
        <v>1963</v>
      </c>
      <c r="D168" s="573" t="s">
        <v>1677</v>
      </c>
      <c r="E168" s="653">
        <v>405000</v>
      </c>
      <c r="F168" s="169">
        <v>0</v>
      </c>
      <c r="G168" s="169">
        <v>0</v>
      </c>
      <c r="H168" s="654">
        <f t="shared" si="3"/>
        <v>405000</v>
      </c>
      <c r="I168" s="1014"/>
      <c r="J168" s="1014"/>
    </row>
    <row r="169" spans="1:10" ht="19.5" customHeight="1">
      <c r="A169" s="1012">
        <v>19</v>
      </c>
      <c r="B169" s="573" t="s">
        <v>2037</v>
      </c>
      <c r="C169" s="553">
        <v>1971</v>
      </c>
      <c r="D169" s="573" t="s">
        <v>1997</v>
      </c>
      <c r="E169" s="653">
        <v>405000</v>
      </c>
      <c r="F169" s="169">
        <v>0</v>
      </c>
      <c r="G169" s="169">
        <v>0</v>
      </c>
      <c r="H169" s="654">
        <f t="shared" si="3"/>
        <v>405000</v>
      </c>
      <c r="I169" s="170"/>
      <c r="J169" s="170"/>
    </row>
    <row r="170" spans="1:10" ht="19.5" customHeight="1">
      <c r="A170" s="1012">
        <v>20</v>
      </c>
      <c r="B170" s="573" t="s">
        <v>2038</v>
      </c>
      <c r="C170" s="553">
        <v>1969</v>
      </c>
      <c r="D170" s="573" t="s">
        <v>1667</v>
      </c>
      <c r="E170" s="653">
        <v>405000</v>
      </c>
      <c r="F170" s="169">
        <v>0</v>
      </c>
      <c r="G170" s="169">
        <v>0</v>
      </c>
      <c r="H170" s="654">
        <f t="shared" si="3"/>
        <v>405000</v>
      </c>
      <c r="I170" s="170"/>
      <c r="J170" s="170"/>
    </row>
    <row r="171" spans="1:10" ht="19.5" customHeight="1">
      <c r="A171" s="1012">
        <v>21</v>
      </c>
      <c r="B171" s="573" t="s">
        <v>2112</v>
      </c>
      <c r="C171" s="553">
        <v>1957</v>
      </c>
      <c r="D171" s="573" t="s">
        <v>1689</v>
      </c>
      <c r="E171" s="653">
        <v>405000</v>
      </c>
      <c r="F171" s="169">
        <v>0</v>
      </c>
      <c r="G171" s="169">
        <v>0</v>
      </c>
      <c r="H171" s="654">
        <f t="shared" si="3"/>
        <v>405000</v>
      </c>
      <c r="I171" s="170"/>
      <c r="J171" s="170"/>
    </row>
    <row r="172" spans="1:10" ht="19.5" customHeight="1">
      <c r="A172" s="1012">
        <v>22</v>
      </c>
      <c r="B172" s="1062" t="s">
        <v>2110</v>
      </c>
      <c r="C172" s="1063">
        <v>1960</v>
      </c>
      <c r="D172" s="1062" t="s">
        <v>1697</v>
      </c>
      <c r="E172" s="653">
        <v>405000</v>
      </c>
      <c r="F172" s="169">
        <v>0</v>
      </c>
      <c r="G172" s="169">
        <v>0</v>
      </c>
      <c r="H172" s="654">
        <f t="shared" si="3"/>
        <v>405000</v>
      </c>
      <c r="I172" s="170"/>
      <c r="J172" s="170"/>
    </row>
    <row r="173" spans="1:10" ht="19.5" customHeight="1">
      <c r="A173" s="1012">
        <v>23</v>
      </c>
      <c r="B173" s="1062" t="s">
        <v>1035</v>
      </c>
      <c r="C173" s="1063">
        <v>1993</v>
      </c>
      <c r="D173" s="1062" t="s">
        <v>1681</v>
      </c>
      <c r="E173" s="653">
        <v>405000</v>
      </c>
      <c r="F173" s="169">
        <v>0</v>
      </c>
      <c r="G173" s="169">
        <v>0</v>
      </c>
      <c r="H173" s="654">
        <f t="shared" si="3"/>
        <v>405000</v>
      </c>
      <c r="I173" s="170"/>
      <c r="J173" s="170"/>
    </row>
    <row r="174" spans="1:10" ht="19.5" customHeight="1">
      <c r="A174" s="1012">
        <v>24</v>
      </c>
      <c r="B174" s="1062" t="s">
        <v>231</v>
      </c>
      <c r="C174" s="1063">
        <v>1957</v>
      </c>
      <c r="D174" s="1062" t="s">
        <v>1667</v>
      </c>
      <c r="E174" s="653">
        <v>405000</v>
      </c>
      <c r="F174" s="169"/>
      <c r="G174" s="169"/>
      <c r="H174" s="654">
        <f t="shared" si="3"/>
        <v>405000</v>
      </c>
      <c r="I174" s="170"/>
      <c r="J174" s="170"/>
    </row>
    <row r="175" spans="1:10" ht="19.5" customHeight="1">
      <c r="A175" s="1012">
        <v>25</v>
      </c>
      <c r="B175" s="543" t="s">
        <v>2161</v>
      </c>
      <c r="C175" s="544">
        <v>2000</v>
      </c>
      <c r="D175" s="545" t="s">
        <v>1667</v>
      </c>
      <c r="E175" s="653">
        <v>405000</v>
      </c>
      <c r="F175" s="169">
        <v>0</v>
      </c>
      <c r="G175" s="169">
        <v>0</v>
      </c>
      <c r="H175" s="654">
        <f t="shared" si="3"/>
        <v>405000</v>
      </c>
      <c r="I175" s="1064"/>
      <c r="J175" s="1064"/>
    </row>
    <row r="176" spans="1:10" ht="19.5" customHeight="1">
      <c r="A176" s="1012">
        <v>26</v>
      </c>
      <c r="B176" s="1065" t="s">
        <v>2111</v>
      </c>
      <c r="C176" s="1066">
        <v>1954</v>
      </c>
      <c r="D176" s="1065" t="s">
        <v>1670</v>
      </c>
      <c r="E176" s="947">
        <v>405000</v>
      </c>
      <c r="F176" s="169"/>
      <c r="G176" s="169"/>
      <c r="H176" s="947">
        <v>405000</v>
      </c>
      <c r="I176" s="1033"/>
      <c r="J176" s="1067" t="s">
        <v>2019</v>
      </c>
    </row>
    <row r="177" spans="1:10" ht="19.5" customHeight="1">
      <c r="A177" s="1012">
        <v>27</v>
      </c>
      <c r="B177" s="573" t="s">
        <v>2113</v>
      </c>
      <c r="C177" s="553">
        <v>1965</v>
      </c>
      <c r="D177" s="573" t="s">
        <v>1670</v>
      </c>
      <c r="E177" s="947">
        <v>405000</v>
      </c>
      <c r="F177" s="169"/>
      <c r="G177" s="169"/>
      <c r="H177" s="947">
        <v>405000</v>
      </c>
      <c r="I177" s="1014"/>
      <c r="J177" s="1068" t="s">
        <v>2019</v>
      </c>
    </row>
    <row r="178" spans="1:10" ht="19.5" customHeight="1">
      <c r="A178" s="1012">
        <v>28</v>
      </c>
      <c r="B178" s="573" t="s">
        <v>2114</v>
      </c>
      <c r="C178" s="553">
        <v>1979</v>
      </c>
      <c r="D178" s="573" t="s">
        <v>1997</v>
      </c>
      <c r="E178" s="947">
        <v>405000</v>
      </c>
      <c r="F178" s="169"/>
      <c r="G178" s="169"/>
      <c r="H178" s="947">
        <v>405000</v>
      </c>
      <c r="I178" s="1014"/>
      <c r="J178" s="1069" t="s">
        <v>2019</v>
      </c>
    </row>
    <row r="179" spans="1:10" ht="19.5" customHeight="1">
      <c r="A179" s="1012">
        <v>29</v>
      </c>
      <c r="B179" s="573" t="s">
        <v>2115</v>
      </c>
      <c r="C179" s="553">
        <v>1970</v>
      </c>
      <c r="D179" s="573" t="s">
        <v>1672</v>
      </c>
      <c r="E179" s="947">
        <v>405000</v>
      </c>
      <c r="F179" s="169"/>
      <c r="G179" s="169"/>
      <c r="H179" s="947">
        <v>405000</v>
      </c>
      <c r="I179" s="1014"/>
      <c r="J179" s="1069" t="s">
        <v>2019</v>
      </c>
    </row>
    <row r="180" spans="1:10" ht="19.5" customHeight="1">
      <c r="A180" s="1012">
        <v>30</v>
      </c>
      <c r="B180" s="573" t="s">
        <v>2116</v>
      </c>
      <c r="C180" s="553">
        <v>1969</v>
      </c>
      <c r="D180" s="573" t="s">
        <v>1697</v>
      </c>
      <c r="E180" s="947">
        <v>405000</v>
      </c>
      <c r="F180" s="169"/>
      <c r="G180" s="169"/>
      <c r="H180" s="947">
        <v>405000</v>
      </c>
      <c r="I180" s="1014"/>
      <c r="J180" s="1068" t="s">
        <v>2019</v>
      </c>
    </row>
    <row r="181" spans="1:10" ht="19.5" customHeight="1">
      <c r="A181" s="1012">
        <v>31</v>
      </c>
      <c r="B181" s="573" t="s">
        <v>2117</v>
      </c>
      <c r="C181" s="553">
        <v>1970</v>
      </c>
      <c r="D181" s="573" t="s">
        <v>1689</v>
      </c>
      <c r="E181" s="947">
        <v>405000</v>
      </c>
      <c r="F181" s="169"/>
      <c r="G181" s="169"/>
      <c r="H181" s="947">
        <v>405000</v>
      </c>
      <c r="I181" s="1014"/>
      <c r="J181" s="1067" t="s">
        <v>2019</v>
      </c>
    </row>
    <row r="182" spans="1:10" ht="19.5" customHeight="1">
      <c r="A182" s="1012">
        <v>32</v>
      </c>
      <c r="B182" s="573" t="s">
        <v>2118</v>
      </c>
      <c r="C182" s="553">
        <v>1971</v>
      </c>
      <c r="D182" s="573" t="s">
        <v>1667</v>
      </c>
      <c r="E182" s="947">
        <v>405000</v>
      </c>
      <c r="F182" s="169"/>
      <c r="G182" s="169"/>
      <c r="H182" s="947">
        <v>405000</v>
      </c>
      <c r="I182" s="1014"/>
      <c r="J182" s="1068" t="s">
        <v>2019</v>
      </c>
    </row>
    <row r="183" spans="1:10" ht="19.5" customHeight="1">
      <c r="A183" s="1012">
        <v>33</v>
      </c>
      <c r="B183" s="573" t="s">
        <v>2501</v>
      </c>
      <c r="C183" s="553">
        <v>1970</v>
      </c>
      <c r="D183" s="573" t="s">
        <v>1997</v>
      </c>
      <c r="E183" s="947">
        <v>405000</v>
      </c>
      <c r="F183" s="169"/>
      <c r="G183" s="169"/>
      <c r="H183" s="947">
        <v>405000</v>
      </c>
      <c r="I183" s="1014"/>
      <c r="J183" s="1069" t="s">
        <v>2019</v>
      </c>
    </row>
    <row r="184" spans="1:10" ht="19.5" customHeight="1">
      <c r="A184" s="1012">
        <v>34</v>
      </c>
      <c r="B184" s="573" t="s">
        <v>2133</v>
      </c>
      <c r="C184" s="553">
        <v>1970</v>
      </c>
      <c r="D184" s="573" t="s">
        <v>1697</v>
      </c>
      <c r="E184" s="947">
        <v>405000</v>
      </c>
      <c r="F184" s="169"/>
      <c r="G184" s="169"/>
      <c r="H184" s="947">
        <v>405000</v>
      </c>
      <c r="I184" s="1014"/>
      <c r="J184" s="1069" t="s">
        <v>2019</v>
      </c>
    </row>
    <row r="185" spans="1:10" ht="19.5" customHeight="1">
      <c r="A185" s="1012">
        <v>35</v>
      </c>
      <c r="B185" s="1070" t="s">
        <v>2135</v>
      </c>
      <c r="C185" s="553">
        <v>1974</v>
      </c>
      <c r="D185" s="573" t="s">
        <v>1997</v>
      </c>
      <c r="E185" s="947">
        <v>405000</v>
      </c>
      <c r="F185" s="169"/>
      <c r="G185" s="169"/>
      <c r="H185" s="947">
        <v>405000</v>
      </c>
      <c r="I185" s="1014"/>
      <c r="J185" s="1068" t="s">
        <v>2019</v>
      </c>
    </row>
    <row r="186" spans="1:10" ht="19.5" customHeight="1">
      <c r="A186" s="1012">
        <v>36</v>
      </c>
      <c r="B186" s="573" t="s">
        <v>2153</v>
      </c>
      <c r="C186" s="553">
        <v>1964</v>
      </c>
      <c r="D186" s="573" t="s">
        <v>1689</v>
      </c>
      <c r="E186" s="947">
        <v>405000</v>
      </c>
      <c r="F186" s="169"/>
      <c r="G186" s="169"/>
      <c r="H186" s="947">
        <v>405000</v>
      </c>
      <c r="I186" s="1014"/>
      <c r="J186" s="1067" t="s">
        <v>2019</v>
      </c>
    </row>
    <row r="187" spans="1:10" ht="19.5" customHeight="1">
      <c r="A187" s="1012">
        <v>37</v>
      </c>
      <c r="B187" s="573" t="s">
        <v>2154</v>
      </c>
      <c r="C187" s="553">
        <v>1975</v>
      </c>
      <c r="D187" s="573" t="s">
        <v>1667</v>
      </c>
      <c r="E187" s="947">
        <v>405000</v>
      </c>
      <c r="F187" s="169"/>
      <c r="G187" s="169"/>
      <c r="H187" s="947">
        <v>405000</v>
      </c>
      <c r="I187" s="170"/>
      <c r="J187" s="1068" t="s">
        <v>2019</v>
      </c>
    </row>
    <row r="188" spans="1:10" ht="19.5" customHeight="1">
      <c r="A188" s="1012">
        <v>38</v>
      </c>
      <c r="B188" s="1062" t="s">
        <v>2472</v>
      </c>
      <c r="C188" s="1062">
        <v>1979</v>
      </c>
      <c r="D188" s="1062" t="s">
        <v>1667</v>
      </c>
      <c r="E188" s="947">
        <v>405000</v>
      </c>
      <c r="F188" s="949"/>
      <c r="G188" s="949"/>
      <c r="H188" s="1071">
        <v>405000</v>
      </c>
      <c r="I188" s="170"/>
      <c r="J188" s="1069" t="s">
        <v>2019</v>
      </c>
    </row>
    <row r="189" spans="1:10" ht="19.5" customHeight="1">
      <c r="A189" s="1012">
        <v>39</v>
      </c>
      <c r="B189" s="573" t="s">
        <v>2007</v>
      </c>
      <c r="C189" s="553">
        <v>1980</v>
      </c>
      <c r="D189" s="573" t="s">
        <v>1944</v>
      </c>
      <c r="E189" s="947">
        <v>405000</v>
      </c>
      <c r="F189" s="168"/>
      <c r="G189" s="168"/>
      <c r="H189" s="947">
        <f>SUM(E189:G189)</f>
        <v>405000</v>
      </c>
      <c r="I189" s="170"/>
      <c r="J189" s="1069" t="s">
        <v>2019</v>
      </c>
    </row>
    <row r="190" spans="1:10" ht="19.5" customHeight="1">
      <c r="A190" s="1012">
        <v>40</v>
      </c>
      <c r="B190" s="573" t="s">
        <v>2008</v>
      </c>
      <c r="C190" s="553">
        <v>1971</v>
      </c>
      <c r="D190" s="573" t="s">
        <v>1672</v>
      </c>
      <c r="E190" s="947">
        <v>405000</v>
      </c>
      <c r="F190" s="168"/>
      <c r="G190" s="168"/>
      <c r="H190" s="947">
        <f>SUM(E190:G190)</f>
        <v>405000</v>
      </c>
      <c r="I190" s="170"/>
      <c r="J190" s="1068" t="s">
        <v>2019</v>
      </c>
    </row>
    <row r="191" spans="1:10" ht="19.5" customHeight="1">
      <c r="A191" s="1012">
        <v>41</v>
      </c>
      <c r="B191" s="573" t="s">
        <v>339</v>
      </c>
      <c r="C191" s="553">
        <v>1974</v>
      </c>
      <c r="D191" s="573" t="s">
        <v>1697</v>
      </c>
      <c r="E191" s="947">
        <v>405000</v>
      </c>
      <c r="F191" s="168"/>
      <c r="G191" s="168"/>
      <c r="H191" s="947">
        <f>SUM(E191:G191)</f>
        <v>405000</v>
      </c>
      <c r="I191" s="170"/>
      <c r="J191" s="1067" t="s">
        <v>2019</v>
      </c>
    </row>
    <row r="192" spans="1:10" ht="19.5" customHeight="1">
      <c r="A192" s="1012">
        <v>42</v>
      </c>
      <c r="B192" s="573" t="s">
        <v>2024</v>
      </c>
      <c r="C192" s="553">
        <v>1970</v>
      </c>
      <c r="D192" s="573" t="s">
        <v>1670</v>
      </c>
      <c r="E192" s="947">
        <v>405000</v>
      </c>
      <c r="F192" s="168"/>
      <c r="G192" s="168"/>
      <c r="H192" s="947">
        <f>SUM(E192:G192)</f>
        <v>405000</v>
      </c>
      <c r="I192" s="170"/>
      <c r="J192" s="1068" t="s">
        <v>2019</v>
      </c>
    </row>
    <row r="193" spans="1:10" ht="19.5" customHeight="1">
      <c r="A193" s="1012">
        <v>43</v>
      </c>
      <c r="B193" s="573" t="s">
        <v>226</v>
      </c>
      <c r="C193" s="553">
        <v>1967</v>
      </c>
      <c r="D193" s="573" t="s">
        <v>1670</v>
      </c>
      <c r="E193" s="947">
        <v>405000</v>
      </c>
      <c r="F193" s="168"/>
      <c r="G193" s="168"/>
      <c r="H193" s="947">
        <f>SUM(E193:G193)</f>
        <v>405000</v>
      </c>
      <c r="I193" s="170"/>
      <c r="J193" s="1069"/>
    </row>
    <row r="194" spans="1:10" ht="19.5" customHeight="1">
      <c r="A194" s="1012">
        <v>44</v>
      </c>
      <c r="B194" s="573" t="s">
        <v>2288</v>
      </c>
      <c r="C194" s="553">
        <v>1968</v>
      </c>
      <c r="D194" s="573" t="s">
        <v>1670</v>
      </c>
      <c r="E194" s="947">
        <v>405000</v>
      </c>
      <c r="F194" s="168"/>
      <c r="G194" s="168"/>
      <c r="H194" s="947">
        <f>G194+E194</f>
        <v>405000</v>
      </c>
      <c r="I194" s="170"/>
      <c r="J194" s="1069"/>
    </row>
    <row r="195" spans="1:10" ht="19.5" customHeight="1">
      <c r="A195" s="1012">
        <v>45</v>
      </c>
      <c r="B195" s="573" t="s">
        <v>2289</v>
      </c>
      <c r="C195" s="553">
        <v>1980</v>
      </c>
      <c r="D195" s="573" t="s">
        <v>1670</v>
      </c>
      <c r="E195" s="947">
        <v>405000</v>
      </c>
      <c r="F195" s="168"/>
      <c r="G195" s="168"/>
      <c r="H195" s="947">
        <f>G195+E195</f>
        <v>405000</v>
      </c>
      <c r="I195" s="170"/>
      <c r="J195" s="1069"/>
    </row>
    <row r="196" spans="1:10" ht="19.5" customHeight="1">
      <c r="A196" s="1012">
        <v>46</v>
      </c>
      <c r="B196" s="573" t="s">
        <v>2290</v>
      </c>
      <c r="C196" s="553">
        <v>1987</v>
      </c>
      <c r="D196" s="573" t="s">
        <v>1677</v>
      </c>
      <c r="E196" s="947">
        <v>405000</v>
      </c>
      <c r="F196" s="168"/>
      <c r="G196" s="168"/>
      <c r="H196" s="947">
        <f>G196+E196</f>
        <v>405000</v>
      </c>
      <c r="I196" s="170"/>
      <c r="J196" s="1069"/>
    </row>
    <row r="197" spans="1:10" ht="19.5" customHeight="1">
      <c r="A197" s="1012">
        <v>47</v>
      </c>
      <c r="B197" s="573" t="s">
        <v>2291</v>
      </c>
      <c r="C197" s="553">
        <v>1966</v>
      </c>
      <c r="D197" s="573" t="s">
        <v>1997</v>
      </c>
      <c r="E197" s="947">
        <v>405000</v>
      </c>
      <c r="F197" s="168"/>
      <c r="G197" s="168"/>
      <c r="H197" s="947">
        <f>G197+E197</f>
        <v>405000</v>
      </c>
      <c r="I197" s="170"/>
      <c r="J197" s="1069"/>
    </row>
    <row r="198" spans="1:10" ht="19.5" customHeight="1">
      <c r="A198" s="1012">
        <v>48</v>
      </c>
      <c r="B198" s="573" t="s">
        <v>311</v>
      </c>
      <c r="C198" s="553">
        <v>1986</v>
      </c>
      <c r="D198" s="573" t="s">
        <v>1697</v>
      </c>
      <c r="E198" s="947">
        <v>405000</v>
      </c>
      <c r="F198" s="168"/>
      <c r="G198" s="168"/>
      <c r="H198" s="947">
        <f>G198+E198</f>
        <v>405000</v>
      </c>
      <c r="I198" s="1072"/>
      <c r="J198" s="1069"/>
    </row>
    <row r="199" spans="1:10" ht="19.5" customHeight="1">
      <c r="A199" s="1492" t="s">
        <v>863</v>
      </c>
      <c r="B199" s="1493"/>
      <c r="C199" s="1493"/>
      <c r="D199" s="1001"/>
      <c r="E199" s="1002">
        <f>SUM(E151:E198)</f>
        <v>19440000</v>
      </c>
      <c r="F199" s="1052"/>
      <c r="G199" s="1052"/>
      <c r="H199" s="1002">
        <f>E199+G199</f>
        <v>19440000</v>
      </c>
      <c r="I199" s="1005"/>
      <c r="J199" s="1069"/>
    </row>
    <row r="200" spans="1:10" ht="19.5" customHeight="1">
      <c r="A200" s="1073"/>
      <c r="B200" s="1499" t="s">
        <v>2155</v>
      </c>
      <c r="C200" s="1499"/>
      <c r="D200" s="1500"/>
      <c r="E200" s="1008"/>
      <c r="F200" s="1003"/>
      <c r="G200" s="1003"/>
      <c r="H200" s="1008"/>
      <c r="I200" s="1060"/>
      <c r="J200" s="1068"/>
    </row>
    <row r="201" spans="1:10" ht="19.5" customHeight="1">
      <c r="A201" s="1074">
        <v>1</v>
      </c>
      <c r="B201" s="1075" t="s">
        <v>46</v>
      </c>
      <c r="C201" s="1066">
        <v>2005</v>
      </c>
      <c r="D201" s="1065" t="s">
        <v>1997</v>
      </c>
      <c r="E201" s="654">
        <v>540000</v>
      </c>
      <c r="F201" s="169">
        <v>0</v>
      </c>
      <c r="G201" s="1076">
        <v>0</v>
      </c>
      <c r="H201" s="654">
        <f>G201+E201</f>
        <v>540000</v>
      </c>
      <c r="I201" s="1033"/>
      <c r="J201" s="1068"/>
    </row>
    <row r="202" spans="1:10" ht="19.5" customHeight="1">
      <c r="A202" s="1074">
        <v>2</v>
      </c>
      <c r="B202" s="1077" t="s">
        <v>2156</v>
      </c>
      <c r="C202" s="1078">
        <v>2003</v>
      </c>
      <c r="D202" s="1079" t="s">
        <v>1689</v>
      </c>
      <c r="E202" s="654">
        <v>540000</v>
      </c>
      <c r="F202" s="169">
        <v>0</v>
      </c>
      <c r="G202" s="169">
        <v>0</v>
      </c>
      <c r="H202" s="654">
        <f>G202+E202</f>
        <v>540000</v>
      </c>
      <c r="I202" s="1020"/>
      <c r="J202" s="1080"/>
    </row>
    <row r="203" spans="1:10" ht="19.5" customHeight="1">
      <c r="A203" s="1074">
        <v>3</v>
      </c>
      <c r="B203" s="1070" t="s">
        <v>2160</v>
      </c>
      <c r="C203" s="553">
        <v>2009</v>
      </c>
      <c r="D203" s="1079" t="s">
        <v>1681</v>
      </c>
      <c r="E203" s="654">
        <v>540000</v>
      </c>
      <c r="F203" s="555">
        <v>0</v>
      </c>
      <c r="G203" s="555">
        <v>0</v>
      </c>
      <c r="H203" s="654">
        <f>G203+E203</f>
        <v>540000</v>
      </c>
      <c r="I203" s="1020"/>
      <c r="J203" s="1080"/>
    </row>
    <row r="204" spans="1:10" ht="19.5" customHeight="1">
      <c r="A204" s="1074">
        <v>4</v>
      </c>
      <c r="B204" s="1081" t="s">
        <v>1738</v>
      </c>
      <c r="C204" s="1082">
        <v>2002</v>
      </c>
      <c r="D204" s="1083" t="s">
        <v>1677</v>
      </c>
      <c r="E204" s="654">
        <v>540000</v>
      </c>
      <c r="F204" s="555">
        <v>0</v>
      </c>
      <c r="G204" s="555">
        <v>0</v>
      </c>
      <c r="H204" s="654">
        <f>G204+E204</f>
        <v>540000</v>
      </c>
      <c r="I204" s="1011"/>
      <c r="J204" s="1084"/>
    </row>
    <row r="205" spans="1:10" ht="19.5" customHeight="1">
      <c r="A205" s="1074">
        <v>5</v>
      </c>
      <c r="B205" s="1085" t="s">
        <v>2158</v>
      </c>
      <c r="C205" s="1085">
        <v>2009</v>
      </c>
      <c r="D205" s="1085" t="s">
        <v>1944</v>
      </c>
      <c r="E205" s="948">
        <v>540000</v>
      </c>
      <c r="F205" s="948"/>
      <c r="G205" s="948"/>
      <c r="H205" s="948">
        <f>SUM(E205:G205)</f>
        <v>540000</v>
      </c>
      <c r="I205" s="950"/>
      <c r="J205" s="1086"/>
    </row>
    <row r="206" spans="1:10" ht="19.5" customHeight="1">
      <c r="A206" s="1074">
        <v>6</v>
      </c>
      <c r="B206" s="1085" t="s">
        <v>2159</v>
      </c>
      <c r="C206" s="1085">
        <v>2010</v>
      </c>
      <c r="D206" s="1085" t="s">
        <v>1997</v>
      </c>
      <c r="E206" s="948">
        <v>540000</v>
      </c>
      <c r="F206" s="948"/>
      <c r="G206" s="948"/>
      <c r="H206" s="948">
        <f>SUM(E206:G206)</f>
        <v>540000</v>
      </c>
      <c r="I206" s="950"/>
      <c r="J206" s="1086" t="s">
        <v>2328</v>
      </c>
    </row>
    <row r="207" spans="1:10" ht="19.5" customHeight="1">
      <c r="A207" s="1074">
        <v>7</v>
      </c>
      <c r="B207" s="167" t="s">
        <v>2284</v>
      </c>
      <c r="C207" s="167">
        <v>2011</v>
      </c>
      <c r="D207" s="548" t="s">
        <v>1697</v>
      </c>
      <c r="E207" s="654">
        <v>540000</v>
      </c>
      <c r="F207" s="948"/>
      <c r="G207" s="948"/>
      <c r="H207" s="949">
        <f>G207+E207</f>
        <v>540000</v>
      </c>
      <c r="I207" s="950"/>
      <c r="J207" s="1086"/>
    </row>
    <row r="208" spans="1:10" ht="19.5" customHeight="1">
      <c r="A208" s="1074">
        <v>8</v>
      </c>
      <c r="B208" s="167" t="s">
        <v>2285</v>
      </c>
      <c r="C208" s="167">
        <v>2014</v>
      </c>
      <c r="D208" s="573" t="s">
        <v>1670</v>
      </c>
      <c r="E208" s="654">
        <v>540000</v>
      </c>
      <c r="F208" s="948"/>
      <c r="G208" s="948"/>
      <c r="H208" s="949">
        <f>G208+E208</f>
        <v>540000</v>
      </c>
      <c r="I208" s="950"/>
      <c r="J208" s="1086"/>
    </row>
    <row r="209" spans="1:10" ht="19.5" customHeight="1">
      <c r="A209" s="1074">
        <v>9</v>
      </c>
      <c r="B209" s="167" t="s">
        <v>2286</v>
      </c>
      <c r="C209" s="167">
        <v>2009</v>
      </c>
      <c r="D209" s="573" t="s">
        <v>1670</v>
      </c>
      <c r="E209" s="654">
        <v>540000</v>
      </c>
      <c r="F209" s="948"/>
      <c r="G209" s="948"/>
      <c r="H209" s="949">
        <f>G209+E209</f>
        <v>540000</v>
      </c>
      <c r="I209" s="950"/>
      <c r="J209" s="1086"/>
    </row>
    <row r="210" spans="1:10" ht="19.5" customHeight="1">
      <c r="A210" s="1025"/>
      <c r="B210" s="1026" t="s">
        <v>863</v>
      </c>
      <c r="C210" s="1087"/>
      <c r="D210" s="1087"/>
      <c r="E210" s="1002">
        <f>SUM(E201:E209)</f>
        <v>4860000</v>
      </c>
      <c r="F210" s="1052"/>
      <c r="G210" s="1002">
        <f>SUM(G207:G209)</f>
        <v>0</v>
      </c>
      <c r="H210" s="1002">
        <f>G210+E210</f>
        <v>4860000</v>
      </c>
      <c r="I210" s="1006"/>
      <c r="J210" s="1006"/>
    </row>
    <row r="211" spans="1:10" ht="19.5" customHeight="1">
      <c r="A211" s="1501" t="s">
        <v>2180</v>
      </c>
      <c r="B211" s="1502"/>
      <c r="C211" s="1502"/>
      <c r="D211" s="1502"/>
      <c r="E211" s="1503"/>
      <c r="F211" s="1030"/>
      <c r="G211" s="1029"/>
      <c r="H211" s="1029"/>
      <c r="I211" s="1031"/>
      <c r="J211" s="1006"/>
    </row>
    <row r="212" spans="1:10" ht="19.5" customHeight="1">
      <c r="A212" s="1032">
        <v>1</v>
      </c>
      <c r="B212" s="1065" t="s">
        <v>2162</v>
      </c>
      <c r="C212" s="1066">
        <v>1945</v>
      </c>
      <c r="D212" s="1065" t="s">
        <v>1689</v>
      </c>
      <c r="E212" s="947">
        <v>540000</v>
      </c>
      <c r="F212" s="169">
        <v>0</v>
      </c>
      <c r="G212" s="169">
        <v>0</v>
      </c>
      <c r="H212" s="947">
        <f>G212+E212</f>
        <v>540000</v>
      </c>
      <c r="I212" s="1033"/>
      <c r="J212" s="1033"/>
    </row>
    <row r="213" spans="1:10" ht="19.5" customHeight="1">
      <c r="A213" s="1032">
        <v>2</v>
      </c>
      <c r="B213" s="573" t="s">
        <v>2164</v>
      </c>
      <c r="C213" s="553">
        <v>1936</v>
      </c>
      <c r="D213" s="573" t="s">
        <v>1697</v>
      </c>
      <c r="E213" s="947">
        <v>540000</v>
      </c>
      <c r="F213" s="169">
        <v>0</v>
      </c>
      <c r="G213" s="169">
        <v>0</v>
      </c>
      <c r="H213" s="947">
        <f aca="true" t="shared" si="4" ref="H213:H221">G213+E213</f>
        <v>540000</v>
      </c>
      <c r="I213" s="1014"/>
      <c r="J213" s="1014"/>
    </row>
    <row r="214" spans="1:10" ht="19.5" customHeight="1">
      <c r="A214" s="1032">
        <v>3</v>
      </c>
      <c r="B214" s="573" t="s">
        <v>2295</v>
      </c>
      <c r="C214" s="553">
        <v>1928</v>
      </c>
      <c r="D214" s="573" t="s">
        <v>1689</v>
      </c>
      <c r="E214" s="947">
        <v>540000</v>
      </c>
      <c r="F214" s="169">
        <v>0</v>
      </c>
      <c r="G214" s="169">
        <v>0</v>
      </c>
      <c r="H214" s="947">
        <f t="shared" si="4"/>
        <v>540000</v>
      </c>
      <c r="I214" s="1014"/>
      <c r="J214" s="1014"/>
    </row>
    <row r="215" spans="1:10" ht="19.5" customHeight="1">
      <c r="A215" s="1032">
        <v>4</v>
      </c>
      <c r="B215" s="548" t="s">
        <v>2501</v>
      </c>
      <c r="C215" s="547">
        <v>1943</v>
      </c>
      <c r="D215" s="548" t="s">
        <v>1670</v>
      </c>
      <c r="E215" s="947">
        <v>540000</v>
      </c>
      <c r="F215" s="169">
        <v>0</v>
      </c>
      <c r="G215" s="169">
        <v>0</v>
      </c>
      <c r="H215" s="947">
        <f t="shared" si="4"/>
        <v>540000</v>
      </c>
      <c r="I215" s="1014"/>
      <c r="J215" s="1014"/>
    </row>
    <row r="216" spans="1:10" ht="19.5" customHeight="1">
      <c r="A216" s="1032">
        <v>5</v>
      </c>
      <c r="B216" s="548" t="s">
        <v>643</v>
      </c>
      <c r="C216" s="547">
        <v>1937</v>
      </c>
      <c r="D216" s="548" t="s">
        <v>1667</v>
      </c>
      <c r="E216" s="947">
        <v>540000</v>
      </c>
      <c r="F216" s="169">
        <v>0</v>
      </c>
      <c r="G216" s="169">
        <v>0</v>
      </c>
      <c r="H216" s="947">
        <f t="shared" si="4"/>
        <v>540000</v>
      </c>
      <c r="I216" s="170"/>
      <c r="J216" s="170"/>
    </row>
    <row r="217" spans="1:10" ht="19.5" customHeight="1">
      <c r="A217" s="1032">
        <v>6</v>
      </c>
      <c r="B217" s="548" t="s">
        <v>2165</v>
      </c>
      <c r="C217" s="547">
        <v>1946</v>
      </c>
      <c r="D217" s="548" t="s">
        <v>1689</v>
      </c>
      <c r="E217" s="947">
        <v>540000</v>
      </c>
      <c r="F217" s="169">
        <v>0</v>
      </c>
      <c r="G217" s="169">
        <v>0</v>
      </c>
      <c r="H217" s="947">
        <f t="shared" si="4"/>
        <v>540000</v>
      </c>
      <c r="I217" s="170"/>
      <c r="J217" s="170"/>
    </row>
    <row r="218" spans="1:10" ht="19.5" customHeight="1">
      <c r="A218" s="1032">
        <v>7</v>
      </c>
      <c r="B218" s="573" t="s">
        <v>2167</v>
      </c>
      <c r="C218" s="547">
        <v>1954</v>
      </c>
      <c r="D218" s="1079" t="s">
        <v>1681</v>
      </c>
      <c r="E218" s="947">
        <v>540000</v>
      </c>
      <c r="F218" s="168">
        <v>0</v>
      </c>
      <c r="G218" s="169">
        <v>0</v>
      </c>
      <c r="H218" s="947">
        <f t="shared" si="4"/>
        <v>540000</v>
      </c>
      <c r="I218" s="170"/>
      <c r="J218" s="170"/>
    </row>
    <row r="219" spans="1:10" ht="19.5" customHeight="1">
      <c r="A219" s="1032">
        <v>8</v>
      </c>
      <c r="B219" s="1079" t="s">
        <v>2168</v>
      </c>
      <c r="C219" s="547">
        <v>1933</v>
      </c>
      <c r="D219" s="1079" t="s">
        <v>1689</v>
      </c>
      <c r="E219" s="947">
        <v>540000</v>
      </c>
      <c r="F219" s="168">
        <v>0</v>
      </c>
      <c r="G219" s="169">
        <v>0</v>
      </c>
      <c r="H219" s="947">
        <f t="shared" si="4"/>
        <v>540000</v>
      </c>
      <c r="I219" s="170"/>
      <c r="J219" s="170"/>
    </row>
    <row r="220" spans="1:10" ht="19.5" customHeight="1">
      <c r="A220" s="1032">
        <v>9</v>
      </c>
      <c r="B220" s="1231" t="s">
        <v>1938</v>
      </c>
      <c r="C220" s="946">
        <v>1919</v>
      </c>
      <c r="D220" s="1231" t="s">
        <v>1672</v>
      </c>
      <c r="E220" s="818">
        <v>0</v>
      </c>
      <c r="F220" s="951">
        <v>0</v>
      </c>
      <c r="G220" s="1232">
        <v>0</v>
      </c>
      <c r="H220" s="818">
        <f t="shared" si="4"/>
        <v>0</v>
      </c>
      <c r="I220" s="170" t="s">
        <v>307</v>
      </c>
      <c r="J220" s="170"/>
    </row>
    <row r="221" spans="1:10" ht="19.5" customHeight="1">
      <c r="A221" s="1032">
        <v>10</v>
      </c>
      <c r="B221" s="171" t="s">
        <v>2169</v>
      </c>
      <c r="C221" s="166">
        <v>1929</v>
      </c>
      <c r="D221" s="167" t="s">
        <v>1997</v>
      </c>
      <c r="E221" s="947">
        <v>540000</v>
      </c>
      <c r="F221" s="168">
        <v>0</v>
      </c>
      <c r="G221" s="169">
        <v>0</v>
      </c>
      <c r="H221" s="947">
        <f t="shared" si="4"/>
        <v>540000</v>
      </c>
      <c r="I221" s="170"/>
      <c r="J221" s="170"/>
    </row>
    <row r="222" spans="1:10" ht="19.5" customHeight="1">
      <c r="A222" s="1032">
        <v>11</v>
      </c>
      <c r="B222" s="171" t="s">
        <v>1036</v>
      </c>
      <c r="C222" s="166">
        <v>1945</v>
      </c>
      <c r="D222" s="167" t="s">
        <v>1697</v>
      </c>
      <c r="E222" s="947">
        <v>540000</v>
      </c>
      <c r="F222" s="168">
        <v>0</v>
      </c>
      <c r="G222" s="169">
        <v>0</v>
      </c>
      <c r="H222" s="947">
        <f>G222+E222</f>
        <v>540000</v>
      </c>
      <c r="I222" s="170"/>
      <c r="J222" s="170"/>
    </row>
    <row r="223" spans="1:10" ht="19.5" customHeight="1">
      <c r="A223" s="1032">
        <v>12</v>
      </c>
      <c r="B223" s="171" t="s">
        <v>230</v>
      </c>
      <c r="C223" s="166">
        <v>1936</v>
      </c>
      <c r="D223" s="167" t="s">
        <v>1997</v>
      </c>
      <c r="E223" s="947">
        <v>540000</v>
      </c>
      <c r="F223" s="168">
        <v>0</v>
      </c>
      <c r="G223" s="169">
        <v>0</v>
      </c>
      <c r="H223" s="947">
        <f>G223+E223</f>
        <v>540000</v>
      </c>
      <c r="I223" s="170"/>
      <c r="J223" s="170"/>
    </row>
    <row r="224" spans="1:10" ht="19.5" customHeight="1">
      <c r="A224" s="1032">
        <v>13</v>
      </c>
      <c r="B224" s="171" t="s">
        <v>2178</v>
      </c>
      <c r="C224" s="166">
        <v>1953</v>
      </c>
      <c r="D224" s="167" t="s">
        <v>1997</v>
      </c>
      <c r="E224" s="947">
        <v>540000</v>
      </c>
      <c r="F224" s="168"/>
      <c r="G224" s="169"/>
      <c r="H224" s="947">
        <f>G224+E224</f>
        <v>540000</v>
      </c>
      <c r="I224" s="170"/>
      <c r="J224" s="170"/>
    </row>
    <row r="225" spans="1:10" ht="19.5" customHeight="1">
      <c r="A225" s="1032">
        <v>14</v>
      </c>
      <c r="B225" s="573" t="s">
        <v>2170</v>
      </c>
      <c r="C225" s="553">
        <v>1950</v>
      </c>
      <c r="D225" s="573" t="s">
        <v>1670</v>
      </c>
      <c r="E225" s="653">
        <v>540000</v>
      </c>
      <c r="F225" s="169"/>
      <c r="G225" s="169"/>
      <c r="H225" s="653">
        <v>540000</v>
      </c>
      <c r="I225" s="1014"/>
      <c r="J225" s="1067" t="s">
        <v>2019</v>
      </c>
    </row>
    <row r="226" spans="1:10" ht="19.5" customHeight="1">
      <c r="A226" s="1032">
        <v>15</v>
      </c>
      <c r="B226" s="573" t="s">
        <v>2171</v>
      </c>
      <c r="C226" s="553">
        <v>1948</v>
      </c>
      <c r="D226" s="573" t="s">
        <v>1697</v>
      </c>
      <c r="E226" s="653">
        <v>540000</v>
      </c>
      <c r="F226" s="169"/>
      <c r="G226" s="169"/>
      <c r="H226" s="653">
        <v>540000</v>
      </c>
      <c r="I226" s="1014"/>
      <c r="J226" s="1068" t="s">
        <v>2019</v>
      </c>
    </row>
    <row r="227" spans="1:10" ht="19.5" customHeight="1">
      <c r="A227" s="1032">
        <v>16</v>
      </c>
      <c r="B227" s="573" t="s">
        <v>2172</v>
      </c>
      <c r="C227" s="553">
        <v>1946</v>
      </c>
      <c r="D227" s="573" t="s">
        <v>1689</v>
      </c>
      <c r="E227" s="653">
        <v>540000</v>
      </c>
      <c r="F227" s="169"/>
      <c r="G227" s="169"/>
      <c r="H227" s="653">
        <v>540000</v>
      </c>
      <c r="I227" s="1014"/>
      <c r="J227" s="1069" t="s">
        <v>2019</v>
      </c>
    </row>
    <row r="228" spans="1:10" ht="19.5" customHeight="1">
      <c r="A228" s="1032">
        <v>17</v>
      </c>
      <c r="B228" s="548" t="s">
        <v>2173</v>
      </c>
      <c r="C228" s="547">
        <v>1933</v>
      </c>
      <c r="D228" s="548" t="s">
        <v>1672</v>
      </c>
      <c r="E228" s="653">
        <v>540000</v>
      </c>
      <c r="F228" s="169"/>
      <c r="G228" s="169"/>
      <c r="H228" s="653">
        <v>540000</v>
      </c>
      <c r="I228" s="170"/>
      <c r="J228" s="1069" t="s">
        <v>2019</v>
      </c>
    </row>
    <row r="229" spans="1:10" ht="19.5" customHeight="1">
      <c r="A229" s="1032">
        <v>18</v>
      </c>
      <c r="B229" s="1070" t="s">
        <v>2175</v>
      </c>
      <c r="C229" s="1088">
        <v>1942</v>
      </c>
      <c r="D229" s="1077" t="s">
        <v>1997</v>
      </c>
      <c r="E229" s="653">
        <v>540000</v>
      </c>
      <c r="F229" s="654"/>
      <c r="G229" s="654"/>
      <c r="H229" s="653">
        <v>540000</v>
      </c>
      <c r="I229" s="655"/>
      <c r="J229" s="1068" t="s">
        <v>2019</v>
      </c>
    </row>
    <row r="230" spans="1:10" ht="19.5" customHeight="1">
      <c r="A230" s="1032">
        <v>19</v>
      </c>
      <c r="B230" s="1070" t="s">
        <v>1696</v>
      </c>
      <c r="C230" s="1088">
        <v>1943</v>
      </c>
      <c r="D230" s="1088" t="s">
        <v>1697</v>
      </c>
      <c r="E230" s="653">
        <v>540000</v>
      </c>
      <c r="F230" s="654"/>
      <c r="G230" s="654"/>
      <c r="H230" s="653">
        <v>540000</v>
      </c>
      <c r="I230" s="655"/>
      <c r="J230" s="1067" t="s">
        <v>2019</v>
      </c>
    </row>
    <row r="231" spans="1:10" ht="19.5" customHeight="1">
      <c r="A231" s="1032">
        <v>20</v>
      </c>
      <c r="B231" s="1077" t="s">
        <v>2473</v>
      </c>
      <c r="C231" s="1088">
        <v>1950</v>
      </c>
      <c r="D231" s="1088" t="s">
        <v>1667</v>
      </c>
      <c r="E231" s="653">
        <v>540000</v>
      </c>
      <c r="F231" s="654"/>
      <c r="G231" s="654"/>
      <c r="H231" s="653">
        <v>540000</v>
      </c>
      <c r="I231" s="655"/>
      <c r="J231" s="1068" t="s">
        <v>2019</v>
      </c>
    </row>
    <row r="232" spans="1:10" ht="19.5" customHeight="1">
      <c r="A232" s="1032">
        <v>21</v>
      </c>
      <c r="B232" s="573" t="s">
        <v>2163</v>
      </c>
      <c r="C232" s="553">
        <v>1938</v>
      </c>
      <c r="D232" s="573" t="s">
        <v>1689</v>
      </c>
      <c r="E232" s="653">
        <v>540000</v>
      </c>
      <c r="F232" s="654"/>
      <c r="G232" s="654"/>
      <c r="H232" s="653">
        <f>SUM(E232:G232)</f>
        <v>540000</v>
      </c>
      <c r="I232" s="655"/>
      <c r="J232" s="1069" t="s">
        <v>2019</v>
      </c>
    </row>
    <row r="233" spans="1:10" ht="19.5" customHeight="1">
      <c r="A233" s="1032">
        <v>22</v>
      </c>
      <c r="B233" s="548" t="s">
        <v>2166</v>
      </c>
      <c r="C233" s="547">
        <v>1946</v>
      </c>
      <c r="D233" s="1079" t="s">
        <v>1697</v>
      </c>
      <c r="E233" s="653">
        <v>540000</v>
      </c>
      <c r="F233" s="654"/>
      <c r="G233" s="654"/>
      <c r="H233" s="653">
        <f>SUM(E233:G233)</f>
        <v>540000</v>
      </c>
      <c r="I233" s="655"/>
      <c r="J233" s="1069"/>
    </row>
    <row r="234" spans="1:10" ht="19.5" customHeight="1">
      <c r="A234" s="1032">
        <v>23</v>
      </c>
      <c r="B234" s="1088" t="s">
        <v>1687</v>
      </c>
      <c r="C234" s="1088">
        <v>1946</v>
      </c>
      <c r="D234" s="1088" t="s">
        <v>1667</v>
      </c>
      <c r="E234" s="653">
        <v>540000</v>
      </c>
      <c r="F234" s="654"/>
      <c r="G234" s="654"/>
      <c r="H234" s="653">
        <f>SUM(E234:G234)</f>
        <v>540000</v>
      </c>
      <c r="I234" s="655"/>
      <c r="J234" s="1069"/>
    </row>
    <row r="235" spans="1:10" ht="19.5" customHeight="1">
      <c r="A235" s="1032">
        <v>24</v>
      </c>
      <c r="B235" s="1089" t="s">
        <v>47</v>
      </c>
      <c r="C235" s="1090">
        <v>1950</v>
      </c>
      <c r="D235" s="1090" t="s">
        <v>1670</v>
      </c>
      <c r="E235" s="653">
        <v>540000</v>
      </c>
      <c r="F235" s="654"/>
      <c r="G235" s="654"/>
      <c r="H235" s="653">
        <f>SUM(E235:G235)</f>
        <v>540000</v>
      </c>
      <c r="I235" s="655"/>
      <c r="J235" s="1069"/>
    </row>
    <row r="236" spans="1:10" ht="19.5" customHeight="1">
      <c r="A236" s="1032">
        <v>25</v>
      </c>
      <c r="B236" s="573" t="s">
        <v>2009</v>
      </c>
      <c r="C236" s="553">
        <v>1956</v>
      </c>
      <c r="D236" s="573" t="s">
        <v>1697</v>
      </c>
      <c r="E236" s="653">
        <v>540000</v>
      </c>
      <c r="F236" s="654"/>
      <c r="G236" s="654"/>
      <c r="H236" s="653">
        <f aca="true" t="shared" si="5" ref="H236:H243">G236+E236</f>
        <v>540000</v>
      </c>
      <c r="I236" s="655"/>
      <c r="J236" s="656"/>
    </row>
    <row r="237" spans="1:10" ht="19.5" customHeight="1">
      <c r="A237" s="1032">
        <v>26</v>
      </c>
      <c r="B237" s="573" t="s">
        <v>2013</v>
      </c>
      <c r="C237" s="553">
        <v>1957</v>
      </c>
      <c r="D237" s="573" t="s">
        <v>1677</v>
      </c>
      <c r="E237" s="653">
        <v>540000</v>
      </c>
      <c r="F237" s="654"/>
      <c r="G237" s="654"/>
      <c r="H237" s="653">
        <f t="shared" si="5"/>
        <v>540000</v>
      </c>
      <c r="I237" s="655"/>
      <c r="J237" s="656"/>
    </row>
    <row r="238" spans="1:10" ht="19.5" customHeight="1">
      <c r="A238" s="1032">
        <v>27</v>
      </c>
      <c r="B238" s="573" t="s">
        <v>1982</v>
      </c>
      <c r="C238" s="553">
        <v>1956</v>
      </c>
      <c r="D238" s="573" t="s">
        <v>1944</v>
      </c>
      <c r="E238" s="653">
        <v>540000</v>
      </c>
      <c r="F238" s="654"/>
      <c r="G238" s="654"/>
      <c r="H238" s="653">
        <f t="shared" si="5"/>
        <v>540000</v>
      </c>
      <c r="I238" s="655"/>
      <c r="J238" s="656"/>
    </row>
    <row r="239" spans="1:10" ht="19.5" customHeight="1">
      <c r="A239" s="1032">
        <v>28</v>
      </c>
      <c r="B239" s="573" t="s">
        <v>2028</v>
      </c>
      <c r="C239" s="553">
        <v>1955</v>
      </c>
      <c r="D239" s="573" t="s">
        <v>1670</v>
      </c>
      <c r="E239" s="653">
        <v>540000</v>
      </c>
      <c r="F239" s="654"/>
      <c r="G239" s="654"/>
      <c r="H239" s="653">
        <f t="shared" si="5"/>
        <v>540000</v>
      </c>
      <c r="I239" s="655"/>
      <c r="J239" s="656"/>
    </row>
    <row r="240" spans="1:10" ht="19.5" customHeight="1">
      <c r="A240" s="1032">
        <v>29</v>
      </c>
      <c r="B240" s="573" t="s">
        <v>2033</v>
      </c>
      <c r="C240" s="553">
        <v>1955</v>
      </c>
      <c r="D240" s="573" t="s">
        <v>1997</v>
      </c>
      <c r="E240" s="653">
        <v>540000</v>
      </c>
      <c r="F240" s="654"/>
      <c r="G240" s="654"/>
      <c r="H240" s="653">
        <f t="shared" si="5"/>
        <v>540000</v>
      </c>
      <c r="I240" s="655"/>
      <c r="J240" s="656"/>
    </row>
    <row r="241" spans="1:10" ht="19.5" customHeight="1">
      <c r="A241" s="1032">
        <v>30</v>
      </c>
      <c r="B241" s="573" t="s">
        <v>2287</v>
      </c>
      <c r="C241" s="553">
        <v>1948</v>
      </c>
      <c r="D241" s="573" t="s">
        <v>1697</v>
      </c>
      <c r="E241" s="653">
        <v>540000</v>
      </c>
      <c r="F241" s="654"/>
      <c r="G241" s="654"/>
      <c r="H241" s="653">
        <f t="shared" si="5"/>
        <v>540000</v>
      </c>
      <c r="I241" s="655"/>
      <c r="J241" s="656"/>
    </row>
    <row r="242" spans="1:10" ht="19.5" customHeight="1">
      <c r="A242" s="1032">
        <v>31</v>
      </c>
      <c r="B242" s="573" t="s">
        <v>2224</v>
      </c>
      <c r="C242" s="553">
        <v>1954</v>
      </c>
      <c r="D242" s="573" t="s">
        <v>1997</v>
      </c>
      <c r="E242" s="653">
        <v>540000</v>
      </c>
      <c r="F242" s="654"/>
      <c r="G242" s="654"/>
      <c r="H242" s="653">
        <f t="shared" si="5"/>
        <v>540000</v>
      </c>
      <c r="I242" s="655"/>
      <c r="J242" s="656"/>
    </row>
    <row r="243" spans="1:10" ht="19.5" customHeight="1">
      <c r="A243" s="1032">
        <v>32</v>
      </c>
      <c r="B243" s="573" t="s">
        <v>310</v>
      </c>
      <c r="C243" s="553">
        <v>1951</v>
      </c>
      <c r="D243" s="573" t="s">
        <v>1697</v>
      </c>
      <c r="E243" s="653">
        <v>540000</v>
      </c>
      <c r="F243" s="654"/>
      <c r="G243" s="654"/>
      <c r="H243" s="653">
        <f t="shared" si="5"/>
        <v>540000</v>
      </c>
      <c r="I243" s="655"/>
      <c r="J243" s="656"/>
    </row>
    <row r="244" spans="1:10" ht="19.5" customHeight="1">
      <c r="A244" s="463"/>
      <c r="B244" s="1492" t="s">
        <v>863</v>
      </c>
      <c r="C244" s="1493"/>
      <c r="D244" s="1493"/>
      <c r="E244" s="1002">
        <f>SUM(E212:E243)</f>
        <v>16740000</v>
      </c>
      <c r="F244" s="1002"/>
      <c r="G244" s="1002"/>
      <c r="H244" s="1002">
        <f>E244+G244</f>
        <v>16740000</v>
      </c>
      <c r="I244" s="1006"/>
      <c r="J244" s="1005"/>
    </row>
    <row r="245" spans="1:10" ht="19.5" customHeight="1">
      <c r="A245" s="1025"/>
      <c r="B245" s="994" t="s">
        <v>2176</v>
      </c>
      <c r="C245" s="1091"/>
      <c r="D245" s="1091"/>
      <c r="E245" s="1036"/>
      <c r="F245" s="1045"/>
      <c r="G245" s="1016"/>
      <c r="H245" s="1029"/>
      <c r="I245" s="1092"/>
      <c r="J245" s="1005"/>
    </row>
    <row r="246" spans="1:10" ht="19.5" customHeight="1">
      <c r="A246" s="1032">
        <v>1</v>
      </c>
      <c r="B246" s="1065" t="s">
        <v>2186</v>
      </c>
      <c r="C246" s="1066">
        <v>1995</v>
      </c>
      <c r="D246" s="1065" t="s">
        <v>1670</v>
      </c>
      <c r="E246" s="654">
        <v>540000</v>
      </c>
      <c r="F246" s="169">
        <v>0</v>
      </c>
      <c r="G246" s="169">
        <v>0</v>
      </c>
      <c r="H246" s="654">
        <f>G246+E246</f>
        <v>540000</v>
      </c>
      <c r="I246" s="1033"/>
      <c r="J246" s="1033"/>
    </row>
    <row r="247" spans="1:10" ht="19.5" customHeight="1">
      <c r="A247" s="1032">
        <v>2</v>
      </c>
      <c r="B247" s="573" t="s">
        <v>2187</v>
      </c>
      <c r="C247" s="553">
        <v>1981</v>
      </c>
      <c r="D247" s="573" t="s">
        <v>1997</v>
      </c>
      <c r="E247" s="654">
        <v>540000</v>
      </c>
      <c r="F247" s="659">
        <v>0</v>
      </c>
      <c r="G247" s="659">
        <v>0</v>
      </c>
      <c r="H247" s="654">
        <f aca="true" t="shared" si="6" ref="H247:H255">G247+E247</f>
        <v>540000</v>
      </c>
      <c r="I247" s="1014"/>
      <c r="J247" s="1014"/>
    </row>
    <row r="248" spans="1:10" ht="19.5" customHeight="1">
      <c r="A248" s="1032">
        <v>3</v>
      </c>
      <c r="B248" s="573" t="s">
        <v>2188</v>
      </c>
      <c r="C248" s="553">
        <v>1959</v>
      </c>
      <c r="D248" s="573" t="s">
        <v>1672</v>
      </c>
      <c r="E248" s="654">
        <v>540000</v>
      </c>
      <c r="F248" s="659">
        <v>0</v>
      </c>
      <c r="G248" s="659">
        <v>0</v>
      </c>
      <c r="H248" s="654">
        <f t="shared" si="6"/>
        <v>540000</v>
      </c>
      <c r="I248" s="1014"/>
      <c r="J248" s="1014"/>
    </row>
    <row r="249" spans="1:10" ht="19.5" customHeight="1">
      <c r="A249" s="1032">
        <v>4</v>
      </c>
      <c r="B249" s="573" t="s">
        <v>246</v>
      </c>
      <c r="C249" s="553">
        <v>1962</v>
      </c>
      <c r="D249" s="573" t="s">
        <v>1670</v>
      </c>
      <c r="E249" s="654">
        <v>540000</v>
      </c>
      <c r="F249" s="659">
        <v>0</v>
      </c>
      <c r="G249" s="659">
        <v>0</v>
      </c>
      <c r="H249" s="654">
        <f t="shared" si="6"/>
        <v>540000</v>
      </c>
      <c r="I249" s="1014"/>
      <c r="J249" s="1014"/>
    </row>
    <row r="250" spans="1:10" ht="19.5" customHeight="1">
      <c r="A250" s="1032">
        <v>5</v>
      </c>
      <c r="B250" s="573" t="s">
        <v>2189</v>
      </c>
      <c r="C250" s="553">
        <v>1971</v>
      </c>
      <c r="D250" s="573" t="s">
        <v>1689</v>
      </c>
      <c r="E250" s="654">
        <v>540000</v>
      </c>
      <c r="F250" s="659">
        <v>0</v>
      </c>
      <c r="G250" s="659">
        <v>0</v>
      </c>
      <c r="H250" s="654">
        <f t="shared" si="6"/>
        <v>540000</v>
      </c>
      <c r="I250" s="1014"/>
      <c r="J250" s="1014"/>
    </row>
    <row r="251" spans="1:10" ht="19.5" customHeight="1">
      <c r="A251" s="1032">
        <v>6</v>
      </c>
      <c r="B251" s="573" t="s">
        <v>1176</v>
      </c>
      <c r="C251" s="553">
        <v>1962</v>
      </c>
      <c r="D251" s="573" t="s">
        <v>1670</v>
      </c>
      <c r="E251" s="654">
        <v>540000</v>
      </c>
      <c r="F251" s="659">
        <v>0</v>
      </c>
      <c r="G251" s="659">
        <v>0</v>
      </c>
      <c r="H251" s="654">
        <f t="shared" si="6"/>
        <v>540000</v>
      </c>
      <c r="I251" s="1014"/>
      <c r="J251" s="1014"/>
    </row>
    <row r="252" spans="1:10" ht="19.5" customHeight="1">
      <c r="A252" s="1032">
        <v>7</v>
      </c>
      <c r="B252" s="573" t="s">
        <v>2190</v>
      </c>
      <c r="C252" s="553">
        <v>1993</v>
      </c>
      <c r="D252" s="573" t="s">
        <v>1667</v>
      </c>
      <c r="E252" s="654">
        <v>540000</v>
      </c>
      <c r="F252" s="659">
        <v>0</v>
      </c>
      <c r="G252" s="659">
        <v>0</v>
      </c>
      <c r="H252" s="654">
        <f t="shared" si="6"/>
        <v>540000</v>
      </c>
      <c r="I252" s="1014"/>
      <c r="J252" s="1014"/>
    </row>
    <row r="253" spans="1:10" ht="19.5" customHeight="1">
      <c r="A253" s="1032">
        <v>8</v>
      </c>
      <c r="B253" s="573" t="s">
        <v>2191</v>
      </c>
      <c r="C253" s="553">
        <v>1994</v>
      </c>
      <c r="D253" s="573" t="s">
        <v>1697</v>
      </c>
      <c r="E253" s="654">
        <v>540000</v>
      </c>
      <c r="F253" s="659">
        <v>0</v>
      </c>
      <c r="G253" s="659">
        <v>0</v>
      </c>
      <c r="H253" s="654">
        <f t="shared" si="6"/>
        <v>540000</v>
      </c>
      <c r="I253" s="1014"/>
      <c r="J253" s="1014"/>
    </row>
    <row r="254" spans="1:10" ht="19.5" customHeight="1">
      <c r="A254" s="1032">
        <v>9</v>
      </c>
      <c r="B254" s="552" t="s">
        <v>2192</v>
      </c>
      <c r="C254" s="553">
        <v>1990</v>
      </c>
      <c r="D254" s="573" t="s">
        <v>1670</v>
      </c>
      <c r="E254" s="654">
        <v>540000</v>
      </c>
      <c r="F254" s="659">
        <v>0</v>
      </c>
      <c r="G254" s="659">
        <v>0</v>
      </c>
      <c r="H254" s="654">
        <f t="shared" si="6"/>
        <v>540000</v>
      </c>
      <c r="I254" s="1014"/>
      <c r="J254" s="1014"/>
    </row>
    <row r="255" spans="1:10" ht="19.5" customHeight="1">
      <c r="A255" s="1032">
        <v>10</v>
      </c>
      <c r="B255" s="573" t="s">
        <v>233</v>
      </c>
      <c r="C255" s="553">
        <v>1988</v>
      </c>
      <c r="D255" s="573" t="s">
        <v>1670</v>
      </c>
      <c r="E255" s="654">
        <v>540000</v>
      </c>
      <c r="F255" s="659">
        <v>0</v>
      </c>
      <c r="G255" s="659">
        <v>0</v>
      </c>
      <c r="H255" s="654">
        <f t="shared" si="6"/>
        <v>540000</v>
      </c>
      <c r="I255" s="1014"/>
      <c r="J255" s="1014"/>
    </row>
    <row r="256" spans="1:10" ht="19.5" customHeight="1">
      <c r="A256" s="1032">
        <v>11</v>
      </c>
      <c r="B256" s="1062" t="s">
        <v>2029</v>
      </c>
      <c r="C256" s="1063">
        <v>1982</v>
      </c>
      <c r="D256" s="1093" t="s">
        <v>1677</v>
      </c>
      <c r="E256" s="654">
        <v>540000</v>
      </c>
      <c r="F256" s="654"/>
      <c r="G256" s="654"/>
      <c r="H256" s="654">
        <f>G256+E256</f>
        <v>540000</v>
      </c>
      <c r="I256" s="1014"/>
      <c r="J256" s="1014"/>
    </row>
    <row r="257" spans="1:10" ht="19.5" customHeight="1">
      <c r="A257" s="1094">
        <v>12</v>
      </c>
      <c r="B257" s="573" t="s">
        <v>2203</v>
      </c>
      <c r="C257" s="553">
        <v>2000</v>
      </c>
      <c r="D257" s="573" t="s">
        <v>1944</v>
      </c>
      <c r="E257" s="660">
        <v>540000</v>
      </c>
      <c r="G257" s="168"/>
      <c r="H257" s="660">
        <f>G257+E257</f>
        <v>540000</v>
      </c>
      <c r="I257" s="1095"/>
      <c r="J257" s="1095"/>
    </row>
    <row r="258" spans="1:10" ht="19.5" customHeight="1">
      <c r="A258" s="1096">
        <v>13</v>
      </c>
      <c r="B258" s="1097" t="s">
        <v>2208</v>
      </c>
      <c r="C258" s="1098">
        <v>2000</v>
      </c>
      <c r="D258" s="1097" t="s">
        <v>1667</v>
      </c>
      <c r="E258" s="660">
        <v>540000</v>
      </c>
      <c r="G258" s="168"/>
      <c r="H258" s="660">
        <f>G258+E258</f>
        <v>540000</v>
      </c>
      <c r="I258" s="1099"/>
      <c r="J258" s="950"/>
    </row>
    <row r="259" spans="1:10" ht="19.5" customHeight="1">
      <c r="A259" s="1094">
        <v>14</v>
      </c>
      <c r="B259" s="573" t="s">
        <v>2193</v>
      </c>
      <c r="C259" s="553">
        <v>1971</v>
      </c>
      <c r="D259" s="573" t="s">
        <v>1667</v>
      </c>
      <c r="E259" s="658">
        <v>540000</v>
      </c>
      <c r="F259" s="659">
        <v>0</v>
      </c>
      <c r="G259" s="659">
        <v>0</v>
      </c>
      <c r="H259" s="658">
        <v>540000</v>
      </c>
      <c r="I259" s="1014"/>
      <c r="J259" s="1067" t="s">
        <v>2019</v>
      </c>
    </row>
    <row r="260" spans="1:10" ht="19.5" customHeight="1">
      <c r="A260" s="1096">
        <v>15</v>
      </c>
      <c r="B260" s="573" t="s">
        <v>2194</v>
      </c>
      <c r="C260" s="553">
        <v>1977</v>
      </c>
      <c r="D260" s="573" t="s">
        <v>1667</v>
      </c>
      <c r="E260" s="658">
        <v>540000</v>
      </c>
      <c r="F260" s="659">
        <v>0</v>
      </c>
      <c r="G260" s="659">
        <v>0</v>
      </c>
      <c r="H260" s="658">
        <v>540000</v>
      </c>
      <c r="I260" s="1014"/>
      <c r="J260" s="1068" t="s">
        <v>2019</v>
      </c>
    </row>
    <row r="261" spans="1:10" ht="19.5" customHeight="1">
      <c r="A261" s="1094">
        <v>16</v>
      </c>
      <c r="B261" s="552" t="s">
        <v>2195</v>
      </c>
      <c r="C261" s="553">
        <v>1995</v>
      </c>
      <c r="D261" s="573" t="s">
        <v>1697</v>
      </c>
      <c r="E261" s="658">
        <v>540000</v>
      </c>
      <c r="F261" s="659">
        <v>0</v>
      </c>
      <c r="G261" s="659">
        <v>0</v>
      </c>
      <c r="H261" s="658">
        <v>540000</v>
      </c>
      <c r="I261" s="1014"/>
      <c r="J261" s="1069" t="s">
        <v>2019</v>
      </c>
    </row>
    <row r="262" spans="1:10" ht="19.5" customHeight="1">
      <c r="A262" s="1096">
        <v>17</v>
      </c>
      <c r="B262" s="573" t="s">
        <v>2196</v>
      </c>
      <c r="C262" s="553">
        <v>1974</v>
      </c>
      <c r="D262" s="573" t="s">
        <v>1679</v>
      </c>
      <c r="E262" s="658">
        <v>540000</v>
      </c>
      <c r="F262" s="659">
        <v>0</v>
      </c>
      <c r="G262" s="659">
        <v>0</v>
      </c>
      <c r="H262" s="658">
        <v>540000</v>
      </c>
      <c r="I262" s="1014"/>
      <c r="J262" s="1069" t="s">
        <v>2019</v>
      </c>
    </row>
    <row r="263" spans="1:10" ht="19.5" customHeight="1">
      <c r="A263" s="1094">
        <v>18</v>
      </c>
      <c r="B263" s="1100" t="s">
        <v>2197</v>
      </c>
      <c r="C263" s="1101">
        <v>1998</v>
      </c>
      <c r="D263" s="1100" t="s">
        <v>1697</v>
      </c>
      <c r="E263" s="658">
        <v>540000</v>
      </c>
      <c r="F263" s="659">
        <v>0</v>
      </c>
      <c r="G263" s="659">
        <v>0</v>
      </c>
      <c r="H263" s="658">
        <v>540000</v>
      </c>
      <c r="I263" s="1014"/>
      <c r="J263" s="1068" t="s">
        <v>2019</v>
      </c>
    </row>
    <row r="264" spans="1:10" ht="19.5" customHeight="1">
      <c r="A264" s="1096">
        <v>19</v>
      </c>
      <c r="B264" s="1100" t="s">
        <v>2474</v>
      </c>
      <c r="C264" s="1101">
        <v>1960</v>
      </c>
      <c r="D264" s="1100" t="s">
        <v>1997</v>
      </c>
      <c r="E264" s="658">
        <v>540000</v>
      </c>
      <c r="F264" s="659">
        <v>0</v>
      </c>
      <c r="G264" s="555">
        <v>0</v>
      </c>
      <c r="H264" s="658">
        <v>540000</v>
      </c>
      <c r="I264" s="1014"/>
      <c r="J264" s="1068" t="s">
        <v>2019</v>
      </c>
    </row>
    <row r="265" spans="1:10" ht="19.5" customHeight="1">
      <c r="A265" s="1096">
        <v>20</v>
      </c>
      <c r="B265" s="573" t="s">
        <v>2134</v>
      </c>
      <c r="C265" s="553">
        <v>1972</v>
      </c>
      <c r="D265" s="573" t="s">
        <v>1697</v>
      </c>
      <c r="E265" s="658">
        <v>540000</v>
      </c>
      <c r="F265" s="168"/>
      <c r="G265" s="168"/>
      <c r="H265" s="660">
        <f>G265+E265</f>
        <v>540000</v>
      </c>
      <c r="I265" s="1102"/>
      <c r="J265" s="1103"/>
    </row>
    <row r="266" spans="1:13" ht="19.5" customHeight="1">
      <c r="A266" s="1492" t="s">
        <v>863</v>
      </c>
      <c r="B266" s="1493"/>
      <c r="C266" s="1493"/>
      <c r="D266" s="1001"/>
      <c r="E266" s="1002">
        <f>SUM(E246:E265)</f>
        <v>10800000</v>
      </c>
      <c r="F266" s="1002">
        <f>SUM(F259:F264)</f>
        <v>0</v>
      </c>
      <c r="G266" s="1002"/>
      <c r="H266" s="1002">
        <f>G266+E266</f>
        <v>10800000</v>
      </c>
      <c r="I266" s="1104"/>
      <c r="J266" s="660"/>
      <c r="K266" s="168"/>
      <c r="L266" s="168"/>
      <c r="M266" s="660"/>
    </row>
    <row r="267" spans="1:10" ht="19.5" customHeight="1">
      <c r="A267" s="1054"/>
      <c r="B267" s="1105" t="s">
        <v>2198</v>
      </c>
      <c r="C267" s="1046"/>
      <c r="D267" s="1106"/>
      <c r="E267" s="1107"/>
      <c r="F267" s="1059"/>
      <c r="G267" s="1108"/>
      <c r="H267" s="1109"/>
      <c r="I267" s="1110"/>
      <c r="J267" s="1060"/>
    </row>
    <row r="268" spans="1:10" ht="19.5" customHeight="1">
      <c r="A268" s="1032">
        <v>1</v>
      </c>
      <c r="B268" s="573" t="s">
        <v>2199</v>
      </c>
      <c r="C268" s="1111">
        <v>2004</v>
      </c>
      <c r="D268" s="573" t="s">
        <v>1997</v>
      </c>
      <c r="E268" s="947">
        <v>675000</v>
      </c>
      <c r="F268" s="659">
        <v>0</v>
      </c>
      <c r="G268" s="1112">
        <v>0</v>
      </c>
      <c r="H268" s="947">
        <f>G268+E268</f>
        <v>675000</v>
      </c>
      <c r="I268" s="1014"/>
      <c r="J268" s="1113"/>
    </row>
    <row r="269" spans="1:10" ht="19.5" customHeight="1">
      <c r="A269" s="1032">
        <v>2</v>
      </c>
      <c r="B269" s="573" t="s">
        <v>2200</v>
      </c>
      <c r="C269" s="1111">
        <v>2003</v>
      </c>
      <c r="D269" s="573" t="s">
        <v>1681</v>
      </c>
      <c r="E269" s="947">
        <v>675000</v>
      </c>
      <c r="F269" s="659">
        <v>0</v>
      </c>
      <c r="G269" s="1112">
        <v>0</v>
      </c>
      <c r="H269" s="947">
        <f>G269+E269</f>
        <v>675000</v>
      </c>
      <c r="I269" s="1014"/>
      <c r="J269" s="1113"/>
    </row>
    <row r="270" spans="1:10" ht="19.5" customHeight="1">
      <c r="A270" s="1032">
        <v>3</v>
      </c>
      <c r="B270" s="573" t="s">
        <v>2201</v>
      </c>
      <c r="C270" s="1111">
        <v>2004</v>
      </c>
      <c r="D270" s="573" t="s">
        <v>1944</v>
      </c>
      <c r="E270" s="947">
        <v>675000</v>
      </c>
      <c r="F270" s="168">
        <v>0</v>
      </c>
      <c r="G270" s="1112">
        <v>0</v>
      </c>
      <c r="H270" s="947">
        <f>G270+E270</f>
        <v>675000</v>
      </c>
      <c r="I270" s="1014"/>
      <c r="J270" s="1068"/>
    </row>
    <row r="271" spans="1:10" ht="19.5" customHeight="1">
      <c r="A271" s="1032">
        <v>4</v>
      </c>
      <c r="B271" s="573" t="s">
        <v>2202</v>
      </c>
      <c r="C271" s="1111">
        <v>2009</v>
      </c>
      <c r="D271" s="573" t="s">
        <v>1997</v>
      </c>
      <c r="E271" s="947">
        <v>675000</v>
      </c>
      <c r="F271" s="555">
        <v>0</v>
      </c>
      <c r="G271" s="1114">
        <v>0</v>
      </c>
      <c r="H271" s="947">
        <f>G271+E271</f>
        <v>675000</v>
      </c>
      <c r="I271" s="1014"/>
      <c r="J271" s="1115"/>
    </row>
    <row r="272" spans="1:10" ht="19.5" customHeight="1">
      <c r="A272" s="1032">
        <v>5</v>
      </c>
      <c r="B272" s="573" t="s">
        <v>2205</v>
      </c>
      <c r="C272" s="1111">
        <v>2013</v>
      </c>
      <c r="D272" s="573" t="s">
        <v>1944</v>
      </c>
      <c r="E272" s="947">
        <v>675000</v>
      </c>
      <c r="F272" s="555">
        <v>0</v>
      </c>
      <c r="G272" s="555">
        <v>0</v>
      </c>
      <c r="H272" s="947">
        <f>G272+E272</f>
        <v>675000</v>
      </c>
      <c r="I272" s="1014"/>
      <c r="J272" s="1115"/>
    </row>
    <row r="273" spans="1:10" ht="19.5" customHeight="1">
      <c r="A273" s="1032">
        <v>6</v>
      </c>
      <c r="B273" s="1116" t="s">
        <v>2206</v>
      </c>
      <c r="C273" s="1117">
        <v>2008</v>
      </c>
      <c r="D273" s="1116" t="s">
        <v>1697</v>
      </c>
      <c r="E273" s="947">
        <v>675000</v>
      </c>
      <c r="F273" s="555">
        <v>0</v>
      </c>
      <c r="G273" s="555">
        <v>0</v>
      </c>
      <c r="H273" s="947">
        <v>675000</v>
      </c>
      <c r="I273" s="1033"/>
      <c r="J273" s="1067" t="s">
        <v>2019</v>
      </c>
    </row>
    <row r="274" spans="1:10" ht="19.5" customHeight="1">
      <c r="A274" s="1032">
        <v>7</v>
      </c>
      <c r="B274" s="1100" t="s">
        <v>2207</v>
      </c>
      <c r="C274" s="1101">
        <v>2002</v>
      </c>
      <c r="D274" s="1100" t="s">
        <v>1667</v>
      </c>
      <c r="E274" s="947">
        <v>675000</v>
      </c>
      <c r="F274" s="555">
        <v>0</v>
      </c>
      <c r="G274" s="555">
        <v>0</v>
      </c>
      <c r="H274" s="947">
        <v>675000</v>
      </c>
      <c r="I274" s="1014"/>
      <c r="J274" s="1068" t="s">
        <v>2019</v>
      </c>
    </row>
    <row r="275" spans="1:10" ht="19.5" customHeight="1">
      <c r="A275" s="1032">
        <v>8</v>
      </c>
      <c r="B275" s="573" t="s">
        <v>2204</v>
      </c>
      <c r="C275" s="1111">
        <v>2002</v>
      </c>
      <c r="D275" s="573" t="s">
        <v>1679</v>
      </c>
      <c r="E275" s="661">
        <v>675000</v>
      </c>
      <c r="F275" s="555">
        <v>0</v>
      </c>
      <c r="G275" s="555">
        <v>0</v>
      </c>
      <c r="H275" s="661">
        <f>SUM(E275:G275)</f>
        <v>675000</v>
      </c>
      <c r="I275" s="170"/>
      <c r="J275" s="1069" t="s">
        <v>2019</v>
      </c>
    </row>
    <row r="276" spans="1:10" ht="19.5" customHeight="1">
      <c r="A276" s="1032">
        <v>9</v>
      </c>
      <c r="B276" s="573" t="s">
        <v>2303</v>
      </c>
      <c r="C276" s="1111">
        <v>2008</v>
      </c>
      <c r="D276" s="573" t="s">
        <v>1944</v>
      </c>
      <c r="E276" s="661">
        <v>675000</v>
      </c>
      <c r="F276" s="555">
        <v>0</v>
      </c>
      <c r="G276" s="555">
        <v>0</v>
      </c>
      <c r="H276" s="661">
        <f>SUM(E276:G276)</f>
        <v>675000</v>
      </c>
      <c r="I276" s="170"/>
      <c r="J276" s="1069" t="s">
        <v>2019</v>
      </c>
    </row>
    <row r="277" spans="1:10" ht="19.5" customHeight="1">
      <c r="A277" s="1032">
        <v>10</v>
      </c>
      <c r="B277" s="1088" t="s">
        <v>2157</v>
      </c>
      <c r="C277" s="547">
        <v>2005</v>
      </c>
      <c r="D277" s="548" t="s">
        <v>1697</v>
      </c>
      <c r="E277" s="661">
        <v>675000</v>
      </c>
      <c r="F277" s="1114"/>
      <c r="G277" s="1114"/>
      <c r="H277" s="661">
        <f>G277+E277</f>
        <v>675000</v>
      </c>
      <c r="I277" s="170"/>
      <c r="J277" s="1069"/>
    </row>
    <row r="278" spans="1:256" ht="19.5" customHeight="1">
      <c r="A278" s="1014"/>
      <c r="B278" s="1118" t="s">
        <v>863</v>
      </c>
      <c r="C278" s="1006"/>
      <c r="D278" s="1119"/>
      <c r="E278" s="1002">
        <f>SUM(E268:E277)</f>
        <v>6750000</v>
      </c>
      <c r="F278" s="1002"/>
      <c r="G278" s="1052"/>
      <c r="H278" s="1002">
        <f>G278+E278</f>
        <v>6750000</v>
      </c>
      <c r="I278" s="1006"/>
      <c r="J278" s="1115"/>
      <c r="K278" s="1014"/>
      <c r="L278" s="1115"/>
      <c r="M278" s="1014"/>
      <c r="N278" s="1115"/>
      <c r="O278" s="1014"/>
      <c r="P278" s="1115"/>
      <c r="Q278" s="1014"/>
      <c r="R278" s="1115"/>
      <c r="S278" s="1014"/>
      <c r="T278" s="1115"/>
      <c r="U278" s="1014"/>
      <c r="V278" s="1115"/>
      <c r="W278" s="1014"/>
      <c r="X278" s="1115"/>
      <c r="Y278" s="1014"/>
      <c r="Z278" s="1115"/>
      <c r="AA278" s="1014"/>
      <c r="AB278" s="1115"/>
      <c r="AC278" s="1014"/>
      <c r="AD278" s="1115"/>
      <c r="AE278" s="1014"/>
      <c r="AF278" s="1115"/>
      <c r="AG278" s="1014"/>
      <c r="AH278" s="1115"/>
      <c r="AI278" s="1014"/>
      <c r="AJ278" s="1115"/>
      <c r="AK278" s="1014"/>
      <c r="AL278" s="1115"/>
      <c r="AM278" s="1014"/>
      <c r="AN278" s="1115"/>
      <c r="AO278" s="1014"/>
      <c r="AP278" s="1115"/>
      <c r="AQ278" s="1014"/>
      <c r="AR278" s="1115"/>
      <c r="AS278" s="1014"/>
      <c r="AT278" s="1115"/>
      <c r="AU278" s="1014"/>
      <c r="AV278" s="1115"/>
      <c r="AW278" s="1014"/>
      <c r="AX278" s="1115"/>
      <c r="AY278" s="1014"/>
      <c r="AZ278" s="1115"/>
      <c r="BA278" s="1014"/>
      <c r="BB278" s="1115"/>
      <c r="BC278" s="1014"/>
      <c r="BD278" s="1115"/>
      <c r="BE278" s="1014"/>
      <c r="BF278" s="1115"/>
      <c r="BG278" s="1014"/>
      <c r="BH278" s="1115"/>
      <c r="BI278" s="1014"/>
      <c r="BJ278" s="1115"/>
      <c r="BK278" s="1014"/>
      <c r="BL278" s="1115"/>
      <c r="BM278" s="1014"/>
      <c r="BN278" s="1115"/>
      <c r="BO278" s="1014"/>
      <c r="BP278" s="1115"/>
      <c r="BQ278" s="1014"/>
      <c r="BR278" s="1115"/>
      <c r="BS278" s="1014"/>
      <c r="BT278" s="1115"/>
      <c r="BU278" s="1014"/>
      <c r="BV278" s="1115"/>
      <c r="BW278" s="1014"/>
      <c r="BX278" s="1115"/>
      <c r="BY278" s="1014"/>
      <c r="BZ278" s="1115"/>
      <c r="CA278" s="1014"/>
      <c r="CB278" s="1115"/>
      <c r="CC278" s="1014"/>
      <c r="CD278" s="1115"/>
      <c r="CE278" s="1014"/>
      <c r="CF278" s="1115"/>
      <c r="CG278" s="1014"/>
      <c r="CH278" s="1115"/>
      <c r="CI278" s="1014"/>
      <c r="CJ278" s="1115"/>
      <c r="CK278" s="1014"/>
      <c r="CL278" s="1115"/>
      <c r="CM278" s="1014"/>
      <c r="CN278" s="1115"/>
      <c r="CO278" s="1014"/>
      <c r="CP278" s="1115"/>
      <c r="CQ278" s="1014"/>
      <c r="CR278" s="1115"/>
      <c r="CS278" s="1014"/>
      <c r="CT278" s="1115"/>
      <c r="CU278" s="1014"/>
      <c r="CV278" s="1115"/>
      <c r="CW278" s="1014"/>
      <c r="CX278" s="1115"/>
      <c r="CY278" s="1014"/>
      <c r="CZ278" s="1115"/>
      <c r="DA278" s="1014"/>
      <c r="DB278" s="1115"/>
      <c r="DC278" s="1014"/>
      <c r="DD278" s="1115"/>
      <c r="DE278" s="1014"/>
      <c r="DF278" s="1115"/>
      <c r="DG278" s="1014"/>
      <c r="DH278" s="1115"/>
      <c r="DI278" s="1014"/>
      <c r="DJ278" s="1115"/>
      <c r="DK278" s="1014"/>
      <c r="DL278" s="1115"/>
      <c r="DM278" s="1014"/>
      <c r="DN278" s="1115"/>
      <c r="DO278" s="1014"/>
      <c r="DP278" s="1115"/>
      <c r="DQ278" s="1014"/>
      <c r="DR278" s="1115"/>
      <c r="DS278" s="1014"/>
      <c r="DT278" s="1115"/>
      <c r="DU278" s="1014"/>
      <c r="DV278" s="1115"/>
      <c r="DW278" s="1014"/>
      <c r="DX278" s="1115"/>
      <c r="DY278" s="1014"/>
      <c r="DZ278" s="1115"/>
      <c r="EA278" s="1014"/>
      <c r="EB278" s="1115"/>
      <c r="EC278" s="1014"/>
      <c r="ED278" s="1115"/>
      <c r="EE278" s="1014"/>
      <c r="EF278" s="1115"/>
      <c r="EG278" s="1014"/>
      <c r="EH278" s="1115"/>
      <c r="EI278" s="1014"/>
      <c r="EJ278" s="1115"/>
      <c r="EK278" s="1014"/>
      <c r="EL278" s="1115"/>
      <c r="EM278" s="1014"/>
      <c r="EN278" s="1115"/>
      <c r="EO278" s="1014"/>
      <c r="EP278" s="1115"/>
      <c r="EQ278" s="1014"/>
      <c r="ER278" s="1115"/>
      <c r="ES278" s="1014"/>
      <c r="ET278" s="1115"/>
      <c r="EU278" s="1014"/>
      <c r="EV278" s="1115"/>
      <c r="EW278" s="1014"/>
      <c r="EX278" s="1115"/>
      <c r="EY278" s="1014"/>
      <c r="EZ278" s="1115"/>
      <c r="FA278" s="1014"/>
      <c r="FB278" s="1115"/>
      <c r="FC278" s="1014"/>
      <c r="FD278" s="1115"/>
      <c r="FE278" s="1014"/>
      <c r="FF278" s="1115"/>
      <c r="FG278" s="1014"/>
      <c r="FH278" s="1115"/>
      <c r="FI278" s="1014"/>
      <c r="FJ278" s="1115"/>
      <c r="FK278" s="1014"/>
      <c r="FL278" s="1115"/>
      <c r="FM278" s="1014"/>
      <c r="FN278" s="1115"/>
      <c r="FO278" s="1014"/>
      <c r="FP278" s="1115"/>
      <c r="FQ278" s="1014"/>
      <c r="FR278" s="1115"/>
      <c r="FS278" s="1014"/>
      <c r="FT278" s="1115"/>
      <c r="FU278" s="1014"/>
      <c r="FV278" s="1115"/>
      <c r="FW278" s="1014"/>
      <c r="FX278" s="1115"/>
      <c r="FY278" s="1014"/>
      <c r="FZ278" s="1115"/>
      <c r="GA278" s="1014"/>
      <c r="GB278" s="1115"/>
      <c r="GC278" s="1014"/>
      <c r="GD278" s="1115"/>
      <c r="GE278" s="1014"/>
      <c r="GF278" s="1115"/>
      <c r="GG278" s="1014"/>
      <c r="GH278" s="1115"/>
      <c r="GI278" s="1014"/>
      <c r="GJ278" s="1115"/>
      <c r="GK278" s="1014"/>
      <c r="GL278" s="1115"/>
      <c r="GM278" s="1014"/>
      <c r="GN278" s="1115"/>
      <c r="GO278" s="1014"/>
      <c r="GP278" s="1115"/>
      <c r="GQ278" s="1014"/>
      <c r="GR278" s="1115"/>
      <c r="GS278" s="1014"/>
      <c r="GT278" s="1115"/>
      <c r="GU278" s="1014"/>
      <c r="GV278" s="1115"/>
      <c r="GW278" s="1014"/>
      <c r="GX278" s="1115"/>
      <c r="GY278" s="1014"/>
      <c r="GZ278" s="1115"/>
      <c r="HA278" s="1014"/>
      <c r="HB278" s="1115"/>
      <c r="HC278" s="1014"/>
      <c r="HD278" s="1115"/>
      <c r="HE278" s="1014"/>
      <c r="HF278" s="1115"/>
      <c r="HG278" s="1014"/>
      <c r="HH278" s="1115"/>
      <c r="HI278" s="1014"/>
      <c r="HJ278" s="1115"/>
      <c r="HK278" s="1014"/>
      <c r="HL278" s="1115"/>
      <c r="HM278" s="1014"/>
      <c r="HN278" s="1115"/>
      <c r="HO278" s="1014"/>
      <c r="HP278" s="1115"/>
      <c r="HQ278" s="1014"/>
      <c r="HR278" s="1115"/>
      <c r="HS278" s="1014"/>
      <c r="HT278" s="1115"/>
      <c r="HU278" s="1014"/>
      <c r="HV278" s="1115"/>
      <c r="HW278" s="1014"/>
      <c r="HX278" s="1115"/>
      <c r="HY278" s="1014"/>
      <c r="HZ278" s="1115"/>
      <c r="IA278" s="1014"/>
      <c r="IB278" s="1115"/>
      <c r="IC278" s="1014"/>
      <c r="ID278" s="1115"/>
      <c r="IE278" s="1014"/>
      <c r="IF278" s="1115"/>
      <c r="IG278" s="1014"/>
      <c r="IH278" s="1115"/>
      <c r="II278" s="1014"/>
      <c r="IJ278" s="1115"/>
      <c r="IK278" s="1014"/>
      <c r="IL278" s="1115"/>
      <c r="IM278" s="1014"/>
      <c r="IN278" s="1115"/>
      <c r="IO278" s="1014"/>
      <c r="IP278" s="1115"/>
      <c r="IQ278" s="1014"/>
      <c r="IR278" s="1115"/>
      <c r="IS278" s="1014"/>
      <c r="IT278" s="1115"/>
      <c r="IU278" s="1014"/>
      <c r="IV278" s="1115"/>
    </row>
    <row r="279" spans="1:10" ht="19.5" customHeight="1">
      <c r="A279" s="1120"/>
      <c r="B279" s="1105" t="s">
        <v>966</v>
      </c>
      <c r="C279" s="1046"/>
      <c r="D279" s="550"/>
      <c r="E279" s="660"/>
      <c r="F279" s="168"/>
      <c r="G279" s="660"/>
      <c r="H279" s="1121"/>
      <c r="I279" s="1020"/>
      <c r="J279" s="1020"/>
    </row>
    <row r="280" spans="1:10" ht="19.5" customHeight="1">
      <c r="A280" s="1122">
        <v>1</v>
      </c>
      <c r="B280" s="1123" t="s">
        <v>2209</v>
      </c>
      <c r="C280" s="1066">
        <v>1952</v>
      </c>
      <c r="D280" s="1124" t="s">
        <v>1697</v>
      </c>
      <c r="E280" s="653">
        <v>675000</v>
      </c>
      <c r="F280" s="1076">
        <v>0</v>
      </c>
      <c r="G280" s="1076">
        <v>0</v>
      </c>
      <c r="H280" s="947">
        <f aca="true" t="shared" si="7" ref="H280:H285">E280+G280</f>
        <v>675000</v>
      </c>
      <c r="I280" s="1125"/>
      <c r="J280" s="1125"/>
    </row>
    <row r="281" spans="1:10" ht="19.5" customHeight="1">
      <c r="A281" s="1122">
        <v>2</v>
      </c>
      <c r="B281" s="546" t="s">
        <v>2212</v>
      </c>
      <c r="C281" s="547">
        <v>1932</v>
      </c>
      <c r="D281" s="548" t="s">
        <v>1697</v>
      </c>
      <c r="E281" s="653">
        <v>675000</v>
      </c>
      <c r="F281" s="659">
        <v>0</v>
      </c>
      <c r="G281" s="659">
        <v>0</v>
      </c>
      <c r="H281" s="947">
        <f t="shared" si="7"/>
        <v>675000</v>
      </c>
      <c r="I281" s="1014"/>
      <c r="J281" s="1014"/>
    </row>
    <row r="282" spans="1:10" ht="19.5" customHeight="1">
      <c r="A282" s="1122">
        <v>3</v>
      </c>
      <c r="B282" s="546" t="s">
        <v>2214</v>
      </c>
      <c r="C282" s="547">
        <v>1940</v>
      </c>
      <c r="D282" s="548" t="s">
        <v>1672</v>
      </c>
      <c r="E282" s="653">
        <v>675000</v>
      </c>
      <c r="F282" s="555">
        <v>0</v>
      </c>
      <c r="G282" s="555">
        <v>0</v>
      </c>
      <c r="H282" s="947">
        <f t="shared" si="7"/>
        <v>675000</v>
      </c>
      <c r="I282" s="170"/>
      <c r="J282" s="170"/>
    </row>
    <row r="283" spans="1:10" ht="19.5" customHeight="1">
      <c r="A283" s="1122">
        <v>4</v>
      </c>
      <c r="B283" s="546" t="s">
        <v>2215</v>
      </c>
      <c r="C283" s="547">
        <v>1930</v>
      </c>
      <c r="D283" s="548" t="s">
        <v>1697</v>
      </c>
      <c r="E283" s="653">
        <v>675000</v>
      </c>
      <c r="F283" s="555">
        <v>0</v>
      </c>
      <c r="G283" s="555">
        <v>0</v>
      </c>
      <c r="H283" s="947">
        <f t="shared" si="7"/>
        <v>675000</v>
      </c>
      <c r="I283" s="170"/>
      <c r="J283" s="170"/>
    </row>
    <row r="284" spans="1:10" ht="19.5" customHeight="1">
      <c r="A284" s="1122">
        <v>5</v>
      </c>
      <c r="B284" s="546" t="s">
        <v>2217</v>
      </c>
      <c r="C284" s="547">
        <v>1952</v>
      </c>
      <c r="D284" s="548" t="s">
        <v>1681</v>
      </c>
      <c r="E284" s="653">
        <v>675000</v>
      </c>
      <c r="F284" s="555"/>
      <c r="G284" s="555"/>
      <c r="H284" s="947">
        <f t="shared" si="7"/>
        <v>675000</v>
      </c>
      <c r="I284" s="170"/>
      <c r="J284" s="170"/>
    </row>
    <row r="285" spans="1:10" ht="19.5" customHeight="1">
      <c r="A285" s="1122">
        <v>6</v>
      </c>
      <c r="B285" s="549" t="s">
        <v>2239</v>
      </c>
      <c r="C285" s="549">
        <v>1935</v>
      </c>
      <c r="D285" s="550" t="s">
        <v>1672</v>
      </c>
      <c r="E285" s="653">
        <v>675000</v>
      </c>
      <c r="F285" s="555">
        <v>0</v>
      </c>
      <c r="G285" s="555">
        <v>0</v>
      </c>
      <c r="H285" s="947">
        <f t="shared" si="7"/>
        <v>675000</v>
      </c>
      <c r="I285" s="170"/>
      <c r="J285" s="170"/>
    </row>
    <row r="286" spans="1:10" ht="19.5" customHeight="1">
      <c r="A286" s="1122">
        <v>7</v>
      </c>
      <c r="B286" s="1061" t="s">
        <v>2216</v>
      </c>
      <c r="C286" s="553">
        <v>1938</v>
      </c>
      <c r="D286" s="573" t="s">
        <v>1689</v>
      </c>
      <c r="E286" s="653">
        <v>675000</v>
      </c>
      <c r="F286" s="659"/>
      <c r="G286" s="659"/>
      <c r="H286" s="653">
        <v>675000</v>
      </c>
      <c r="I286" s="1014"/>
      <c r="J286" s="1014"/>
    </row>
    <row r="287" spans="1:10" ht="19.5" customHeight="1">
      <c r="A287" s="1122">
        <v>8</v>
      </c>
      <c r="B287" s="1061" t="s">
        <v>2218</v>
      </c>
      <c r="C287" s="553">
        <v>1935</v>
      </c>
      <c r="D287" s="573" t="s">
        <v>1697</v>
      </c>
      <c r="E287" s="653">
        <v>675000</v>
      </c>
      <c r="F287" s="659"/>
      <c r="G287" s="659"/>
      <c r="H287" s="653">
        <v>675000</v>
      </c>
      <c r="I287" s="1014"/>
      <c r="J287" s="1014"/>
    </row>
    <row r="288" spans="1:10" ht="19.5" customHeight="1">
      <c r="A288" s="1122">
        <v>9</v>
      </c>
      <c r="B288" s="1061" t="s">
        <v>2219</v>
      </c>
      <c r="C288" s="553">
        <v>1944</v>
      </c>
      <c r="D288" s="573" t="s">
        <v>1670</v>
      </c>
      <c r="E288" s="653">
        <v>675000</v>
      </c>
      <c r="F288" s="659"/>
      <c r="G288" s="659"/>
      <c r="H288" s="653">
        <v>675000</v>
      </c>
      <c r="I288" s="1014"/>
      <c r="J288" s="1014"/>
    </row>
    <row r="289" spans="1:10" ht="19.5" customHeight="1">
      <c r="A289" s="1122">
        <v>10</v>
      </c>
      <c r="B289" s="1061" t="s">
        <v>1996</v>
      </c>
      <c r="C289" s="553">
        <v>1917</v>
      </c>
      <c r="D289" s="573" t="s">
        <v>1997</v>
      </c>
      <c r="E289" s="653">
        <v>675000</v>
      </c>
      <c r="F289" s="659"/>
      <c r="G289" s="659"/>
      <c r="H289" s="653">
        <v>675000</v>
      </c>
      <c r="I289" s="1014"/>
      <c r="J289" s="1014"/>
    </row>
    <row r="290" spans="1:10" ht="19.5" customHeight="1">
      <c r="A290" s="1122">
        <v>11</v>
      </c>
      <c r="B290" s="1061" t="s">
        <v>1928</v>
      </c>
      <c r="C290" s="553">
        <v>1927</v>
      </c>
      <c r="D290" s="573" t="s">
        <v>1689</v>
      </c>
      <c r="E290" s="653">
        <v>675000</v>
      </c>
      <c r="F290" s="659"/>
      <c r="G290" s="659"/>
      <c r="H290" s="653">
        <v>675000</v>
      </c>
      <c r="I290" s="1014"/>
      <c r="J290" s="1014"/>
    </row>
    <row r="291" spans="1:10" ht="19.5" customHeight="1">
      <c r="A291" s="1122">
        <v>12</v>
      </c>
      <c r="B291" s="1126" t="s">
        <v>2174</v>
      </c>
      <c r="C291" s="1062">
        <v>1932</v>
      </c>
      <c r="D291" s="1062" t="s">
        <v>1689</v>
      </c>
      <c r="E291" s="653">
        <v>675000</v>
      </c>
      <c r="F291" s="948"/>
      <c r="G291" s="948"/>
      <c r="H291" s="1127">
        <v>675000</v>
      </c>
      <c r="I291" s="1014"/>
      <c r="J291" s="1014"/>
    </row>
    <row r="292" spans="1:10" ht="19.5" customHeight="1">
      <c r="A292" s="1122">
        <v>13</v>
      </c>
      <c r="B292" s="1061" t="s">
        <v>2210</v>
      </c>
      <c r="C292" s="553">
        <v>1953</v>
      </c>
      <c r="D292" s="573" t="s">
        <v>1689</v>
      </c>
      <c r="E292" s="653">
        <v>675000</v>
      </c>
      <c r="F292" s="659"/>
      <c r="G292" s="659"/>
      <c r="H292" s="653">
        <f>SUM(E292:G292)</f>
        <v>675000</v>
      </c>
      <c r="I292" s="1014"/>
      <c r="J292" s="1014"/>
    </row>
    <row r="293" spans="1:10" ht="19.5" customHeight="1">
      <c r="A293" s="1122">
        <v>14</v>
      </c>
      <c r="B293" s="1061" t="s">
        <v>2211</v>
      </c>
      <c r="C293" s="553">
        <v>1942</v>
      </c>
      <c r="D293" s="573" t="s">
        <v>1697</v>
      </c>
      <c r="E293" s="653">
        <v>675000</v>
      </c>
      <c r="F293" s="659"/>
      <c r="G293" s="659"/>
      <c r="H293" s="653">
        <f>SUM(E293:G293)</f>
        <v>675000</v>
      </c>
      <c r="I293" s="1014"/>
      <c r="J293" s="1014"/>
    </row>
    <row r="294" spans="1:10" ht="19.5" customHeight="1">
      <c r="A294" s="1122">
        <v>15</v>
      </c>
      <c r="B294" s="1128" t="s">
        <v>1283</v>
      </c>
      <c r="C294" s="1085">
        <v>1948</v>
      </c>
      <c r="D294" s="1085" t="s">
        <v>1681</v>
      </c>
      <c r="E294" s="653">
        <v>675000</v>
      </c>
      <c r="F294" s="659"/>
      <c r="G294" s="659"/>
      <c r="H294" s="653">
        <f>SUM(E294:G294)</f>
        <v>675000</v>
      </c>
      <c r="I294" s="1014"/>
      <c r="J294" s="1014"/>
    </row>
    <row r="295" spans="1:10" ht="19.5" customHeight="1">
      <c r="A295" s="1122">
        <v>16</v>
      </c>
      <c r="B295" s="1128" t="s">
        <v>229</v>
      </c>
      <c r="C295" s="1085">
        <v>1941</v>
      </c>
      <c r="D295" s="1085" t="s">
        <v>1997</v>
      </c>
      <c r="E295" s="653">
        <v>675000</v>
      </c>
      <c r="F295" s="659"/>
      <c r="G295" s="659"/>
      <c r="H295" s="653">
        <f>SUM(E295:G295)</f>
        <v>675000</v>
      </c>
      <c r="I295" s="1014"/>
      <c r="J295" s="1014"/>
    </row>
    <row r="296" spans="1:10" ht="19.5" customHeight="1">
      <c r="A296" s="1122">
        <v>17</v>
      </c>
      <c r="B296" s="629" t="s">
        <v>1427</v>
      </c>
      <c r="C296" s="953">
        <v>1937</v>
      </c>
      <c r="D296" s="953" t="s">
        <v>1670</v>
      </c>
      <c r="E296" s="653">
        <v>675000</v>
      </c>
      <c r="F296" s="659"/>
      <c r="G296" s="659">
        <v>405000</v>
      </c>
      <c r="H296" s="653">
        <f>SUM(E296:G296)</f>
        <v>1080000</v>
      </c>
      <c r="I296" s="1129"/>
      <c r="J296" s="1129"/>
    </row>
    <row r="297" spans="1:10" ht="19.5" customHeight="1">
      <c r="A297" s="463"/>
      <c r="B297" s="1492" t="s">
        <v>863</v>
      </c>
      <c r="C297" s="1493"/>
      <c r="D297" s="1493"/>
      <c r="E297" s="1002">
        <f>SUM(E280:E296)</f>
        <v>11475000</v>
      </c>
      <c r="F297" s="1003"/>
      <c r="G297" s="1600">
        <v>405000</v>
      </c>
      <c r="H297" s="1002">
        <f>E297+G297</f>
        <v>11880000</v>
      </c>
      <c r="I297" s="1104"/>
      <c r="J297" s="1005"/>
    </row>
    <row r="298" spans="1:10" ht="19.5" customHeight="1">
      <c r="A298" s="1130"/>
      <c r="B298" s="1131" t="s">
        <v>2220</v>
      </c>
      <c r="C298" s="1131"/>
      <c r="D298" s="1132"/>
      <c r="E298" s="660"/>
      <c r="F298" s="168"/>
      <c r="G298" s="660"/>
      <c r="H298" s="660"/>
      <c r="I298" s="1020"/>
      <c r="J298" s="1020"/>
    </row>
    <row r="299" spans="1:10" ht="19.5" customHeight="1">
      <c r="A299" s="1012">
        <v>1</v>
      </c>
      <c r="B299" s="1133" t="s">
        <v>2221</v>
      </c>
      <c r="C299" s="1066">
        <v>1971</v>
      </c>
      <c r="D299" s="549" t="s">
        <v>1997</v>
      </c>
      <c r="E299" s="554">
        <v>270000</v>
      </c>
      <c r="F299" s="555">
        <v>0</v>
      </c>
      <c r="G299" s="555">
        <v>0</v>
      </c>
      <c r="H299" s="554">
        <f>E299+G299</f>
        <v>270000</v>
      </c>
      <c r="I299" s="170"/>
      <c r="J299" s="170" t="s">
        <v>2328</v>
      </c>
    </row>
    <row r="300" spans="1:10" ht="19.5" customHeight="1">
      <c r="A300" s="1012">
        <v>2</v>
      </c>
      <c r="B300" s="552" t="s">
        <v>2222</v>
      </c>
      <c r="C300" s="553">
        <v>1980</v>
      </c>
      <c r="D300" s="549" t="s">
        <v>1681</v>
      </c>
      <c r="E300" s="554">
        <v>270000</v>
      </c>
      <c r="F300" s="555">
        <v>0</v>
      </c>
      <c r="G300" s="555">
        <v>0</v>
      </c>
      <c r="H300" s="554">
        <f aca="true" t="shared" si="8" ref="H300:H336">E300+G300</f>
        <v>270000</v>
      </c>
      <c r="I300" s="170"/>
      <c r="J300" s="170"/>
    </row>
    <row r="301" spans="1:10" ht="19.5" customHeight="1">
      <c r="A301" s="1012">
        <v>3</v>
      </c>
      <c r="B301" s="552" t="s">
        <v>299</v>
      </c>
      <c r="C301" s="553">
        <v>1983</v>
      </c>
      <c r="D301" s="549" t="s">
        <v>1944</v>
      </c>
      <c r="E301" s="554">
        <v>270000</v>
      </c>
      <c r="F301" s="555">
        <v>0</v>
      </c>
      <c r="G301" s="555">
        <v>0</v>
      </c>
      <c r="H301" s="554">
        <f t="shared" si="8"/>
        <v>270000</v>
      </c>
      <c r="I301" s="170"/>
      <c r="J301" s="170"/>
    </row>
    <row r="302" spans="1:10" ht="19.5" customHeight="1">
      <c r="A302" s="1012">
        <v>4</v>
      </c>
      <c r="B302" s="552" t="s">
        <v>48</v>
      </c>
      <c r="C302" s="553">
        <v>1981</v>
      </c>
      <c r="D302" s="549" t="s">
        <v>1679</v>
      </c>
      <c r="E302" s="554">
        <v>270000</v>
      </c>
      <c r="F302" s="555">
        <v>0</v>
      </c>
      <c r="G302" s="555">
        <v>0</v>
      </c>
      <c r="H302" s="554">
        <f t="shared" si="8"/>
        <v>270000</v>
      </c>
      <c r="I302" s="170"/>
      <c r="J302" s="170"/>
    </row>
    <row r="303" spans="1:10" ht="19.5" customHeight="1">
      <c r="A303" s="1012">
        <v>5</v>
      </c>
      <c r="B303" s="552" t="s">
        <v>2223</v>
      </c>
      <c r="C303" s="553">
        <v>1980</v>
      </c>
      <c r="D303" s="549" t="s">
        <v>1944</v>
      </c>
      <c r="E303" s="554">
        <v>270000</v>
      </c>
      <c r="F303" s="555">
        <v>0</v>
      </c>
      <c r="G303" s="555">
        <v>0</v>
      </c>
      <c r="H303" s="554">
        <f t="shared" si="8"/>
        <v>270000</v>
      </c>
      <c r="I303" s="170"/>
      <c r="J303" s="170"/>
    </row>
    <row r="304" spans="1:10" ht="19.5" customHeight="1">
      <c r="A304" s="1012">
        <v>6</v>
      </c>
      <c r="B304" s="552" t="s">
        <v>2224</v>
      </c>
      <c r="C304" s="553">
        <v>1954</v>
      </c>
      <c r="D304" s="549" t="s">
        <v>1997</v>
      </c>
      <c r="E304" s="554">
        <v>270000</v>
      </c>
      <c r="F304" s="555">
        <v>0</v>
      </c>
      <c r="G304" s="555">
        <v>0</v>
      </c>
      <c r="H304" s="554">
        <f t="shared" si="8"/>
        <v>270000</v>
      </c>
      <c r="I304" s="170"/>
      <c r="J304" s="170"/>
    </row>
    <row r="305" spans="1:10" ht="19.5" customHeight="1">
      <c r="A305" s="1012">
        <v>7</v>
      </c>
      <c r="B305" s="552" t="s">
        <v>2225</v>
      </c>
      <c r="C305" s="553">
        <v>1967</v>
      </c>
      <c r="D305" s="549" t="s">
        <v>1670</v>
      </c>
      <c r="E305" s="554">
        <v>270000</v>
      </c>
      <c r="F305" s="555">
        <v>0</v>
      </c>
      <c r="G305" s="555">
        <v>0</v>
      </c>
      <c r="H305" s="554">
        <f t="shared" si="8"/>
        <v>270000</v>
      </c>
      <c r="I305" s="170"/>
      <c r="J305" s="170"/>
    </row>
    <row r="306" spans="1:10" ht="19.5" customHeight="1">
      <c r="A306" s="1012">
        <v>8</v>
      </c>
      <c r="B306" s="552" t="s">
        <v>2226</v>
      </c>
      <c r="C306" s="553">
        <v>1954</v>
      </c>
      <c r="D306" s="549" t="s">
        <v>1997</v>
      </c>
      <c r="E306" s="554">
        <v>270000</v>
      </c>
      <c r="F306" s="555">
        <v>0</v>
      </c>
      <c r="G306" s="555">
        <v>0</v>
      </c>
      <c r="H306" s="554">
        <f t="shared" si="8"/>
        <v>270000</v>
      </c>
      <c r="I306" s="170"/>
      <c r="J306" s="170"/>
    </row>
    <row r="307" spans="1:10" ht="19.5" customHeight="1">
      <c r="A307" s="1012">
        <v>9</v>
      </c>
      <c r="B307" s="552" t="s">
        <v>2227</v>
      </c>
      <c r="C307" s="553">
        <v>1981</v>
      </c>
      <c r="D307" s="549" t="s">
        <v>1667</v>
      </c>
      <c r="E307" s="554">
        <v>270000</v>
      </c>
      <c r="F307" s="555">
        <v>0</v>
      </c>
      <c r="G307" s="555">
        <v>0</v>
      </c>
      <c r="H307" s="554">
        <f t="shared" si="8"/>
        <v>270000</v>
      </c>
      <c r="I307" s="170"/>
      <c r="J307" s="170"/>
    </row>
    <row r="308" spans="1:10" ht="19.5" customHeight="1">
      <c r="A308" s="1012">
        <v>10</v>
      </c>
      <c r="B308" s="552" t="s">
        <v>2228</v>
      </c>
      <c r="C308" s="553">
        <v>1977</v>
      </c>
      <c r="D308" s="549" t="s">
        <v>1667</v>
      </c>
      <c r="E308" s="554">
        <v>270000</v>
      </c>
      <c r="F308" s="555">
        <v>0</v>
      </c>
      <c r="G308" s="555">
        <v>0</v>
      </c>
      <c r="H308" s="554">
        <f t="shared" si="8"/>
        <v>270000</v>
      </c>
      <c r="I308" s="170"/>
      <c r="J308" s="170"/>
    </row>
    <row r="309" spans="1:10" ht="19.5" customHeight="1">
      <c r="A309" s="1012">
        <v>11</v>
      </c>
      <c r="B309" s="552" t="s">
        <v>2229</v>
      </c>
      <c r="C309" s="553">
        <v>1958</v>
      </c>
      <c r="D309" s="549" t="s">
        <v>1672</v>
      </c>
      <c r="E309" s="554">
        <v>270000</v>
      </c>
      <c r="F309" s="555">
        <v>0</v>
      </c>
      <c r="G309" s="555">
        <v>0</v>
      </c>
      <c r="H309" s="554">
        <f t="shared" si="8"/>
        <v>270000</v>
      </c>
      <c r="I309" s="170"/>
      <c r="J309" s="170"/>
    </row>
    <row r="310" spans="1:10" ht="19.5" customHeight="1">
      <c r="A310" s="1012">
        <v>12</v>
      </c>
      <c r="B310" s="552" t="s">
        <v>2230</v>
      </c>
      <c r="C310" s="553">
        <v>1992</v>
      </c>
      <c r="D310" s="549" t="s">
        <v>1670</v>
      </c>
      <c r="E310" s="554">
        <v>270000</v>
      </c>
      <c r="F310" s="555">
        <v>0</v>
      </c>
      <c r="G310" s="555">
        <v>0</v>
      </c>
      <c r="H310" s="554">
        <f t="shared" si="8"/>
        <v>270000</v>
      </c>
      <c r="I310" s="170"/>
      <c r="J310" s="170"/>
    </row>
    <row r="311" spans="1:10" ht="19.5" customHeight="1">
      <c r="A311" s="1012">
        <v>13</v>
      </c>
      <c r="B311" s="552" t="s">
        <v>49</v>
      </c>
      <c r="C311" s="553">
        <v>1971</v>
      </c>
      <c r="D311" s="549" t="s">
        <v>1689</v>
      </c>
      <c r="E311" s="554">
        <v>270000</v>
      </c>
      <c r="F311" s="555">
        <v>0</v>
      </c>
      <c r="G311" s="555">
        <v>0</v>
      </c>
      <c r="H311" s="554">
        <f t="shared" si="8"/>
        <v>270000</v>
      </c>
      <c r="I311" s="170"/>
      <c r="J311" s="170"/>
    </row>
    <row r="312" spans="1:10" ht="19.5" customHeight="1">
      <c r="A312" s="1012">
        <v>14</v>
      </c>
      <c r="B312" s="552" t="s">
        <v>2231</v>
      </c>
      <c r="C312" s="553">
        <v>1984</v>
      </c>
      <c r="D312" s="549" t="s">
        <v>1697</v>
      </c>
      <c r="E312" s="554">
        <v>270000</v>
      </c>
      <c r="F312" s="555">
        <v>0</v>
      </c>
      <c r="G312" s="555">
        <v>0</v>
      </c>
      <c r="H312" s="554">
        <f t="shared" si="8"/>
        <v>270000</v>
      </c>
      <c r="I312" s="170"/>
      <c r="J312" s="170"/>
    </row>
    <row r="313" spans="1:10" ht="19.5" customHeight="1">
      <c r="A313" s="1012">
        <v>15</v>
      </c>
      <c r="B313" s="552" t="s">
        <v>2232</v>
      </c>
      <c r="C313" s="553">
        <v>1971</v>
      </c>
      <c r="D313" s="549" t="s">
        <v>1667</v>
      </c>
      <c r="E313" s="554">
        <v>270000</v>
      </c>
      <c r="F313" s="555">
        <v>0</v>
      </c>
      <c r="G313" s="555">
        <v>0</v>
      </c>
      <c r="H313" s="554">
        <f t="shared" si="8"/>
        <v>270000</v>
      </c>
      <c r="I313" s="170"/>
      <c r="J313" s="170"/>
    </row>
    <row r="314" spans="1:10" ht="19.5" customHeight="1">
      <c r="A314" s="1012">
        <v>16</v>
      </c>
      <c r="B314" s="552" t="s">
        <v>2233</v>
      </c>
      <c r="C314" s="553">
        <v>1957</v>
      </c>
      <c r="D314" s="549" t="s">
        <v>1697</v>
      </c>
      <c r="E314" s="554">
        <v>270000</v>
      </c>
      <c r="F314" s="555">
        <v>0</v>
      </c>
      <c r="G314" s="555">
        <v>0</v>
      </c>
      <c r="H314" s="554">
        <f t="shared" si="8"/>
        <v>270000</v>
      </c>
      <c r="I314" s="170"/>
      <c r="J314" s="170"/>
    </row>
    <row r="315" spans="1:10" ht="19.5" customHeight="1">
      <c r="A315" s="1012">
        <v>17</v>
      </c>
      <c r="B315" s="552" t="s">
        <v>2234</v>
      </c>
      <c r="C315" s="553">
        <v>1953</v>
      </c>
      <c r="D315" s="549" t="s">
        <v>1697</v>
      </c>
      <c r="E315" s="554">
        <v>270000</v>
      </c>
      <c r="F315" s="555">
        <v>0</v>
      </c>
      <c r="G315" s="555">
        <v>0</v>
      </c>
      <c r="H315" s="554">
        <f t="shared" si="8"/>
        <v>270000</v>
      </c>
      <c r="I315" s="170"/>
      <c r="J315" s="170"/>
    </row>
    <row r="316" spans="1:10" ht="19.5" customHeight="1">
      <c r="A316" s="1012">
        <v>18</v>
      </c>
      <c r="B316" s="552" t="s">
        <v>2235</v>
      </c>
      <c r="C316" s="553">
        <v>1953</v>
      </c>
      <c r="D316" s="549" t="s">
        <v>1667</v>
      </c>
      <c r="E316" s="554">
        <v>270000</v>
      </c>
      <c r="F316" s="555">
        <v>0</v>
      </c>
      <c r="G316" s="555">
        <v>0</v>
      </c>
      <c r="H316" s="554">
        <f t="shared" si="8"/>
        <v>270000</v>
      </c>
      <c r="I316" s="170"/>
      <c r="J316" s="170"/>
    </row>
    <row r="317" spans="1:10" ht="19.5" customHeight="1">
      <c r="A317" s="1012">
        <v>19</v>
      </c>
      <c r="B317" s="552" t="s">
        <v>2236</v>
      </c>
      <c r="C317" s="553">
        <v>1953</v>
      </c>
      <c r="D317" s="549" t="s">
        <v>1697</v>
      </c>
      <c r="E317" s="554">
        <v>270000</v>
      </c>
      <c r="F317" s="555">
        <v>0</v>
      </c>
      <c r="G317" s="555">
        <v>0</v>
      </c>
      <c r="H317" s="554">
        <f t="shared" si="8"/>
        <v>270000</v>
      </c>
      <c r="I317" s="170"/>
      <c r="J317" s="170"/>
    </row>
    <row r="318" spans="1:10" ht="19.5" customHeight="1">
      <c r="A318" s="1012">
        <v>20</v>
      </c>
      <c r="B318" s="552" t="s">
        <v>2237</v>
      </c>
      <c r="C318" s="553">
        <v>1952</v>
      </c>
      <c r="D318" s="549" t="s">
        <v>1681</v>
      </c>
      <c r="E318" s="554">
        <v>270000</v>
      </c>
      <c r="F318" s="555">
        <v>0</v>
      </c>
      <c r="G318" s="555">
        <v>0</v>
      </c>
      <c r="H318" s="554">
        <f t="shared" si="8"/>
        <v>270000</v>
      </c>
      <c r="I318" s="170"/>
      <c r="J318" s="170"/>
    </row>
    <row r="319" spans="1:10" ht="19.5" customHeight="1">
      <c r="A319" s="1012">
        <v>21</v>
      </c>
      <c r="B319" s="552" t="s">
        <v>2238</v>
      </c>
      <c r="C319" s="553">
        <v>1961</v>
      </c>
      <c r="D319" s="549" t="s">
        <v>1697</v>
      </c>
      <c r="E319" s="554">
        <v>270000</v>
      </c>
      <c r="F319" s="555">
        <v>0</v>
      </c>
      <c r="G319" s="555">
        <v>0</v>
      </c>
      <c r="H319" s="554">
        <f t="shared" si="8"/>
        <v>270000</v>
      </c>
      <c r="I319" s="170"/>
      <c r="J319" s="170"/>
    </row>
    <row r="320" spans="1:10" ht="19.5" customHeight="1">
      <c r="A320" s="1012">
        <v>22</v>
      </c>
      <c r="B320" s="552" t="s">
        <v>2239</v>
      </c>
      <c r="C320" s="553">
        <v>1935</v>
      </c>
      <c r="D320" s="549" t="s">
        <v>1672</v>
      </c>
      <c r="E320" s="554">
        <v>270000</v>
      </c>
      <c r="F320" s="555">
        <v>0</v>
      </c>
      <c r="G320" s="555">
        <v>0</v>
      </c>
      <c r="H320" s="554">
        <f t="shared" si="8"/>
        <v>270000</v>
      </c>
      <c r="I320" s="170"/>
      <c r="J320" s="170"/>
    </row>
    <row r="321" spans="1:10" ht="19.5" customHeight="1">
      <c r="A321" s="1012">
        <v>23</v>
      </c>
      <c r="B321" s="552" t="s">
        <v>2240</v>
      </c>
      <c r="C321" s="553">
        <v>1960</v>
      </c>
      <c r="D321" s="549" t="s">
        <v>1697</v>
      </c>
      <c r="E321" s="554">
        <v>270000</v>
      </c>
      <c r="F321" s="555">
        <v>0</v>
      </c>
      <c r="G321" s="555">
        <v>0</v>
      </c>
      <c r="H321" s="554">
        <f t="shared" si="8"/>
        <v>270000</v>
      </c>
      <c r="I321" s="170"/>
      <c r="J321" s="170"/>
    </row>
    <row r="322" spans="1:10" ht="19.5" customHeight="1">
      <c r="A322" s="1012">
        <v>24</v>
      </c>
      <c r="B322" s="552" t="s">
        <v>50</v>
      </c>
      <c r="C322" s="553">
        <v>1970</v>
      </c>
      <c r="D322" s="549" t="s">
        <v>1697</v>
      </c>
      <c r="E322" s="554">
        <v>270000</v>
      </c>
      <c r="F322" s="555">
        <v>0</v>
      </c>
      <c r="G322" s="555">
        <v>0</v>
      </c>
      <c r="H322" s="554">
        <f t="shared" si="8"/>
        <v>270000</v>
      </c>
      <c r="I322" s="170"/>
      <c r="J322" s="170"/>
    </row>
    <row r="323" spans="1:10" ht="19.5" customHeight="1">
      <c r="A323" s="1012">
        <v>25</v>
      </c>
      <c r="B323" s="552" t="s">
        <v>213</v>
      </c>
      <c r="C323" s="553">
        <v>1970</v>
      </c>
      <c r="D323" s="549" t="s">
        <v>1667</v>
      </c>
      <c r="E323" s="554">
        <v>540000</v>
      </c>
      <c r="F323" s="555">
        <v>0</v>
      </c>
      <c r="G323" s="555"/>
      <c r="H323" s="554">
        <f t="shared" si="8"/>
        <v>540000</v>
      </c>
      <c r="I323" s="170"/>
      <c r="J323" s="551"/>
    </row>
    <row r="324" spans="1:10" ht="19.5" customHeight="1">
      <c r="A324" s="1012">
        <v>26</v>
      </c>
      <c r="B324" s="495" t="s">
        <v>51</v>
      </c>
      <c r="C324" s="496">
        <v>1970</v>
      </c>
      <c r="D324" s="497" t="s">
        <v>1697</v>
      </c>
      <c r="E324" s="498">
        <v>810000</v>
      </c>
      <c r="F324" s="499">
        <v>0</v>
      </c>
      <c r="G324" s="499">
        <v>0</v>
      </c>
      <c r="H324" s="498">
        <f t="shared" si="8"/>
        <v>810000</v>
      </c>
      <c r="I324" s="170"/>
      <c r="J324" s="170"/>
    </row>
    <row r="325" spans="1:10" ht="19.5" customHeight="1">
      <c r="A325" s="1012">
        <v>27</v>
      </c>
      <c r="B325" s="500" t="s">
        <v>2241</v>
      </c>
      <c r="C325" s="501">
        <v>1965</v>
      </c>
      <c r="D325" s="497" t="s">
        <v>1670</v>
      </c>
      <c r="E325" s="498">
        <v>540000</v>
      </c>
      <c r="F325" s="499">
        <v>0</v>
      </c>
      <c r="G325" s="499">
        <v>0</v>
      </c>
      <c r="H325" s="498">
        <f t="shared" si="8"/>
        <v>540000</v>
      </c>
      <c r="I325" s="170"/>
      <c r="J325" s="170"/>
    </row>
    <row r="326" spans="1:10" ht="19.5" customHeight="1">
      <c r="A326" s="1012">
        <v>28</v>
      </c>
      <c r="B326" s="1134" t="s">
        <v>52</v>
      </c>
      <c r="C326" s="547">
        <v>1985</v>
      </c>
      <c r="D326" s="549" t="s">
        <v>1944</v>
      </c>
      <c r="E326" s="554">
        <v>270000</v>
      </c>
      <c r="F326" s="555">
        <v>0</v>
      </c>
      <c r="G326" s="555">
        <v>0</v>
      </c>
      <c r="H326" s="554">
        <f t="shared" si="8"/>
        <v>270000</v>
      </c>
      <c r="I326" s="170"/>
      <c r="J326" s="170"/>
    </row>
    <row r="327" spans="1:10" ht="19.5" customHeight="1">
      <c r="A327" s="1012">
        <v>29</v>
      </c>
      <c r="B327" s="1134" t="s">
        <v>2242</v>
      </c>
      <c r="C327" s="547">
        <v>1980</v>
      </c>
      <c r="D327" s="549" t="s">
        <v>1679</v>
      </c>
      <c r="E327" s="554">
        <v>270000</v>
      </c>
      <c r="F327" s="555">
        <v>0</v>
      </c>
      <c r="G327" s="555">
        <v>0</v>
      </c>
      <c r="H327" s="554">
        <f t="shared" si="8"/>
        <v>270000</v>
      </c>
      <c r="I327" s="170"/>
      <c r="J327" s="170"/>
    </row>
    <row r="328" spans="1:10" ht="19.5" customHeight="1">
      <c r="A328" s="1012">
        <v>30</v>
      </c>
      <c r="B328" s="1134" t="s">
        <v>2243</v>
      </c>
      <c r="C328" s="547">
        <v>1959</v>
      </c>
      <c r="D328" s="549" t="s">
        <v>1697</v>
      </c>
      <c r="E328" s="554">
        <v>270000</v>
      </c>
      <c r="F328" s="555">
        <v>0</v>
      </c>
      <c r="G328" s="555">
        <v>0</v>
      </c>
      <c r="H328" s="554">
        <f t="shared" si="8"/>
        <v>270000</v>
      </c>
      <c r="I328" s="170"/>
      <c r="J328" s="170"/>
    </row>
    <row r="329" spans="1:10" ht="19.5" customHeight="1">
      <c r="A329" s="1012">
        <v>31</v>
      </c>
      <c r="B329" s="1134" t="s">
        <v>2007</v>
      </c>
      <c r="C329" s="547">
        <v>1980</v>
      </c>
      <c r="D329" s="549" t="s">
        <v>1944</v>
      </c>
      <c r="E329" s="554">
        <v>270000</v>
      </c>
      <c r="F329" s="555">
        <v>0</v>
      </c>
      <c r="G329" s="555">
        <v>0</v>
      </c>
      <c r="H329" s="554">
        <f t="shared" si="8"/>
        <v>270000</v>
      </c>
      <c r="I329" s="170"/>
      <c r="J329" s="170"/>
    </row>
    <row r="330" spans="1:10" ht="19.5" customHeight="1">
      <c r="A330" s="1012">
        <v>32</v>
      </c>
      <c r="B330" s="1134" t="s">
        <v>2475</v>
      </c>
      <c r="C330" s="547">
        <v>1971</v>
      </c>
      <c r="D330" s="549" t="s">
        <v>1997</v>
      </c>
      <c r="E330" s="554">
        <v>270000</v>
      </c>
      <c r="F330" s="169">
        <v>0</v>
      </c>
      <c r="G330" s="555">
        <v>0</v>
      </c>
      <c r="H330" s="554">
        <f t="shared" si="8"/>
        <v>270000</v>
      </c>
      <c r="I330" s="170"/>
      <c r="J330" s="170"/>
    </row>
    <row r="331" spans="1:10" ht="19.5" customHeight="1">
      <c r="A331" s="1012">
        <v>33</v>
      </c>
      <c r="B331" s="1134" t="s">
        <v>2476</v>
      </c>
      <c r="C331" s="547">
        <v>1953</v>
      </c>
      <c r="D331" s="549" t="s">
        <v>1667</v>
      </c>
      <c r="E331" s="554">
        <v>270000</v>
      </c>
      <c r="F331" s="1135">
        <v>0</v>
      </c>
      <c r="G331" s="659">
        <v>0</v>
      </c>
      <c r="H331" s="554">
        <f t="shared" si="8"/>
        <v>270000</v>
      </c>
      <c r="I331" s="170"/>
      <c r="J331" s="170"/>
    </row>
    <row r="332" spans="1:10" ht="19.5" customHeight="1">
      <c r="A332" s="1012">
        <v>34</v>
      </c>
      <c r="B332" s="1134" t="s">
        <v>2387</v>
      </c>
      <c r="C332" s="547">
        <v>1960</v>
      </c>
      <c r="D332" s="549" t="s">
        <v>1997</v>
      </c>
      <c r="E332" s="554">
        <v>270000</v>
      </c>
      <c r="F332" s="168">
        <v>0</v>
      </c>
      <c r="G332" s="555">
        <v>0</v>
      </c>
      <c r="H332" s="554">
        <f t="shared" si="8"/>
        <v>270000</v>
      </c>
      <c r="I332" s="170"/>
      <c r="J332" s="170"/>
    </row>
    <row r="333" spans="1:10" ht="19.5" customHeight="1">
      <c r="A333" s="1012">
        <v>35</v>
      </c>
      <c r="B333" s="1134" t="s">
        <v>2477</v>
      </c>
      <c r="C333" s="547">
        <v>1955</v>
      </c>
      <c r="D333" s="549" t="s">
        <v>1689</v>
      </c>
      <c r="E333" s="554">
        <v>270000</v>
      </c>
      <c r="F333" s="555">
        <v>0</v>
      </c>
      <c r="G333" s="555">
        <v>0</v>
      </c>
      <c r="H333" s="554">
        <f t="shared" si="8"/>
        <v>270000</v>
      </c>
      <c r="I333" s="170"/>
      <c r="J333" s="170"/>
    </row>
    <row r="334" spans="1:10" ht="19.5" customHeight="1">
      <c r="A334" s="1012">
        <v>36</v>
      </c>
      <c r="B334" s="1085" t="s">
        <v>2478</v>
      </c>
      <c r="C334" s="166">
        <v>1957</v>
      </c>
      <c r="D334" s="1136" t="s">
        <v>1677</v>
      </c>
      <c r="E334" s="554">
        <v>270000</v>
      </c>
      <c r="F334" s="555">
        <v>0</v>
      </c>
      <c r="G334" s="555">
        <v>0</v>
      </c>
      <c r="H334" s="554">
        <f t="shared" si="8"/>
        <v>270000</v>
      </c>
      <c r="I334" s="170"/>
      <c r="J334" s="170"/>
    </row>
    <row r="335" spans="1:10" ht="19.5" customHeight="1">
      <c r="A335" s="1012">
        <v>37</v>
      </c>
      <c r="B335" s="1085" t="s">
        <v>2114</v>
      </c>
      <c r="C335" s="166">
        <v>1985</v>
      </c>
      <c r="D335" s="1136" t="s">
        <v>1997</v>
      </c>
      <c r="E335" s="554">
        <v>270000</v>
      </c>
      <c r="F335" s="555">
        <v>0</v>
      </c>
      <c r="G335" s="555">
        <v>0</v>
      </c>
      <c r="H335" s="554">
        <f t="shared" si="8"/>
        <v>270000</v>
      </c>
      <c r="I335" s="1137"/>
      <c r="J335" s="1137"/>
    </row>
    <row r="336" spans="1:10" ht="19.5" customHeight="1">
      <c r="A336" s="1012">
        <v>38</v>
      </c>
      <c r="B336" s="1085" t="s">
        <v>232</v>
      </c>
      <c r="C336" s="166">
        <v>1948</v>
      </c>
      <c r="D336" s="1136" t="s">
        <v>1681</v>
      </c>
      <c r="E336" s="554">
        <v>270000</v>
      </c>
      <c r="F336" s="555">
        <v>0</v>
      </c>
      <c r="G336" s="555">
        <v>0</v>
      </c>
      <c r="H336" s="554">
        <f t="shared" si="8"/>
        <v>270000</v>
      </c>
      <c r="I336" s="1137"/>
      <c r="J336" s="1137"/>
    </row>
    <row r="337" spans="1:10" ht="19.5" customHeight="1">
      <c r="A337" s="1012">
        <v>39</v>
      </c>
      <c r="B337" s="552" t="s">
        <v>1989</v>
      </c>
      <c r="C337" s="553">
        <v>1932</v>
      </c>
      <c r="D337" s="657" t="s">
        <v>1689</v>
      </c>
      <c r="E337" s="658">
        <v>270000</v>
      </c>
      <c r="F337" s="555">
        <v>0</v>
      </c>
      <c r="G337" s="555">
        <v>0</v>
      </c>
      <c r="H337" s="658">
        <v>270000</v>
      </c>
      <c r="I337" s="1014"/>
      <c r="J337" s="1014"/>
    </row>
    <row r="338" spans="1:10" ht="19.5" customHeight="1">
      <c r="A338" s="463"/>
      <c r="B338" s="1492" t="s">
        <v>863</v>
      </c>
      <c r="C338" s="1493"/>
      <c r="D338" s="1493"/>
      <c r="E338" s="1002">
        <f>SUM(E299:E337)</f>
        <v>11610000</v>
      </c>
      <c r="F338" s="1003">
        <v>0</v>
      </c>
      <c r="G338" s="1052">
        <v>0</v>
      </c>
      <c r="H338" s="1002">
        <f>SUM(E338:G338)</f>
        <v>11610000</v>
      </c>
      <c r="I338" s="1104"/>
      <c r="J338" s="1005"/>
    </row>
    <row r="339" spans="1:10" ht="19.5" customHeight="1">
      <c r="A339" s="189"/>
      <c r="B339" s="1395" t="s">
        <v>1607</v>
      </c>
      <c r="C339" s="1396"/>
      <c r="D339" s="1397"/>
      <c r="E339" s="1395"/>
      <c r="F339" s="1396"/>
      <c r="G339" s="1397"/>
      <c r="H339" s="461"/>
      <c r="I339" s="272"/>
      <c r="J339" s="272"/>
    </row>
    <row r="340" spans="1:10" ht="19.5" customHeight="1">
      <c r="A340" s="1138">
        <v>1</v>
      </c>
      <c r="B340" s="1496"/>
      <c r="C340" s="1497"/>
      <c r="D340" s="1498"/>
      <c r="E340" s="1136"/>
      <c r="F340" s="658"/>
      <c r="G340" s="658"/>
      <c r="H340" s="658"/>
      <c r="I340" s="272"/>
      <c r="J340" s="272"/>
    </row>
    <row r="341" spans="1:10" ht="19.5" customHeight="1">
      <c r="A341" s="552"/>
      <c r="B341" s="1492" t="s">
        <v>863</v>
      </c>
      <c r="C341" s="1493"/>
      <c r="D341" s="1493"/>
      <c r="E341" s="1002"/>
      <c r="F341" s="552"/>
      <c r="G341" s="1139">
        <v>0</v>
      </c>
      <c r="H341" s="1140">
        <f>SUM(H340:H340)</f>
        <v>0</v>
      </c>
      <c r="I341" s="272"/>
      <c r="J341" s="272"/>
    </row>
    <row r="342" spans="1:10" ht="19.5" customHeight="1">
      <c r="A342" s="1492" t="s">
        <v>970</v>
      </c>
      <c r="B342" s="1493"/>
      <c r="C342" s="1493"/>
      <c r="D342" s="1493"/>
      <c r="E342" s="1141">
        <f>E341+E338+E297+E278+E266+E244+E210+E199+E149+E40+E33+E26+E16+E11</f>
        <v>121230000</v>
      </c>
      <c r="F342" s="1141"/>
      <c r="G342" s="1141">
        <f>G341+G338+G297+G278+G266+G244+G210+G199+G149+G40+G33+G26+G16+G11</f>
        <v>405000</v>
      </c>
      <c r="H342" s="190">
        <f>H341+H338+H297+H278+H266+H244+H210+H199+H149+H40+H33+H26+H16+H11</f>
        <v>121635000</v>
      </c>
      <c r="I342" s="1142"/>
      <c r="J342" s="209"/>
    </row>
    <row r="343" spans="2:10" ht="19.5" customHeight="1">
      <c r="B343" s="1494" t="s">
        <v>2763</v>
      </c>
      <c r="C343" s="1495"/>
      <c r="D343" s="1495"/>
      <c r="E343" s="1495"/>
      <c r="F343" s="1495"/>
      <c r="G343" s="1495"/>
      <c r="H343" s="1495"/>
      <c r="I343" s="1495"/>
      <c r="J343" s="1495"/>
    </row>
    <row r="344" spans="1:10" ht="19.5" customHeight="1">
      <c r="A344" s="1143"/>
      <c r="B344" s="1147"/>
      <c r="C344" s="1147"/>
      <c r="D344" s="1489" t="s">
        <v>2269</v>
      </c>
      <c r="E344" s="1489"/>
      <c r="F344" s="1489"/>
      <c r="G344" s="1489"/>
      <c r="H344" s="1489"/>
      <c r="I344" s="1489"/>
      <c r="J344" s="1147"/>
    </row>
    <row r="345" spans="1:12" ht="19.5" customHeight="1">
      <c r="A345" s="1143"/>
      <c r="B345" s="1147" t="s">
        <v>597</v>
      </c>
      <c r="C345" s="1147"/>
      <c r="D345" s="1147"/>
      <c r="E345" s="1147" t="s">
        <v>927</v>
      </c>
      <c r="F345" s="1147"/>
      <c r="G345" s="1147"/>
      <c r="H345" s="1147" t="s">
        <v>279</v>
      </c>
      <c r="I345" s="1147"/>
      <c r="J345" s="1147"/>
      <c r="L345" s="171" t="s">
        <v>2328</v>
      </c>
    </row>
    <row r="346" spans="1:10" ht="19.5" customHeight="1">
      <c r="A346" s="1143"/>
      <c r="B346" s="1147"/>
      <c r="C346" s="1147"/>
      <c r="D346" s="1147"/>
      <c r="E346" s="1147"/>
      <c r="F346" s="1147"/>
      <c r="G346" s="1147"/>
      <c r="H346" s="1147"/>
      <c r="I346" s="1147"/>
      <c r="J346" s="1147"/>
    </row>
    <row r="347" spans="1:10" ht="19.5" customHeight="1">
      <c r="A347" s="1143"/>
      <c r="B347" s="1147"/>
      <c r="C347" s="1147"/>
      <c r="D347" s="1147"/>
      <c r="E347" s="1147"/>
      <c r="F347" s="1147"/>
      <c r="G347" s="1147"/>
      <c r="H347" s="1147"/>
      <c r="I347" s="1147" t="s">
        <v>2328</v>
      </c>
      <c r="J347" s="1147"/>
    </row>
    <row r="348" spans="1:10" ht="19.5" customHeight="1">
      <c r="A348" s="1143"/>
      <c r="B348" s="1147" t="s">
        <v>277</v>
      </c>
      <c r="C348" s="1147"/>
      <c r="D348" s="1147" t="s">
        <v>1937</v>
      </c>
      <c r="E348" s="1147"/>
      <c r="F348" s="1147"/>
      <c r="G348" s="1147"/>
      <c r="H348" s="1147"/>
      <c r="I348" s="1147"/>
      <c r="J348" s="1147"/>
    </row>
    <row r="349" spans="1:10" ht="19.5" customHeight="1">
      <c r="A349" s="1143"/>
      <c r="B349" s="1145"/>
      <c r="C349" s="1490"/>
      <c r="D349" s="1490"/>
      <c r="E349" s="1490"/>
      <c r="F349" s="1491"/>
      <c r="G349" s="1491"/>
      <c r="H349" s="1491"/>
      <c r="I349" s="1144"/>
      <c r="J349" s="1144"/>
    </row>
    <row r="350" spans="1:10" ht="19.5" customHeight="1">
      <c r="A350" s="1143"/>
      <c r="B350" s="1489" t="s">
        <v>1606</v>
      </c>
      <c r="C350" s="1489"/>
      <c r="D350" s="1489"/>
      <c r="E350" s="1489"/>
      <c r="F350" s="1489"/>
      <c r="G350" s="1489"/>
      <c r="H350" s="1489"/>
      <c r="I350" s="1144"/>
      <c r="J350" s="1144"/>
    </row>
    <row r="351" spans="1:10" ht="19.5" customHeight="1">
      <c r="A351" s="1143"/>
      <c r="B351" s="1147" t="s">
        <v>1605</v>
      </c>
      <c r="C351" s="1489" t="s">
        <v>1627</v>
      </c>
      <c r="D351" s="1489"/>
      <c r="E351" s="1489"/>
      <c r="F351" s="1489"/>
      <c r="G351" s="1489"/>
      <c r="H351" s="1489"/>
      <c r="I351" s="1148"/>
      <c r="J351" s="1146"/>
    </row>
  </sheetData>
  <mergeCells count="36">
    <mergeCell ref="A3:I3"/>
    <mergeCell ref="J6:J7"/>
    <mergeCell ref="A11:C11"/>
    <mergeCell ref="B12:D12"/>
    <mergeCell ref="A4:J4"/>
    <mergeCell ref="A5:B5"/>
    <mergeCell ref="A6:A7"/>
    <mergeCell ref="B6:B7"/>
    <mergeCell ref="C6:C7"/>
    <mergeCell ref="D6:D7"/>
    <mergeCell ref="B17:D17"/>
    <mergeCell ref="A26:C26"/>
    <mergeCell ref="A33:C33"/>
    <mergeCell ref="I6:I7"/>
    <mergeCell ref="E6:E7"/>
    <mergeCell ref="F6:G6"/>
    <mergeCell ref="H6:H7"/>
    <mergeCell ref="A40:C40"/>
    <mergeCell ref="A199:C199"/>
    <mergeCell ref="B200:D200"/>
    <mergeCell ref="A211:E211"/>
    <mergeCell ref="B338:D338"/>
    <mergeCell ref="B340:D340"/>
    <mergeCell ref="B244:D244"/>
    <mergeCell ref="A266:C266"/>
    <mergeCell ref="B297:D297"/>
    <mergeCell ref="B339:D339"/>
    <mergeCell ref="A342:D342"/>
    <mergeCell ref="B343:J343"/>
    <mergeCell ref="D344:I344"/>
    <mergeCell ref="E339:G339"/>
    <mergeCell ref="B341:D341"/>
    <mergeCell ref="C351:H351"/>
    <mergeCell ref="C349:E349"/>
    <mergeCell ref="F349:H349"/>
    <mergeCell ref="B350:H350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9"/>
  <sheetViews>
    <sheetView workbookViewId="0" topLeftCell="A305">
      <selection activeCell="B307" sqref="B307:D307"/>
    </sheetView>
  </sheetViews>
  <sheetFormatPr defaultColWidth="9.00390625" defaultRowHeight="21" customHeight="1"/>
  <cols>
    <col min="1" max="1" width="4.00390625" style="12" customWidth="1"/>
    <col min="2" max="2" width="18.75390625" style="12" customWidth="1"/>
    <col min="3" max="3" width="7.25390625" style="12" customWidth="1"/>
    <col min="4" max="4" width="8.75390625" style="698" customWidth="1"/>
    <col min="5" max="5" width="11.25390625" style="12" customWidth="1"/>
    <col min="6" max="6" width="6.125" style="12" customWidth="1"/>
    <col min="7" max="7" width="8.75390625" style="12" customWidth="1"/>
    <col min="8" max="8" width="11.75390625" style="12" customWidth="1"/>
    <col min="9" max="9" width="8.00390625" style="12" customWidth="1"/>
    <col min="10" max="10" width="9.50390625" style="699" customWidth="1"/>
    <col min="11" max="16384" width="9.00390625" style="12" customWidth="1"/>
  </cols>
  <sheetData>
    <row r="1" spans="1:10" ht="21" customHeight="1">
      <c r="A1" s="183" t="s">
        <v>429</v>
      </c>
      <c r="B1" s="183"/>
      <c r="C1" s="71"/>
      <c r="D1" s="72"/>
      <c r="E1" s="73"/>
      <c r="F1" s="70"/>
      <c r="G1" s="74"/>
      <c r="H1" s="73"/>
      <c r="I1" s="74"/>
      <c r="J1" s="73"/>
    </row>
    <row r="2" spans="1:10" ht="21" customHeight="1">
      <c r="A2" s="1358" t="s">
        <v>1662</v>
      </c>
      <c r="B2" s="1358"/>
      <c r="C2" s="71"/>
      <c r="D2" s="72"/>
      <c r="E2" s="73"/>
      <c r="F2" s="70"/>
      <c r="G2" s="74"/>
      <c r="H2" s="73"/>
      <c r="I2" s="74"/>
      <c r="J2" s="73"/>
    </row>
    <row r="3" spans="1:10" ht="21" customHeight="1">
      <c r="A3" s="75"/>
      <c r="B3" s="1291" t="s">
        <v>2346</v>
      </c>
      <c r="C3" s="1291"/>
      <c r="D3" s="1291"/>
      <c r="E3" s="1291"/>
      <c r="F3" s="1291"/>
      <c r="G3" s="1291"/>
      <c r="H3" s="1291"/>
      <c r="I3" s="1291"/>
      <c r="J3" s="1291"/>
    </row>
    <row r="4" spans="1:10" ht="21" customHeight="1">
      <c r="A4" s="76"/>
      <c r="B4" s="1488" t="s">
        <v>2741</v>
      </c>
      <c r="C4" s="1488"/>
      <c r="D4" s="1488"/>
      <c r="E4" s="1488"/>
      <c r="F4" s="1488"/>
      <c r="G4" s="1488"/>
      <c r="H4" s="1488"/>
      <c r="I4" s="1488"/>
      <c r="J4" s="73"/>
    </row>
    <row r="5" spans="1:10" ht="21" customHeight="1">
      <c r="A5" s="76"/>
      <c r="B5" s="77" t="s">
        <v>598</v>
      </c>
      <c r="C5" s="78"/>
      <c r="D5" s="72"/>
      <c r="E5" s="79"/>
      <c r="F5" s="184"/>
      <c r="G5" s="184"/>
      <c r="H5" s="185"/>
      <c r="I5" s="184"/>
      <c r="J5" s="609"/>
    </row>
    <row r="6" spans="1:10" ht="21" customHeight="1">
      <c r="A6" s="1392" t="s">
        <v>2247</v>
      </c>
      <c r="B6" s="1392" t="s">
        <v>2248</v>
      </c>
      <c r="C6" s="1285" t="s">
        <v>2255</v>
      </c>
      <c r="D6" s="1537" t="s">
        <v>430</v>
      </c>
      <c r="E6" s="1285" t="s">
        <v>2249</v>
      </c>
      <c r="F6" s="1387" t="s">
        <v>2250</v>
      </c>
      <c r="G6" s="1517"/>
      <c r="H6" s="1285" t="s">
        <v>2254</v>
      </c>
      <c r="I6" s="1387" t="s">
        <v>2253</v>
      </c>
      <c r="J6" s="1285" t="s">
        <v>2587</v>
      </c>
    </row>
    <row r="7" spans="1:10" ht="30.75" customHeight="1">
      <c r="A7" s="1392"/>
      <c r="B7" s="1392"/>
      <c r="C7" s="1286"/>
      <c r="D7" s="1538"/>
      <c r="E7" s="1286"/>
      <c r="F7" s="20" t="s">
        <v>2768</v>
      </c>
      <c r="G7" s="19" t="s">
        <v>2251</v>
      </c>
      <c r="H7" s="1539"/>
      <c r="I7" s="1387"/>
      <c r="J7" s="1286"/>
    </row>
    <row r="8" spans="1:10" ht="21" customHeight="1">
      <c r="A8" s="1534" t="s">
        <v>2142</v>
      </c>
      <c r="B8" s="1535"/>
      <c r="C8" s="1535"/>
      <c r="D8" s="1535"/>
      <c r="E8" s="1535"/>
      <c r="F8" s="1535"/>
      <c r="G8" s="1535"/>
      <c r="H8" s="1535"/>
      <c r="I8" s="1535"/>
      <c r="J8" s="1536"/>
    </row>
    <row r="9" spans="1:10" ht="21" customHeight="1">
      <c r="A9" s="80">
        <v>1</v>
      </c>
      <c r="B9" s="24" t="s">
        <v>361</v>
      </c>
      <c r="C9" s="81" t="s">
        <v>1354</v>
      </c>
      <c r="D9" s="82" t="s">
        <v>1743</v>
      </c>
      <c r="E9" s="83">
        <v>405000</v>
      </c>
      <c r="F9" s="84"/>
      <c r="G9" s="28"/>
      <c r="H9" s="28">
        <f>E9+G9</f>
        <v>405000</v>
      </c>
      <c r="I9" s="85"/>
      <c r="J9" s="610"/>
    </row>
    <row r="10" spans="1:10" ht="21" customHeight="1">
      <c r="A10" s="80">
        <v>2</v>
      </c>
      <c r="B10" s="24" t="s">
        <v>362</v>
      </c>
      <c r="C10" s="86" t="s">
        <v>1352</v>
      </c>
      <c r="D10" s="82" t="s">
        <v>1743</v>
      </c>
      <c r="E10" s="83">
        <v>405000</v>
      </c>
      <c r="F10" s="84"/>
      <c r="G10" s="28"/>
      <c r="H10" s="28">
        <f>E10+G10</f>
        <v>405000</v>
      </c>
      <c r="I10" s="85"/>
      <c r="J10" s="610"/>
    </row>
    <row r="11" spans="1:10" ht="21" customHeight="1">
      <c r="A11" s="80">
        <v>3</v>
      </c>
      <c r="B11" s="24" t="s">
        <v>363</v>
      </c>
      <c r="C11" s="87" t="s">
        <v>1353</v>
      </c>
      <c r="D11" s="82" t="s">
        <v>365</v>
      </c>
      <c r="E11" s="83">
        <v>405000</v>
      </c>
      <c r="F11" s="84"/>
      <c r="G11" s="6"/>
      <c r="H11" s="28">
        <f>E11+G11</f>
        <v>405000</v>
      </c>
      <c r="I11" s="85"/>
      <c r="J11" s="610"/>
    </row>
    <row r="12" spans="1:10" ht="21" customHeight="1">
      <c r="A12" s="19"/>
      <c r="B12" s="88" t="s">
        <v>863</v>
      </c>
      <c r="C12" s="89"/>
      <c r="D12" s="90"/>
      <c r="E12" s="91">
        <f>SUM(E9:E11)</f>
        <v>1215000</v>
      </c>
      <c r="F12" s="25"/>
      <c r="G12" s="92"/>
      <c r="H12" s="92">
        <f>SUM(H9:H11)</f>
        <v>1215000</v>
      </c>
      <c r="I12" s="85"/>
      <c r="J12" s="610" t="s">
        <v>2328</v>
      </c>
    </row>
    <row r="13" spans="1:10" ht="21" customHeight="1">
      <c r="A13" s="1531" t="s">
        <v>2141</v>
      </c>
      <c r="B13" s="1532"/>
      <c r="C13" s="1532"/>
      <c r="D13" s="1532"/>
      <c r="E13" s="1532"/>
      <c r="F13" s="1532"/>
      <c r="G13" s="1532"/>
      <c r="H13" s="1532"/>
      <c r="I13" s="1532"/>
      <c r="J13" s="1533"/>
    </row>
    <row r="14" spans="1:10" ht="21" customHeight="1">
      <c r="A14" s="93">
        <v>1</v>
      </c>
      <c r="B14" s="94" t="s">
        <v>1867</v>
      </c>
      <c r="C14" s="93">
        <v>1972</v>
      </c>
      <c r="D14" s="95" t="s">
        <v>1743</v>
      </c>
      <c r="E14" s="83">
        <v>405000</v>
      </c>
      <c r="F14" s="96"/>
      <c r="G14" s="84"/>
      <c r="H14" s="28">
        <f>E14+G14</f>
        <v>405000</v>
      </c>
      <c r="I14" s="120"/>
      <c r="J14" s="578"/>
    </row>
    <row r="15" spans="1:10" ht="21" customHeight="1">
      <c r="A15" s="93">
        <v>2</v>
      </c>
      <c r="B15" s="94" t="s">
        <v>1867</v>
      </c>
      <c r="C15" s="93">
        <v>1972</v>
      </c>
      <c r="D15" s="95" t="s">
        <v>1743</v>
      </c>
      <c r="E15" s="83">
        <v>405000</v>
      </c>
      <c r="F15" s="96"/>
      <c r="G15" s="84"/>
      <c r="H15" s="28">
        <f>E15+G15</f>
        <v>405000</v>
      </c>
      <c r="I15" s="120"/>
      <c r="J15" s="578"/>
    </row>
    <row r="16" spans="1:10" ht="21" customHeight="1">
      <c r="A16" s="93">
        <v>3</v>
      </c>
      <c r="B16" s="94" t="s">
        <v>1868</v>
      </c>
      <c r="C16" s="93">
        <v>1945</v>
      </c>
      <c r="D16" s="95" t="s">
        <v>1781</v>
      </c>
      <c r="E16" s="83">
        <v>405000</v>
      </c>
      <c r="F16" s="96"/>
      <c r="G16" s="84"/>
      <c r="H16" s="28">
        <f>E16+G16</f>
        <v>405000</v>
      </c>
      <c r="I16" s="120"/>
      <c r="J16" s="578"/>
    </row>
    <row r="17" spans="1:10" ht="21" customHeight="1">
      <c r="A17" s="93"/>
      <c r="B17" s="97" t="s">
        <v>863</v>
      </c>
      <c r="C17" s="93"/>
      <c r="D17" s="95"/>
      <c r="E17" s="106">
        <f>SUM(E14:E16)</f>
        <v>1215000</v>
      </c>
      <c r="F17" s="98"/>
      <c r="G17" s="99"/>
      <c r="H17" s="57">
        <f>SUM(H14:H16)</f>
        <v>1215000</v>
      </c>
      <c r="I17" s="120"/>
      <c r="J17" s="578"/>
    </row>
    <row r="18" spans="1:10" ht="21" customHeight="1">
      <c r="A18" s="1534" t="s">
        <v>1113</v>
      </c>
      <c r="B18" s="1535"/>
      <c r="C18" s="1535"/>
      <c r="D18" s="1535"/>
      <c r="E18" s="1535"/>
      <c r="F18" s="1535"/>
      <c r="G18" s="1535"/>
      <c r="H18" s="1535"/>
      <c r="I18" s="1535"/>
      <c r="J18" s="1536"/>
    </row>
    <row r="19" spans="1:10" ht="21" customHeight="1">
      <c r="A19" s="26">
        <v>1</v>
      </c>
      <c r="B19" s="100" t="s">
        <v>1760</v>
      </c>
      <c r="C19" s="26">
        <v>1982</v>
      </c>
      <c r="D19" s="101" t="s">
        <v>1712</v>
      </c>
      <c r="E19" s="107">
        <v>270000</v>
      </c>
      <c r="F19" s="102"/>
      <c r="G19" s="102"/>
      <c r="H19" s="107">
        <f aca="true" t="shared" si="0" ref="H19:H24">E19+G19</f>
        <v>270000</v>
      </c>
      <c r="I19" s="120"/>
      <c r="J19" s="578"/>
    </row>
    <row r="20" spans="1:10" ht="21" customHeight="1">
      <c r="A20" s="26">
        <v>2</v>
      </c>
      <c r="B20" s="94" t="s">
        <v>1869</v>
      </c>
      <c r="C20" s="93">
        <v>1987</v>
      </c>
      <c r="D20" s="95" t="s">
        <v>1870</v>
      </c>
      <c r="E20" s="107">
        <v>270000</v>
      </c>
      <c r="F20" s="94"/>
      <c r="G20" s="94"/>
      <c r="H20" s="107">
        <f t="shared" si="0"/>
        <v>270000</v>
      </c>
      <c r="I20" s="120"/>
      <c r="J20" s="578"/>
    </row>
    <row r="21" spans="1:10" ht="21" customHeight="1">
      <c r="A21" s="26">
        <v>3</v>
      </c>
      <c r="B21" s="94" t="s">
        <v>1872</v>
      </c>
      <c r="C21" s="93">
        <v>1977</v>
      </c>
      <c r="D21" s="95" t="s">
        <v>1701</v>
      </c>
      <c r="E21" s="107">
        <v>270000</v>
      </c>
      <c r="F21" s="94"/>
      <c r="G21" s="94"/>
      <c r="H21" s="107">
        <f t="shared" si="0"/>
        <v>270000</v>
      </c>
      <c r="I21" s="120"/>
      <c r="J21" s="578"/>
    </row>
    <row r="22" spans="1:10" ht="21" customHeight="1">
      <c r="A22" s="26">
        <v>4</v>
      </c>
      <c r="B22" s="94" t="s">
        <v>1873</v>
      </c>
      <c r="C22" s="93">
        <v>1972</v>
      </c>
      <c r="D22" s="95" t="s">
        <v>1701</v>
      </c>
      <c r="E22" s="107">
        <v>270000</v>
      </c>
      <c r="F22" s="94"/>
      <c r="G22" s="94"/>
      <c r="H22" s="107">
        <f t="shared" si="0"/>
        <v>270000</v>
      </c>
      <c r="I22" s="120"/>
      <c r="J22" s="578"/>
    </row>
    <row r="23" spans="1:10" ht="21" customHeight="1">
      <c r="A23" s="26">
        <v>5</v>
      </c>
      <c r="B23" s="94" t="s">
        <v>1114</v>
      </c>
      <c r="C23" s="93">
        <v>1989</v>
      </c>
      <c r="D23" s="95" t="s">
        <v>1708</v>
      </c>
      <c r="E23" s="107">
        <v>270000</v>
      </c>
      <c r="F23" s="94"/>
      <c r="G23" s="103"/>
      <c r="H23" s="107">
        <f t="shared" si="0"/>
        <v>270000</v>
      </c>
      <c r="I23" s="120"/>
      <c r="J23" s="578"/>
    </row>
    <row r="24" spans="1:10" ht="21" customHeight="1">
      <c r="A24" s="26">
        <v>6</v>
      </c>
      <c r="B24" s="94" t="s">
        <v>1883</v>
      </c>
      <c r="C24" s="93">
        <v>1966</v>
      </c>
      <c r="D24" s="95" t="s">
        <v>1790</v>
      </c>
      <c r="E24" s="107">
        <v>270000</v>
      </c>
      <c r="F24" s="94"/>
      <c r="G24" s="94"/>
      <c r="H24" s="107">
        <f t="shared" si="0"/>
        <v>270000</v>
      </c>
      <c r="I24" s="120"/>
      <c r="J24" s="578"/>
    </row>
    <row r="25" spans="1:10" ht="21" customHeight="1">
      <c r="A25" s="26"/>
      <c r="B25" s="97" t="s">
        <v>863</v>
      </c>
      <c r="C25" s="104"/>
      <c r="D25" s="105"/>
      <c r="E25" s="106">
        <f>SUM(E19:E24)</f>
        <v>1620000</v>
      </c>
      <c r="F25" s="97"/>
      <c r="G25" s="97"/>
      <c r="H25" s="102">
        <f>SUM(H19:H24)</f>
        <v>1620000</v>
      </c>
      <c r="I25" s="120"/>
      <c r="J25" s="578"/>
    </row>
    <row r="26" spans="1:10" ht="21" customHeight="1">
      <c r="A26" s="1387" t="s">
        <v>1487</v>
      </c>
      <c r="B26" s="1388"/>
      <c r="C26" s="1388"/>
      <c r="D26" s="1517"/>
      <c r="E26" s="110" t="s">
        <v>2328</v>
      </c>
      <c r="F26" s="110"/>
      <c r="G26" s="110"/>
      <c r="H26" s="110"/>
      <c r="I26" s="22"/>
      <c r="J26" s="578"/>
    </row>
    <row r="27" spans="1:10" ht="21" customHeight="1">
      <c r="A27" s="26">
        <v>1</v>
      </c>
      <c r="B27" s="100" t="s">
        <v>805</v>
      </c>
      <c r="C27" s="26">
        <v>1986</v>
      </c>
      <c r="D27" s="101" t="s">
        <v>1721</v>
      </c>
      <c r="E27" s="107">
        <v>540000</v>
      </c>
      <c r="F27" s="107"/>
      <c r="G27" s="107"/>
      <c r="H27" s="107">
        <v>540000</v>
      </c>
      <c r="I27" s="120"/>
      <c r="J27" s="578"/>
    </row>
    <row r="28" spans="1:10" ht="21" customHeight="1">
      <c r="A28" s="93">
        <v>2</v>
      </c>
      <c r="B28" s="94" t="s">
        <v>1176</v>
      </c>
      <c r="C28" s="93">
        <v>1969</v>
      </c>
      <c r="D28" s="95" t="s">
        <v>1724</v>
      </c>
      <c r="E28" s="107">
        <v>540000</v>
      </c>
      <c r="F28" s="94"/>
      <c r="G28" s="94"/>
      <c r="H28" s="83">
        <v>540000</v>
      </c>
      <c r="I28" s="120"/>
      <c r="J28" s="578"/>
    </row>
    <row r="29" spans="1:10" ht="21" customHeight="1">
      <c r="A29" s="26">
        <v>3</v>
      </c>
      <c r="B29" s="94" t="s">
        <v>1871</v>
      </c>
      <c r="C29" s="93">
        <v>1975</v>
      </c>
      <c r="D29" s="95" t="s">
        <v>1724</v>
      </c>
      <c r="E29" s="107">
        <v>540000</v>
      </c>
      <c r="F29" s="94"/>
      <c r="G29" s="94"/>
      <c r="H29" s="83">
        <v>540000</v>
      </c>
      <c r="I29" s="120"/>
      <c r="J29" s="578"/>
    </row>
    <row r="30" spans="1:10" ht="21" customHeight="1">
      <c r="A30" s="93">
        <v>4</v>
      </c>
      <c r="B30" s="94" t="s">
        <v>1744</v>
      </c>
      <c r="C30" s="93">
        <v>1978</v>
      </c>
      <c r="D30" s="95" t="s">
        <v>1724</v>
      </c>
      <c r="E30" s="107">
        <v>540000</v>
      </c>
      <c r="F30" s="94"/>
      <c r="G30" s="103"/>
      <c r="H30" s="83">
        <v>540000</v>
      </c>
      <c r="I30" s="120"/>
      <c r="J30" s="578"/>
    </row>
    <row r="31" spans="1:10" ht="21" customHeight="1">
      <c r="A31" s="26">
        <v>5</v>
      </c>
      <c r="B31" s="94" t="s">
        <v>1760</v>
      </c>
      <c r="C31" s="93">
        <v>1969</v>
      </c>
      <c r="D31" s="95" t="s">
        <v>1701</v>
      </c>
      <c r="E31" s="107">
        <v>540000</v>
      </c>
      <c r="F31" s="94"/>
      <c r="G31" s="94"/>
      <c r="H31" s="83">
        <v>540000</v>
      </c>
      <c r="I31" s="120"/>
      <c r="J31" s="578"/>
    </row>
    <row r="32" spans="1:10" ht="21" customHeight="1">
      <c r="A32" s="93">
        <v>6</v>
      </c>
      <c r="B32" s="94" t="s">
        <v>1115</v>
      </c>
      <c r="C32" s="93">
        <v>1970</v>
      </c>
      <c r="D32" s="95" t="s">
        <v>1743</v>
      </c>
      <c r="E32" s="107">
        <v>540000</v>
      </c>
      <c r="F32" s="94"/>
      <c r="G32" s="103"/>
      <c r="H32" s="83">
        <v>540000</v>
      </c>
      <c r="I32" s="120"/>
      <c r="J32" s="578"/>
    </row>
    <row r="33" spans="1:10" ht="21" customHeight="1">
      <c r="A33" s="26">
        <v>7</v>
      </c>
      <c r="B33" s="94" t="s">
        <v>325</v>
      </c>
      <c r="C33" s="93">
        <v>1977</v>
      </c>
      <c r="D33" s="95" t="s">
        <v>1751</v>
      </c>
      <c r="E33" s="107">
        <v>540000</v>
      </c>
      <c r="F33" s="94"/>
      <c r="G33" s="103"/>
      <c r="H33" s="83">
        <v>540000</v>
      </c>
      <c r="I33" s="120"/>
      <c r="J33" s="578"/>
    </row>
    <row r="34" spans="1:10" ht="21" customHeight="1">
      <c r="A34" s="93">
        <v>8</v>
      </c>
      <c r="B34" s="94" t="s">
        <v>1878</v>
      </c>
      <c r="C34" s="93">
        <v>1983</v>
      </c>
      <c r="D34" s="95" t="s">
        <v>1751</v>
      </c>
      <c r="E34" s="107">
        <v>540000</v>
      </c>
      <c r="F34" s="94"/>
      <c r="G34" s="103"/>
      <c r="H34" s="83">
        <v>540000</v>
      </c>
      <c r="I34" s="120"/>
      <c r="J34" s="578"/>
    </row>
    <row r="35" spans="1:10" ht="21" customHeight="1">
      <c r="A35" s="26">
        <v>9</v>
      </c>
      <c r="B35" s="94" t="s">
        <v>406</v>
      </c>
      <c r="C35" s="93">
        <v>1978</v>
      </c>
      <c r="D35" s="95" t="s">
        <v>1778</v>
      </c>
      <c r="E35" s="107">
        <v>540000</v>
      </c>
      <c r="F35" s="94"/>
      <c r="G35" s="103"/>
      <c r="H35" s="125">
        <v>540000</v>
      </c>
      <c r="I35" s="120"/>
      <c r="J35" s="578"/>
    </row>
    <row r="36" spans="1:10" ht="21" customHeight="1">
      <c r="A36" s="93">
        <v>10</v>
      </c>
      <c r="B36" s="94" t="s">
        <v>1879</v>
      </c>
      <c r="C36" s="93">
        <v>1966</v>
      </c>
      <c r="D36" s="95" t="s">
        <v>1781</v>
      </c>
      <c r="E36" s="107">
        <v>540000</v>
      </c>
      <c r="F36" s="94"/>
      <c r="G36" s="103"/>
      <c r="H36" s="83">
        <v>540000</v>
      </c>
      <c r="I36" s="120"/>
      <c r="J36" s="578"/>
    </row>
    <row r="37" spans="1:10" ht="21" customHeight="1">
      <c r="A37" s="26">
        <v>11</v>
      </c>
      <c r="B37" s="94" t="s">
        <v>1334</v>
      </c>
      <c r="C37" s="93">
        <v>1977</v>
      </c>
      <c r="D37" s="95" t="s">
        <v>1781</v>
      </c>
      <c r="E37" s="107">
        <v>540000</v>
      </c>
      <c r="F37" s="94"/>
      <c r="G37" s="103"/>
      <c r="H37" s="83">
        <v>540000</v>
      </c>
      <c r="I37" s="120"/>
      <c r="J37" s="578"/>
    </row>
    <row r="38" spans="1:10" ht="21" customHeight="1">
      <c r="A38" s="93">
        <v>12</v>
      </c>
      <c r="B38" s="94" t="s">
        <v>1881</v>
      </c>
      <c r="C38" s="93">
        <v>1973</v>
      </c>
      <c r="D38" s="95" t="s">
        <v>1708</v>
      </c>
      <c r="E38" s="107">
        <v>540000</v>
      </c>
      <c r="F38" s="94"/>
      <c r="G38" s="94"/>
      <c r="H38" s="83">
        <v>540000</v>
      </c>
      <c r="I38" s="120"/>
      <c r="J38" s="578"/>
    </row>
    <row r="39" spans="1:10" ht="21" customHeight="1">
      <c r="A39" s="108">
        <v>13</v>
      </c>
      <c r="B39" s="94" t="s">
        <v>1915</v>
      </c>
      <c r="C39" s="93">
        <v>1966</v>
      </c>
      <c r="D39" s="95" t="s">
        <v>1781</v>
      </c>
      <c r="E39" s="107">
        <v>540000</v>
      </c>
      <c r="F39" s="94"/>
      <c r="G39" s="103"/>
      <c r="H39" s="83">
        <f>SUM(E39:G39)</f>
        <v>540000</v>
      </c>
      <c r="I39" s="126"/>
      <c r="J39" s="578"/>
    </row>
    <row r="40" spans="1:10" ht="21" customHeight="1">
      <c r="A40" s="108"/>
      <c r="B40" s="97" t="s">
        <v>863</v>
      </c>
      <c r="C40" s="93"/>
      <c r="D40" s="95"/>
      <c r="E40" s="106">
        <f>SUM(E27:E39)</f>
        <v>7020000</v>
      </c>
      <c r="F40" s="98"/>
      <c r="G40" s="109"/>
      <c r="H40" s="57">
        <f>E40+G40</f>
        <v>7020000</v>
      </c>
      <c r="I40" s="120"/>
      <c r="J40" s="578"/>
    </row>
    <row r="41" spans="1:10" ht="21" customHeight="1">
      <c r="A41" s="1534" t="s">
        <v>2143</v>
      </c>
      <c r="B41" s="1535"/>
      <c r="C41" s="1535"/>
      <c r="D41" s="1535"/>
      <c r="E41" s="1535"/>
      <c r="F41" s="1535"/>
      <c r="G41" s="1535"/>
      <c r="H41" s="1535"/>
      <c r="I41" s="1535"/>
      <c r="J41" s="1536"/>
    </row>
    <row r="42" spans="1:10" ht="21" customHeight="1">
      <c r="A42" s="93">
        <v>1</v>
      </c>
      <c r="B42" s="94" t="s">
        <v>1698</v>
      </c>
      <c r="C42" s="93">
        <v>1936</v>
      </c>
      <c r="D42" s="95" t="s">
        <v>1699</v>
      </c>
      <c r="E42" s="83">
        <v>405000</v>
      </c>
      <c r="F42" s="84"/>
      <c r="G42" s="30"/>
      <c r="H42" s="28">
        <f aca="true" t="shared" si="1" ref="H42:H48">E42+G42</f>
        <v>405000</v>
      </c>
      <c r="I42" s="120"/>
      <c r="J42" s="578"/>
    </row>
    <row r="43" spans="1:10" ht="21" customHeight="1">
      <c r="A43" s="93">
        <v>2</v>
      </c>
      <c r="B43" s="94" t="s">
        <v>1700</v>
      </c>
      <c r="C43" s="93">
        <v>1940</v>
      </c>
      <c r="D43" s="95" t="s">
        <v>1701</v>
      </c>
      <c r="E43" s="83">
        <v>405000</v>
      </c>
      <c r="F43" s="84"/>
      <c r="G43" s="30"/>
      <c r="H43" s="28">
        <f t="shared" si="1"/>
        <v>405000</v>
      </c>
      <c r="I43" s="120"/>
      <c r="J43" s="578"/>
    </row>
    <row r="44" spans="1:10" ht="21" customHeight="1">
      <c r="A44" s="93">
        <v>3</v>
      </c>
      <c r="B44" s="94" t="s">
        <v>1702</v>
      </c>
      <c r="C44" s="93">
        <v>1939</v>
      </c>
      <c r="D44" s="95" t="s">
        <v>1703</v>
      </c>
      <c r="E44" s="83">
        <v>405000</v>
      </c>
      <c r="F44" s="84"/>
      <c r="G44" s="30"/>
      <c r="H44" s="28">
        <f t="shared" si="1"/>
        <v>405000</v>
      </c>
      <c r="I44" s="120"/>
      <c r="J44" s="578"/>
    </row>
    <row r="45" spans="1:10" ht="21" customHeight="1">
      <c r="A45" s="93">
        <v>4</v>
      </c>
      <c r="B45" s="94" t="s">
        <v>1704</v>
      </c>
      <c r="C45" s="93">
        <v>1943</v>
      </c>
      <c r="D45" s="95" t="s">
        <v>1705</v>
      </c>
      <c r="E45" s="83">
        <v>405000</v>
      </c>
      <c r="F45" s="84"/>
      <c r="G45" s="30"/>
      <c r="H45" s="28">
        <f t="shared" si="1"/>
        <v>405000</v>
      </c>
      <c r="I45" s="120"/>
      <c r="J45" s="578"/>
    </row>
    <row r="46" spans="1:10" ht="21" customHeight="1">
      <c r="A46" s="93">
        <v>5</v>
      </c>
      <c r="B46" s="94" t="s">
        <v>1706</v>
      </c>
      <c r="C46" s="93">
        <v>1952</v>
      </c>
      <c r="D46" s="95" t="s">
        <v>1707</v>
      </c>
      <c r="E46" s="83">
        <v>405000</v>
      </c>
      <c r="F46" s="111"/>
      <c r="G46" s="80"/>
      <c r="H46" s="28">
        <f t="shared" si="1"/>
        <v>405000</v>
      </c>
      <c r="I46" s="120"/>
      <c r="J46" s="578"/>
    </row>
    <row r="47" spans="1:10" ht="21" customHeight="1">
      <c r="A47" s="93">
        <v>6</v>
      </c>
      <c r="B47" s="94" t="s">
        <v>482</v>
      </c>
      <c r="C47" s="93">
        <v>1939</v>
      </c>
      <c r="D47" s="95" t="s">
        <v>1708</v>
      </c>
      <c r="E47" s="83">
        <v>405000</v>
      </c>
      <c r="F47" s="23"/>
      <c r="G47" s="186"/>
      <c r="H47" s="28">
        <f t="shared" si="1"/>
        <v>405000</v>
      </c>
      <c r="I47" s="120"/>
      <c r="J47" s="578"/>
    </row>
    <row r="48" spans="1:10" ht="21" customHeight="1">
      <c r="A48" s="108"/>
      <c r="B48" s="97" t="s">
        <v>863</v>
      </c>
      <c r="C48" s="93"/>
      <c r="D48" s="95"/>
      <c r="E48" s="106">
        <f>SUM(E42:E47)</f>
        <v>2430000</v>
      </c>
      <c r="F48" s="98"/>
      <c r="G48" s="99"/>
      <c r="H48" s="57">
        <f t="shared" si="1"/>
        <v>2430000</v>
      </c>
      <c r="I48" s="120"/>
      <c r="J48" s="578"/>
    </row>
    <row r="49" spans="1:10" ht="21" customHeight="1">
      <c r="A49" s="1531" t="s">
        <v>2144</v>
      </c>
      <c r="B49" s="1532"/>
      <c r="C49" s="1532"/>
      <c r="D49" s="1532"/>
      <c r="E49" s="1532"/>
      <c r="F49" s="1532"/>
      <c r="G49" s="1532"/>
      <c r="H49" s="1532"/>
      <c r="I49" s="1532"/>
      <c r="J49" s="1533"/>
    </row>
    <row r="50" spans="1:10" ht="21" customHeight="1">
      <c r="A50" s="111">
        <v>1</v>
      </c>
      <c r="B50" s="94" t="s">
        <v>1709</v>
      </c>
      <c r="C50" s="112">
        <v>1931</v>
      </c>
      <c r="D50" s="95" t="s">
        <v>1701</v>
      </c>
      <c r="E50" s="83">
        <v>540000</v>
      </c>
      <c r="F50" s="94"/>
      <c r="G50" s="94"/>
      <c r="H50" s="107">
        <f>E50+G50</f>
        <v>540000</v>
      </c>
      <c r="I50" s="120"/>
      <c r="J50" s="578"/>
    </row>
    <row r="51" spans="1:10" ht="21" customHeight="1">
      <c r="A51" s="111">
        <v>2</v>
      </c>
      <c r="B51" s="94" t="s">
        <v>1710</v>
      </c>
      <c r="C51" s="93">
        <v>1927</v>
      </c>
      <c r="D51" s="95" t="s">
        <v>1703</v>
      </c>
      <c r="E51" s="83">
        <v>540000</v>
      </c>
      <c r="F51" s="94"/>
      <c r="G51" s="94"/>
      <c r="H51" s="107">
        <f>E51+G51</f>
        <v>540000</v>
      </c>
      <c r="I51" s="120"/>
      <c r="J51" s="578"/>
    </row>
    <row r="52" spans="1:10" ht="21" customHeight="1">
      <c r="A52" s="113"/>
      <c r="B52" s="97" t="s">
        <v>863</v>
      </c>
      <c r="C52" s="93"/>
      <c r="D52" s="95"/>
      <c r="E52" s="106">
        <f>SUM(E50:E51)</f>
        <v>1080000</v>
      </c>
      <c r="F52" s="98"/>
      <c r="G52" s="99"/>
      <c r="H52" s="57">
        <f>E52+G52</f>
        <v>1080000</v>
      </c>
      <c r="I52" s="120"/>
      <c r="J52" s="578"/>
    </row>
    <row r="53" spans="1:10" ht="21" customHeight="1">
      <c r="A53" s="1531" t="s">
        <v>2145</v>
      </c>
      <c r="B53" s="1532"/>
      <c r="C53" s="1532"/>
      <c r="D53" s="1532"/>
      <c r="E53" s="1532"/>
      <c r="F53" s="1532"/>
      <c r="G53" s="1532"/>
      <c r="H53" s="1532"/>
      <c r="I53" s="1532"/>
      <c r="J53" s="1533"/>
    </row>
    <row r="54" spans="1:10" ht="21" customHeight="1">
      <c r="A54" s="93">
        <v>1</v>
      </c>
      <c r="B54" s="94" t="s">
        <v>1711</v>
      </c>
      <c r="C54" s="93">
        <v>1928</v>
      </c>
      <c r="D54" s="95" t="s">
        <v>1712</v>
      </c>
      <c r="E54" s="83">
        <v>270000</v>
      </c>
      <c r="F54" s="96"/>
      <c r="G54" s="84"/>
      <c r="H54" s="28">
        <f>E54+G54</f>
        <v>270000</v>
      </c>
      <c r="I54" s="120"/>
      <c r="J54" s="578"/>
    </row>
    <row r="55" spans="1:10" ht="21" customHeight="1">
      <c r="A55" s="93">
        <v>2</v>
      </c>
      <c r="B55" s="94" t="s">
        <v>1713</v>
      </c>
      <c r="C55" s="93">
        <v>1929</v>
      </c>
      <c r="D55" s="95" t="s">
        <v>1712</v>
      </c>
      <c r="E55" s="83">
        <v>270000</v>
      </c>
      <c r="F55" s="96"/>
      <c r="G55" s="84"/>
      <c r="H55" s="28">
        <f aca="true" t="shared" si="2" ref="H55:H113">E55+G55</f>
        <v>270000</v>
      </c>
      <c r="I55" s="120"/>
      <c r="J55" s="578"/>
    </row>
    <row r="56" spans="1:10" ht="21" customHeight="1">
      <c r="A56" s="93">
        <v>3</v>
      </c>
      <c r="B56" s="94" t="s">
        <v>1714</v>
      </c>
      <c r="C56" s="93">
        <v>1931</v>
      </c>
      <c r="D56" s="95" t="s">
        <v>1712</v>
      </c>
      <c r="E56" s="83">
        <v>270000</v>
      </c>
      <c r="F56" s="96"/>
      <c r="G56" s="99"/>
      <c r="H56" s="28">
        <f t="shared" si="2"/>
        <v>270000</v>
      </c>
      <c r="I56" s="120"/>
      <c r="J56" s="578"/>
    </row>
    <row r="57" spans="1:10" ht="21" customHeight="1">
      <c r="A57" s="93">
        <v>4</v>
      </c>
      <c r="B57" s="94" t="s">
        <v>1715</v>
      </c>
      <c r="C57" s="93">
        <v>1930</v>
      </c>
      <c r="D57" s="95" t="s">
        <v>1712</v>
      </c>
      <c r="E57" s="83">
        <v>270000</v>
      </c>
      <c r="F57" s="96"/>
      <c r="G57" s="84"/>
      <c r="H57" s="28">
        <f t="shared" si="2"/>
        <v>270000</v>
      </c>
      <c r="I57" s="120"/>
      <c r="J57" s="578"/>
    </row>
    <row r="58" spans="1:10" ht="21" customHeight="1">
      <c r="A58" s="93">
        <v>5</v>
      </c>
      <c r="B58" s="94" t="s">
        <v>1716</v>
      </c>
      <c r="C58" s="93">
        <v>1932</v>
      </c>
      <c r="D58" s="95" t="s">
        <v>1712</v>
      </c>
      <c r="E58" s="83">
        <v>270000</v>
      </c>
      <c r="F58" s="96"/>
      <c r="G58" s="99"/>
      <c r="H58" s="28">
        <f t="shared" si="2"/>
        <v>270000</v>
      </c>
      <c r="I58" s="120"/>
      <c r="J58" s="578"/>
    </row>
    <row r="59" spans="1:10" ht="21" customHeight="1">
      <c r="A59" s="93">
        <v>6</v>
      </c>
      <c r="B59" s="94" t="s">
        <v>1717</v>
      </c>
      <c r="C59" s="93">
        <v>1926</v>
      </c>
      <c r="D59" s="95" t="s">
        <v>1699</v>
      </c>
      <c r="E59" s="83">
        <v>270000</v>
      </c>
      <c r="F59" s="96"/>
      <c r="G59" s="84"/>
      <c r="H59" s="28">
        <f t="shared" si="2"/>
        <v>270000</v>
      </c>
      <c r="I59" s="120"/>
      <c r="J59" s="578"/>
    </row>
    <row r="60" spans="1:10" ht="21" customHeight="1">
      <c r="A60" s="93">
        <v>7</v>
      </c>
      <c r="B60" s="94" t="s">
        <v>1720</v>
      </c>
      <c r="C60" s="93">
        <v>1920</v>
      </c>
      <c r="D60" s="95" t="s">
        <v>1719</v>
      </c>
      <c r="E60" s="83">
        <v>270000</v>
      </c>
      <c r="F60" s="96"/>
      <c r="G60" s="84"/>
      <c r="H60" s="28">
        <f t="shared" si="2"/>
        <v>270000</v>
      </c>
      <c r="I60" s="120"/>
      <c r="J60" s="578"/>
    </row>
    <row r="61" spans="1:10" ht="21" customHeight="1">
      <c r="A61" s="93">
        <v>8</v>
      </c>
      <c r="B61" s="94" t="s">
        <v>2227</v>
      </c>
      <c r="C61" s="93">
        <v>1928</v>
      </c>
      <c r="D61" s="95" t="s">
        <v>1721</v>
      </c>
      <c r="E61" s="83">
        <v>270000</v>
      </c>
      <c r="F61" s="96"/>
      <c r="G61" s="84"/>
      <c r="H61" s="28">
        <f t="shared" si="2"/>
        <v>270000</v>
      </c>
      <c r="I61" s="120"/>
      <c r="J61" s="578"/>
    </row>
    <row r="62" spans="1:10" ht="21" customHeight="1">
      <c r="A62" s="93">
        <v>9</v>
      </c>
      <c r="B62" s="94" t="s">
        <v>1722</v>
      </c>
      <c r="C62" s="93">
        <v>1929</v>
      </c>
      <c r="D62" s="95" t="s">
        <v>1721</v>
      </c>
      <c r="E62" s="83">
        <v>270000</v>
      </c>
      <c r="F62" s="96"/>
      <c r="G62" s="84"/>
      <c r="H62" s="28">
        <f t="shared" si="2"/>
        <v>270000</v>
      </c>
      <c r="I62" s="120"/>
      <c r="J62" s="578"/>
    </row>
    <row r="63" spans="1:10" ht="21" customHeight="1">
      <c r="A63" s="93">
        <v>10</v>
      </c>
      <c r="B63" s="94" t="s">
        <v>1723</v>
      </c>
      <c r="C63" s="93">
        <v>1927</v>
      </c>
      <c r="D63" s="95" t="s">
        <v>1721</v>
      </c>
      <c r="E63" s="83">
        <v>270000</v>
      </c>
      <c r="F63" s="96"/>
      <c r="G63" s="99"/>
      <c r="H63" s="28">
        <f t="shared" si="2"/>
        <v>270000</v>
      </c>
      <c r="I63" s="120"/>
      <c r="J63" s="578"/>
    </row>
    <row r="64" spans="1:10" ht="21" customHeight="1">
      <c r="A64" s="93">
        <v>11</v>
      </c>
      <c r="B64" s="94" t="s">
        <v>407</v>
      </c>
      <c r="C64" s="93">
        <v>1935</v>
      </c>
      <c r="D64" s="95" t="s">
        <v>1721</v>
      </c>
      <c r="E64" s="83">
        <v>270000</v>
      </c>
      <c r="F64" s="96"/>
      <c r="G64" s="96"/>
      <c r="H64" s="28">
        <f t="shared" si="2"/>
        <v>270000</v>
      </c>
      <c r="I64" s="120"/>
      <c r="J64" s="578"/>
    </row>
    <row r="65" spans="1:10" ht="21" customHeight="1">
      <c r="A65" s="93">
        <v>12</v>
      </c>
      <c r="B65" s="94" t="s">
        <v>1725</v>
      </c>
      <c r="C65" s="93">
        <v>1930</v>
      </c>
      <c r="D65" s="95" t="s">
        <v>1724</v>
      </c>
      <c r="E65" s="83">
        <v>270000</v>
      </c>
      <c r="F65" s="96"/>
      <c r="G65" s="84"/>
      <c r="H65" s="28">
        <f t="shared" si="2"/>
        <v>270000</v>
      </c>
      <c r="I65" s="120"/>
      <c r="J65" s="578"/>
    </row>
    <row r="66" spans="1:10" ht="21" customHeight="1">
      <c r="A66" s="93">
        <v>13</v>
      </c>
      <c r="B66" s="94" t="s">
        <v>1726</v>
      </c>
      <c r="C66" s="93">
        <v>1924</v>
      </c>
      <c r="D66" s="95" t="s">
        <v>1701</v>
      </c>
      <c r="E66" s="83">
        <v>270000</v>
      </c>
      <c r="F66" s="96"/>
      <c r="G66" s="84"/>
      <c r="H66" s="28">
        <f t="shared" si="2"/>
        <v>270000</v>
      </c>
      <c r="I66" s="120"/>
      <c r="J66" s="578"/>
    </row>
    <row r="67" spans="1:10" ht="21" customHeight="1">
      <c r="A67" s="93">
        <v>14</v>
      </c>
      <c r="B67" s="94" t="s">
        <v>249</v>
      </c>
      <c r="C67" s="93">
        <v>1925</v>
      </c>
      <c r="D67" s="95" t="s">
        <v>1701</v>
      </c>
      <c r="E67" s="83">
        <v>270000</v>
      </c>
      <c r="F67" s="96"/>
      <c r="G67" s="84"/>
      <c r="H67" s="28">
        <f>E67+G67</f>
        <v>270000</v>
      </c>
      <c r="I67" s="120"/>
      <c r="J67" s="578"/>
    </row>
    <row r="68" spans="1:10" ht="21" customHeight="1">
      <c r="A68" s="93">
        <v>15</v>
      </c>
      <c r="B68" s="1236" t="s">
        <v>1727</v>
      </c>
      <c r="C68" s="1237">
        <v>1930</v>
      </c>
      <c r="D68" s="1238" t="s">
        <v>1701</v>
      </c>
      <c r="E68" s="1239">
        <v>0</v>
      </c>
      <c r="F68" s="1240"/>
      <c r="G68" s="1241" t="s">
        <v>2328</v>
      </c>
      <c r="H68" s="556">
        <v>0</v>
      </c>
      <c r="I68" s="1242" t="s">
        <v>1645</v>
      </c>
      <c r="J68" s="578" t="s">
        <v>1646</v>
      </c>
    </row>
    <row r="69" spans="1:10" ht="21" customHeight="1">
      <c r="A69" s="93">
        <v>16</v>
      </c>
      <c r="B69" s="94" t="s">
        <v>1728</v>
      </c>
      <c r="C69" s="93">
        <v>1928</v>
      </c>
      <c r="D69" s="95" t="s">
        <v>1701</v>
      </c>
      <c r="E69" s="83">
        <v>270000</v>
      </c>
      <c r="F69" s="96"/>
      <c r="G69" s="84"/>
      <c r="H69" s="28">
        <f t="shared" si="2"/>
        <v>270000</v>
      </c>
      <c r="I69" s="120"/>
      <c r="J69" s="578"/>
    </row>
    <row r="70" spans="1:10" ht="21" customHeight="1">
      <c r="A70" s="93">
        <v>17</v>
      </c>
      <c r="B70" s="94" t="s">
        <v>1730</v>
      </c>
      <c r="C70" s="93">
        <v>1930</v>
      </c>
      <c r="D70" s="95" t="s">
        <v>1701</v>
      </c>
      <c r="E70" s="83">
        <v>270000</v>
      </c>
      <c r="F70" s="96"/>
      <c r="G70" s="84"/>
      <c r="H70" s="28">
        <f t="shared" si="2"/>
        <v>270000</v>
      </c>
      <c r="I70" s="120"/>
      <c r="J70" s="578"/>
    </row>
    <row r="71" spans="1:10" ht="21" customHeight="1">
      <c r="A71" s="93">
        <v>18</v>
      </c>
      <c r="B71" s="94" t="s">
        <v>1731</v>
      </c>
      <c r="C71" s="93">
        <v>1930</v>
      </c>
      <c r="D71" s="95" t="s">
        <v>1701</v>
      </c>
      <c r="E71" s="83">
        <v>270000</v>
      </c>
      <c r="F71" s="96"/>
      <c r="G71" s="84"/>
      <c r="H71" s="28">
        <f t="shared" si="2"/>
        <v>270000</v>
      </c>
      <c r="I71" s="120"/>
      <c r="J71" s="578"/>
    </row>
    <row r="72" spans="1:10" ht="21" customHeight="1">
      <c r="A72" s="93">
        <v>19</v>
      </c>
      <c r="B72" s="94" t="s">
        <v>1732</v>
      </c>
      <c r="C72" s="93">
        <v>1928</v>
      </c>
      <c r="D72" s="95" t="s">
        <v>1701</v>
      </c>
      <c r="E72" s="83">
        <v>270000</v>
      </c>
      <c r="F72" s="96"/>
      <c r="G72" s="84"/>
      <c r="H72" s="28">
        <f t="shared" si="2"/>
        <v>270000</v>
      </c>
      <c r="I72" s="120"/>
      <c r="J72" s="578"/>
    </row>
    <row r="73" spans="1:10" ht="21" customHeight="1">
      <c r="A73" s="93">
        <v>20</v>
      </c>
      <c r="B73" s="94" t="s">
        <v>1733</v>
      </c>
      <c r="C73" s="93">
        <v>1930</v>
      </c>
      <c r="D73" s="95" t="s">
        <v>1701</v>
      </c>
      <c r="E73" s="83">
        <v>270000</v>
      </c>
      <c r="F73" s="96"/>
      <c r="G73" s="84"/>
      <c r="H73" s="28">
        <f t="shared" si="2"/>
        <v>270000</v>
      </c>
      <c r="I73" s="120"/>
      <c r="J73" s="578"/>
    </row>
    <row r="74" spans="1:10" ht="21" customHeight="1">
      <c r="A74" s="93">
        <v>21</v>
      </c>
      <c r="B74" s="94" t="s">
        <v>1734</v>
      </c>
      <c r="C74" s="93">
        <v>1933</v>
      </c>
      <c r="D74" s="95" t="s">
        <v>1701</v>
      </c>
      <c r="E74" s="83">
        <v>270000</v>
      </c>
      <c r="F74" s="96"/>
      <c r="G74" s="115"/>
      <c r="H74" s="28">
        <f t="shared" si="2"/>
        <v>270000</v>
      </c>
      <c r="I74" s="120"/>
      <c r="J74" s="578"/>
    </row>
    <row r="75" spans="1:10" ht="21" customHeight="1">
      <c r="A75" s="93">
        <v>22</v>
      </c>
      <c r="B75" s="94" t="s">
        <v>1735</v>
      </c>
      <c r="C75" s="93">
        <v>1933</v>
      </c>
      <c r="D75" s="95" t="s">
        <v>1701</v>
      </c>
      <c r="E75" s="83">
        <v>270000</v>
      </c>
      <c r="F75" s="96"/>
      <c r="G75" s="115"/>
      <c r="H75" s="28">
        <f t="shared" si="2"/>
        <v>270000</v>
      </c>
      <c r="I75" s="120"/>
      <c r="J75" s="578"/>
    </row>
    <row r="76" spans="1:10" ht="21" customHeight="1">
      <c r="A76" s="93">
        <v>23</v>
      </c>
      <c r="B76" s="94" t="s">
        <v>408</v>
      </c>
      <c r="C76" s="93">
        <v>1935</v>
      </c>
      <c r="D76" s="95" t="s">
        <v>1701</v>
      </c>
      <c r="E76" s="83">
        <v>270000</v>
      </c>
      <c r="F76" s="96"/>
      <c r="G76" s="115"/>
      <c r="H76" s="28">
        <f t="shared" si="2"/>
        <v>270000</v>
      </c>
      <c r="I76" s="120"/>
      <c r="J76" s="578"/>
    </row>
    <row r="77" spans="1:10" ht="21" customHeight="1">
      <c r="A77" s="93">
        <v>24</v>
      </c>
      <c r="B77" s="94" t="s">
        <v>1736</v>
      </c>
      <c r="C77" s="93">
        <v>1931</v>
      </c>
      <c r="D77" s="95" t="s">
        <v>1701</v>
      </c>
      <c r="E77" s="83">
        <v>270000</v>
      </c>
      <c r="F77" s="96"/>
      <c r="G77" s="99"/>
      <c r="H77" s="28">
        <f t="shared" si="2"/>
        <v>270000</v>
      </c>
      <c r="I77" s="120"/>
      <c r="J77" s="578"/>
    </row>
    <row r="78" spans="1:10" ht="21" customHeight="1">
      <c r="A78" s="93">
        <v>25</v>
      </c>
      <c r="B78" s="94" t="s">
        <v>1740</v>
      </c>
      <c r="C78" s="93">
        <v>1934</v>
      </c>
      <c r="D78" s="95" t="s">
        <v>1701</v>
      </c>
      <c r="E78" s="83">
        <v>270000</v>
      </c>
      <c r="F78" s="96"/>
      <c r="G78" s="114"/>
      <c r="H78" s="28">
        <f t="shared" si="2"/>
        <v>270000</v>
      </c>
      <c r="I78" s="120"/>
      <c r="J78" s="578"/>
    </row>
    <row r="79" spans="1:10" ht="21" customHeight="1">
      <c r="A79" s="93">
        <v>26</v>
      </c>
      <c r="B79" s="94" t="s">
        <v>1741</v>
      </c>
      <c r="C79" s="93">
        <v>1934</v>
      </c>
      <c r="D79" s="95" t="s">
        <v>1701</v>
      </c>
      <c r="E79" s="83">
        <v>270000</v>
      </c>
      <c r="F79" s="96"/>
      <c r="G79" s="114"/>
      <c r="H79" s="28">
        <f t="shared" si="2"/>
        <v>270000</v>
      </c>
      <c r="I79" s="120"/>
      <c r="J79" s="578"/>
    </row>
    <row r="80" spans="1:10" ht="21" customHeight="1">
      <c r="A80" s="93">
        <v>27</v>
      </c>
      <c r="B80" s="94" t="s">
        <v>1742</v>
      </c>
      <c r="C80" s="93">
        <v>1925</v>
      </c>
      <c r="D80" s="95" t="s">
        <v>1743</v>
      </c>
      <c r="E80" s="83">
        <v>270000</v>
      </c>
      <c r="F80" s="96"/>
      <c r="G80" s="84"/>
      <c r="H80" s="28">
        <f t="shared" si="2"/>
        <v>270000</v>
      </c>
      <c r="I80" s="120"/>
      <c r="J80" s="578"/>
    </row>
    <row r="81" spans="1:10" ht="21" customHeight="1">
      <c r="A81" s="93">
        <v>28</v>
      </c>
      <c r="B81" s="94" t="s">
        <v>1744</v>
      </c>
      <c r="C81" s="93">
        <v>1930</v>
      </c>
      <c r="D81" s="95" t="s">
        <v>1745</v>
      </c>
      <c r="E81" s="83">
        <v>270000</v>
      </c>
      <c r="F81" s="96"/>
      <c r="G81" s="84"/>
      <c r="H81" s="28">
        <f t="shared" si="2"/>
        <v>270000</v>
      </c>
      <c r="I81" s="120"/>
      <c r="J81" s="578"/>
    </row>
    <row r="82" spans="1:10" ht="21" customHeight="1">
      <c r="A82" s="93">
        <v>29</v>
      </c>
      <c r="B82" s="94" t="s">
        <v>1746</v>
      </c>
      <c r="C82" s="93">
        <v>1927</v>
      </c>
      <c r="D82" s="95" t="s">
        <v>1743</v>
      </c>
      <c r="E82" s="83">
        <v>270000</v>
      </c>
      <c r="F82" s="96"/>
      <c r="G82" s="84"/>
      <c r="H82" s="28">
        <f t="shared" si="2"/>
        <v>270000</v>
      </c>
      <c r="I82" s="120"/>
      <c r="J82" s="578"/>
    </row>
    <row r="83" spans="1:10" ht="21" customHeight="1">
      <c r="A83" s="93">
        <v>30</v>
      </c>
      <c r="B83" s="94" t="s">
        <v>1747</v>
      </c>
      <c r="C83" s="93">
        <v>1926</v>
      </c>
      <c r="D83" s="95" t="s">
        <v>1745</v>
      </c>
      <c r="E83" s="83">
        <v>270000</v>
      </c>
      <c r="F83" s="96"/>
      <c r="G83" s="84"/>
      <c r="H83" s="28">
        <f t="shared" si="2"/>
        <v>270000</v>
      </c>
      <c r="I83" s="120"/>
      <c r="J83" s="578"/>
    </row>
    <row r="84" spans="1:10" ht="21" customHeight="1">
      <c r="A84" s="93">
        <v>31</v>
      </c>
      <c r="B84" s="94" t="s">
        <v>1748</v>
      </c>
      <c r="C84" s="93">
        <v>1931</v>
      </c>
      <c r="D84" s="95" t="s">
        <v>1743</v>
      </c>
      <c r="E84" s="83">
        <v>270000</v>
      </c>
      <c r="F84" s="96"/>
      <c r="G84" s="99"/>
      <c r="H84" s="28">
        <f t="shared" si="2"/>
        <v>270000</v>
      </c>
      <c r="I84" s="120"/>
      <c r="J84" s="578"/>
    </row>
    <row r="85" spans="1:10" ht="21" customHeight="1">
      <c r="A85" s="93">
        <v>32</v>
      </c>
      <c r="B85" s="94" t="s">
        <v>1749</v>
      </c>
      <c r="C85" s="93">
        <v>1931</v>
      </c>
      <c r="D85" s="95" t="s">
        <v>1743</v>
      </c>
      <c r="E85" s="83">
        <v>270000</v>
      </c>
      <c r="F85" s="96"/>
      <c r="G85" s="84"/>
      <c r="H85" s="28">
        <f t="shared" si="2"/>
        <v>270000</v>
      </c>
      <c r="I85" s="120"/>
      <c r="J85" s="578"/>
    </row>
    <row r="86" spans="1:10" ht="21" customHeight="1">
      <c r="A86" s="93">
        <v>33</v>
      </c>
      <c r="B86" s="94" t="s">
        <v>1750</v>
      </c>
      <c r="C86" s="93">
        <v>1932</v>
      </c>
      <c r="D86" s="95" t="s">
        <v>1743</v>
      </c>
      <c r="E86" s="83">
        <v>270000</v>
      </c>
      <c r="F86" s="96"/>
      <c r="G86" s="99"/>
      <c r="H86" s="28">
        <f t="shared" si="2"/>
        <v>270000</v>
      </c>
      <c r="I86" s="120"/>
      <c r="J86" s="578"/>
    </row>
    <row r="87" spans="1:10" ht="21" customHeight="1">
      <c r="A87" s="93">
        <v>34</v>
      </c>
      <c r="B87" s="94" t="s">
        <v>2387</v>
      </c>
      <c r="C87" s="93">
        <v>1930</v>
      </c>
      <c r="D87" s="95" t="s">
        <v>1751</v>
      </c>
      <c r="E87" s="83">
        <v>270000</v>
      </c>
      <c r="F87" s="96"/>
      <c r="G87" s="84"/>
      <c r="H87" s="28">
        <f t="shared" si="2"/>
        <v>270000</v>
      </c>
      <c r="I87" s="120"/>
      <c r="J87" s="578"/>
    </row>
    <row r="88" spans="1:10" ht="21" customHeight="1">
      <c r="A88" s="93">
        <v>35</v>
      </c>
      <c r="B88" s="94" t="s">
        <v>1753</v>
      </c>
      <c r="C88" s="93">
        <v>1932</v>
      </c>
      <c r="D88" s="95" t="s">
        <v>1703</v>
      </c>
      <c r="E88" s="83">
        <v>270000</v>
      </c>
      <c r="F88" s="96"/>
      <c r="G88" s="99"/>
      <c r="H88" s="28">
        <f t="shared" si="2"/>
        <v>270000</v>
      </c>
      <c r="I88" s="120"/>
      <c r="J88" s="578"/>
    </row>
    <row r="89" spans="1:10" ht="21" customHeight="1">
      <c r="A89" s="93">
        <v>36</v>
      </c>
      <c r="B89" s="94" t="s">
        <v>1906</v>
      </c>
      <c r="C89" s="93">
        <v>1935</v>
      </c>
      <c r="D89" s="95" t="s">
        <v>1703</v>
      </c>
      <c r="E89" s="83">
        <v>270000</v>
      </c>
      <c r="F89" s="96"/>
      <c r="G89" s="99"/>
      <c r="H89" s="28">
        <f t="shared" si="2"/>
        <v>270000</v>
      </c>
      <c r="I89" s="120"/>
      <c r="J89" s="578"/>
    </row>
    <row r="90" spans="1:10" ht="21" customHeight="1">
      <c r="A90" s="93">
        <v>37</v>
      </c>
      <c r="B90" s="94" t="s">
        <v>1754</v>
      </c>
      <c r="C90" s="93">
        <v>1933</v>
      </c>
      <c r="D90" s="95" t="s">
        <v>1755</v>
      </c>
      <c r="E90" s="83">
        <v>270000</v>
      </c>
      <c r="F90" s="96"/>
      <c r="G90" s="115"/>
      <c r="H90" s="28">
        <f t="shared" si="2"/>
        <v>270000</v>
      </c>
      <c r="I90" s="120"/>
      <c r="J90" s="578"/>
    </row>
    <row r="91" spans="1:10" ht="21" customHeight="1">
      <c r="A91" s="93">
        <v>38</v>
      </c>
      <c r="B91" s="94" t="s">
        <v>1756</v>
      </c>
      <c r="C91" s="93">
        <v>1921</v>
      </c>
      <c r="D91" s="95" t="s">
        <v>1705</v>
      </c>
      <c r="E91" s="83">
        <v>270000</v>
      </c>
      <c r="F91" s="96"/>
      <c r="G91" s="84"/>
      <c r="H91" s="28">
        <f t="shared" si="2"/>
        <v>270000</v>
      </c>
      <c r="I91" s="120"/>
      <c r="J91" s="578"/>
    </row>
    <row r="92" spans="1:10" ht="21" customHeight="1">
      <c r="A92" s="93">
        <v>39</v>
      </c>
      <c r="B92" s="94" t="s">
        <v>355</v>
      </c>
      <c r="C92" s="93">
        <v>1933</v>
      </c>
      <c r="D92" s="95" t="s">
        <v>1705</v>
      </c>
      <c r="E92" s="83">
        <v>270000</v>
      </c>
      <c r="F92" s="96"/>
      <c r="G92" s="84"/>
      <c r="H92" s="28">
        <f t="shared" si="2"/>
        <v>270000</v>
      </c>
      <c r="I92" s="120"/>
      <c r="J92" s="578"/>
    </row>
    <row r="93" spans="1:10" ht="21" customHeight="1">
      <c r="A93" s="93">
        <v>40</v>
      </c>
      <c r="B93" s="94" t="s">
        <v>1757</v>
      </c>
      <c r="C93" s="93">
        <v>1923</v>
      </c>
      <c r="D93" s="95" t="s">
        <v>1705</v>
      </c>
      <c r="E93" s="83">
        <v>270000</v>
      </c>
      <c r="F93" s="96"/>
      <c r="G93" s="84"/>
      <c r="H93" s="28">
        <f t="shared" si="2"/>
        <v>270000</v>
      </c>
      <c r="I93" s="120"/>
      <c r="J93" s="578"/>
    </row>
    <row r="94" spans="1:10" ht="21" customHeight="1">
      <c r="A94" s="93">
        <v>41</v>
      </c>
      <c r="B94" s="94" t="s">
        <v>1758</v>
      </c>
      <c r="C94" s="93">
        <v>1930</v>
      </c>
      <c r="D94" s="95" t="s">
        <v>1705</v>
      </c>
      <c r="E94" s="83">
        <v>270000</v>
      </c>
      <c r="F94" s="96"/>
      <c r="G94" s="84"/>
      <c r="H94" s="28">
        <f t="shared" si="2"/>
        <v>270000</v>
      </c>
      <c r="I94" s="120"/>
      <c r="J94" s="578"/>
    </row>
    <row r="95" spans="1:10" ht="21" customHeight="1">
      <c r="A95" s="93">
        <v>42</v>
      </c>
      <c r="B95" s="94" t="s">
        <v>551</v>
      </c>
      <c r="C95" s="93">
        <v>1928</v>
      </c>
      <c r="D95" s="95" t="s">
        <v>1705</v>
      </c>
      <c r="E95" s="83">
        <v>270000</v>
      </c>
      <c r="F95" s="96"/>
      <c r="G95" s="84"/>
      <c r="H95" s="28">
        <f t="shared" si="2"/>
        <v>270000</v>
      </c>
      <c r="I95" s="120"/>
      <c r="J95" s="578"/>
    </row>
    <row r="96" spans="1:10" ht="21" customHeight="1">
      <c r="A96" s="93">
        <v>43</v>
      </c>
      <c r="B96" s="94" t="s">
        <v>1759</v>
      </c>
      <c r="C96" s="93">
        <v>1932</v>
      </c>
      <c r="D96" s="95" t="s">
        <v>1705</v>
      </c>
      <c r="E96" s="83">
        <v>270000</v>
      </c>
      <c r="F96" s="96"/>
      <c r="G96" s="84"/>
      <c r="H96" s="28">
        <f t="shared" si="2"/>
        <v>270000</v>
      </c>
      <c r="I96" s="120"/>
      <c r="J96" s="578"/>
    </row>
    <row r="97" spans="1:10" ht="21" customHeight="1">
      <c r="A97" s="93">
        <v>44</v>
      </c>
      <c r="B97" s="94" t="s">
        <v>409</v>
      </c>
      <c r="C97" s="93">
        <v>1935</v>
      </c>
      <c r="D97" s="95" t="s">
        <v>1705</v>
      </c>
      <c r="E97" s="83">
        <v>270000</v>
      </c>
      <c r="F97" s="96"/>
      <c r="G97" s="84"/>
      <c r="H97" s="28">
        <f t="shared" si="2"/>
        <v>270000</v>
      </c>
      <c r="I97" s="120"/>
      <c r="J97" s="578"/>
    </row>
    <row r="98" spans="1:10" s="1" customFormat="1" ht="21" customHeight="1">
      <c r="A98" s="1237">
        <v>45</v>
      </c>
      <c r="B98" s="1236" t="s">
        <v>1760</v>
      </c>
      <c r="C98" s="1237">
        <v>1915</v>
      </c>
      <c r="D98" s="1238" t="s">
        <v>1705</v>
      </c>
      <c r="E98" s="1239">
        <v>0</v>
      </c>
      <c r="F98" s="1243"/>
      <c r="G98" s="1243"/>
      <c r="H98" s="556">
        <f t="shared" si="2"/>
        <v>0</v>
      </c>
      <c r="I98" s="1242" t="s">
        <v>307</v>
      </c>
      <c r="J98" s="936"/>
    </row>
    <row r="99" spans="1:10" ht="21" customHeight="1">
      <c r="A99" s="93">
        <v>46</v>
      </c>
      <c r="B99" s="94" t="s">
        <v>1761</v>
      </c>
      <c r="C99" s="93">
        <v>1930</v>
      </c>
      <c r="D99" s="95" t="s">
        <v>1707</v>
      </c>
      <c r="E99" s="83">
        <v>270000</v>
      </c>
      <c r="F99" s="96"/>
      <c r="G99" s="84"/>
      <c r="H99" s="28">
        <f t="shared" si="2"/>
        <v>270000</v>
      </c>
      <c r="I99" s="120"/>
      <c r="J99" s="578"/>
    </row>
    <row r="100" spans="1:10" ht="21" customHeight="1">
      <c r="A100" s="93">
        <v>47</v>
      </c>
      <c r="B100" s="94" t="s">
        <v>1762</v>
      </c>
      <c r="C100" s="93">
        <v>1928</v>
      </c>
      <c r="D100" s="95" t="s">
        <v>1707</v>
      </c>
      <c r="E100" s="83">
        <v>270000</v>
      </c>
      <c r="F100" s="96"/>
      <c r="G100" s="84"/>
      <c r="H100" s="28">
        <f t="shared" si="2"/>
        <v>270000</v>
      </c>
      <c r="I100" s="120"/>
      <c r="J100" s="578"/>
    </row>
    <row r="101" spans="1:10" ht="21" customHeight="1">
      <c r="A101" s="93">
        <v>48</v>
      </c>
      <c r="B101" s="94" t="s">
        <v>1763</v>
      </c>
      <c r="C101" s="93">
        <v>1929</v>
      </c>
      <c r="D101" s="95" t="s">
        <v>1707</v>
      </c>
      <c r="E101" s="83">
        <v>270000</v>
      </c>
      <c r="F101" s="96"/>
      <c r="G101" s="84"/>
      <c r="H101" s="28">
        <f t="shared" si="2"/>
        <v>270000</v>
      </c>
      <c r="I101" s="120"/>
      <c r="J101" s="578"/>
    </row>
    <row r="102" spans="1:10" ht="21" customHeight="1">
      <c r="A102" s="93">
        <v>49</v>
      </c>
      <c r="B102" s="94" t="s">
        <v>1764</v>
      </c>
      <c r="C102" s="93">
        <v>1933</v>
      </c>
      <c r="D102" s="95" t="s">
        <v>1707</v>
      </c>
      <c r="E102" s="83">
        <v>270000</v>
      </c>
      <c r="F102" s="96"/>
      <c r="G102" s="99"/>
      <c r="H102" s="28">
        <f t="shared" si="2"/>
        <v>270000</v>
      </c>
      <c r="I102" s="120"/>
      <c r="J102" s="578"/>
    </row>
    <row r="103" spans="1:10" ht="21" customHeight="1">
      <c r="A103" s="93">
        <v>50</v>
      </c>
      <c r="B103" s="94" t="s">
        <v>1765</v>
      </c>
      <c r="C103" s="93">
        <v>1925</v>
      </c>
      <c r="D103" s="95" t="s">
        <v>1707</v>
      </c>
      <c r="E103" s="83">
        <v>270000</v>
      </c>
      <c r="F103" s="96"/>
      <c r="G103" s="84"/>
      <c r="H103" s="28">
        <f t="shared" si="2"/>
        <v>270000</v>
      </c>
      <c r="I103" s="120"/>
      <c r="J103" s="578"/>
    </row>
    <row r="104" spans="1:10" ht="21" customHeight="1">
      <c r="A104" s="93">
        <v>51</v>
      </c>
      <c r="B104" s="94" t="s">
        <v>470</v>
      </c>
      <c r="C104" s="93">
        <v>1935</v>
      </c>
      <c r="D104" s="95" t="s">
        <v>1707</v>
      </c>
      <c r="E104" s="83">
        <v>270000</v>
      </c>
      <c r="F104" s="96"/>
      <c r="G104" s="84"/>
      <c r="H104" s="28">
        <f t="shared" si="2"/>
        <v>270000</v>
      </c>
      <c r="I104" s="120"/>
      <c r="J104" s="578"/>
    </row>
    <row r="105" spans="1:10" ht="21" customHeight="1">
      <c r="A105" s="93">
        <v>52</v>
      </c>
      <c r="B105" s="94" t="s">
        <v>1766</v>
      </c>
      <c r="C105" s="93">
        <v>1933</v>
      </c>
      <c r="D105" s="95" t="s">
        <v>1707</v>
      </c>
      <c r="E105" s="83">
        <v>270000</v>
      </c>
      <c r="F105" s="96"/>
      <c r="G105" s="99"/>
      <c r="H105" s="28">
        <f t="shared" si="2"/>
        <v>270000</v>
      </c>
      <c r="I105" s="120"/>
      <c r="J105" s="578"/>
    </row>
    <row r="106" spans="1:10" ht="21" customHeight="1">
      <c r="A106" s="93">
        <v>53</v>
      </c>
      <c r="B106" s="94" t="s">
        <v>1767</v>
      </c>
      <c r="C106" s="93">
        <v>1910</v>
      </c>
      <c r="D106" s="95" t="s">
        <v>1768</v>
      </c>
      <c r="E106" s="83">
        <v>270000</v>
      </c>
      <c r="F106" s="96"/>
      <c r="G106" s="84"/>
      <c r="H106" s="28">
        <f t="shared" si="2"/>
        <v>270000</v>
      </c>
      <c r="I106" s="120"/>
      <c r="J106" s="578"/>
    </row>
    <row r="107" spans="1:10" ht="21" customHeight="1">
      <c r="A107" s="93">
        <v>54</v>
      </c>
      <c r="B107" s="94" t="s">
        <v>1070</v>
      </c>
      <c r="C107" s="93">
        <v>1930</v>
      </c>
      <c r="D107" s="95" t="s">
        <v>1768</v>
      </c>
      <c r="E107" s="83">
        <v>270000</v>
      </c>
      <c r="F107" s="96"/>
      <c r="G107" s="84"/>
      <c r="H107" s="28">
        <f t="shared" si="2"/>
        <v>270000</v>
      </c>
      <c r="I107" s="120"/>
      <c r="J107" s="578"/>
    </row>
    <row r="108" spans="1:10" ht="21" customHeight="1">
      <c r="A108" s="93">
        <v>55</v>
      </c>
      <c r="B108" s="1236" t="s">
        <v>1769</v>
      </c>
      <c r="C108" s="1237">
        <v>1933</v>
      </c>
      <c r="D108" s="1238" t="s">
        <v>1768</v>
      </c>
      <c r="E108" s="1239">
        <v>0</v>
      </c>
      <c r="F108" s="1243"/>
      <c r="G108" s="1246"/>
      <c r="H108" s="556">
        <f t="shared" si="2"/>
        <v>0</v>
      </c>
      <c r="I108" s="1242" t="s">
        <v>307</v>
      </c>
      <c r="J108" s="936"/>
    </row>
    <row r="109" spans="1:10" ht="21" customHeight="1">
      <c r="A109" s="93">
        <v>56</v>
      </c>
      <c r="B109" s="94" t="s">
        <v>1770</v>
      </c>
      <c r="C109" s="93">
        <v>1925</v>
      </c>
      <c r="D109" s="95" t="s">
        <v>1768</v>
      </c>
      <c r="E109" s="83">
        <v>270000</v>
      </c>
      <c r="F109" s="23"/>
      <c r="G109" s="23"/>
      <c r="H109" s="28">
        <f t="shared" si="2"/>
        <v>270000</v>
      </c>
      <c r="I109" s="120"/>
      <c r="J109" s="578"/>
    </row>
    <row r="110" spans="1:10" ht="21" customHeight="1">
      <c r="A110" s="93">
        <v>57</v>
      </c>
      <c r="B110" s="1236" t="s">
        <v>1771</v>
      </c>
      <c r="C110" s="1237">
        <v>1925</v>
      </c>
      <c r="D110" s="1238" t="s">
        <v>1768</v>
      </c>
      <c r="E110" s="1239">
        <v>0</v>
      </c>
      <c r="F110" s="1243"/>
      <c r="G110" s="1243"/>
      <c r="H110" s="556">
        <f t="shared" si="2"/>
        <v>0</v>
      </c>
      <c r="I110" s="1242" t="s">
        <v>307</v>
      </c>
      <c r="J110" s="936"/>
    </row>
    <row r="111" spans="1:10" ht="21" customHeight="1">
      <c r="A111" s="93">
        <v>58</v>
      </c>
      <c r="B111" s="94" t="s">
        <v>1772</v>
      </c>
      <c r="C111" s="93">
        <v>1929</v>
      </c>
      <c r="D111" s="95" t="s">
        <v>1768</v>
      </c>
      <c r="E111" s="83">
        <v>270000</v>
      </c>
      <c r="F111" s="23"/>
      <c r="G111" s="23"/>
      <c r="H111" s="28">
        <f t="shared" si="2"/>
        <v>270000</v>
      </c>
      <c r="I111" s="120"/>
      <c r="J111" s="578"/>
    </row>
    <row r="112" spans="1:10" ht="21" customHeight="1">
      <c r="A112" s="93">
        <v>59</v>
      </c>
      <c r="B112" s="94" t="s">
        <v>1773</v>
      </c>
      <c r="C112" s="93">
        <v>1931</v>
      </c>
      <c r="D112" s="95" t="s">
        <v>1768</v>
      </c>
      <c r="E112" s="83">
        <v>270000</v>
      </c>
      <c r="F112" s="23"/>
      <c r="G112" s="23"/>
      <c r="H112" s="28">
        <f t="shared" si="2"/>
        <v>270000</v>
      </c>
      <c r="I112" s="120"/>
      <c r="J112" s="578"/>
    </row>
    <row r="113" spans="1:10" ht="21" customHeight="1">
      <c r="A113" s="93">
        <v>60</v>
      </c>
      <c r="B113" s="94" t="s">
        <v>1774</v>
      </c>
      <c r="C113" s="93">
        <v>1927</v>
      </c>
      <c r="D113" s="95" t="s">
        <v>1768</v>
      </c>
      <c r="E113" s="83">
        <v>270000</v>
      </c>
      <c r="F113" s="96"/>
      <c r="G113" s="84"/>
      <c r="H113" s="28">
        <f t="shared" si="2"/>
        <v>270000</v>
      </c>
      <c r="I113" s="120"/>
      <c r="J113" s="578"/>
    </row>
    <row r="114" spans="1:10" ht="21" customHeight="1">
      <c r="A114" s="93">
        <v>61</v>
      </c>
      <c r="B114" s="94" t="s">
        <v>493</v>
      </c>
      <c r="C114" s="93">
        <v>1931</v>
      </c>
      <c r="D114" s="95" t="s">
        <v>1768</v>
      </c>
      <c r="E114" s="83">
        <v>270000</v>
      </c>
      <c r="F114" s="96"/>
      <c r="G114" s="99"/>
      <c r="H114" s="28">
        <f aca="true" t="shared" si="3" ref="H114:H134">E114+G114</f>
        <v>270000</v>
      </c>
      <c r="I114" s="120"/>
      <c r="J114" s="578"/>
    </row>
    <row r="115" spans="1:10" ht="21" customHeight="1">
      <c r="A115" s="93">
        <v>62</v>
      </c>
      <c r="B115" s="94" t="s">
        <v>1775</v>
      </c>
      <c r="C115" s="93">
        <v>1933</v>
      </c>
      <c r="D115" s="95" t="s">
        <v>1768</v>
      </c>
      <c r="E115" s="83">
        <v>270000</v>
      </c>
      <c r="F115" s="96"/>
      <c r="G115" s="99"/>
      <c r="H115" s="28">
        <f t="shared" si="3"/>
        <v>270000</v>
      </c>
      <c r="I115" s="120"/>
      <c r="J115" s="578"/>
    </row>
    <row r="116" spans="1:10" ht="21" customHeight="1">
      <c r="A116" s="93">
        <v>63</v>
      </c>
      <c r="B116" s="94" t="s">
        <v>1776</v>
      </c>
      <c r="C116" s="93">
        <v>1934</v>
      </c>
      <c r="D116" s="95" t="s">
        <v>1768</v>
      </c>
      <c r="E116" s="83">
        <v>270000</v>
      </c>
      <c r="F116" s="96"/>
      <c r="G116" s="114"/>
      <c r="H116" s="28">
        <f t="shared" si="3"/>
        <v>270000</v>
      </c>
      <c r="I116" s="120"/>
      <c r="J116" s="578"/>
    </row>
    <row r="117" spans="1:10" ht="21" customHeight="1">
      <c r="A117" s="93">
        <v>64</v>
      </c>
      <c r="B117" s="94" t="s">
        <v>1777</v>
      </c>
      <c r="C117" s="93">
        <v>1934</v>
      </c>
      <c r="D117" s="95" t="s">
        <v>1768</v>
      </c>
      <c r="E117" s="83">
        <v>270000</v>
      </c>
      <c r="F117" s="96"/>
      <c r="G117" s="114"/>
      <c r="H117" s="28">
        <f t="shared" si="3"/>
        <v>270000</v>
      </c>
      <c r="I117" s="120"/>
      <c r="J117" s="578"/>
    </row>
    <row r="118" spans="1:10" ht="21" customHeight="1">
      <c r="A118" s="93">
        <v>65</v>
      </c>
      <c r="B118" s="94" t="s">
        <v>1083</v>
      </c>
      <c r="C118" s="93">
        <v>1935</v>
      </c>
      <c r="D118" s="95" t="s">
        <v>1768</v>
      </c>
      <c r="E118" s="83">
        <v>270000</v>
      </c>
      <c r="F118" s="96"/>
      <c r="G118" s="114"/>
      <c r="H118" s="28">
        <f t="shared" si="3"/>
        <v>270000</v>
      </c>
      <c r="I118" s="120"/>
      <c r="J118" s="578"/>
    </row>
    <row r="119" spans="1:10" ht="21" customHeight="1">
      <c r="A119" s="93">
        <v>66</v>
      </c>
      <c r="B119" s="94" t="s">
        <v>398</v>
      </c>
      <c r="C119" s="93">
        <v>1933</v>
      </c>
      <c r="D119" s="116" t="s">
        <v>1779</v>
      </c>
      <c r="E119" s="83">
        <v>270000</v>
      </c>
      <c r="F119" s="96"/>
      <c r="G119" s="99"/>
      <c r="H119" s="28">
        <f t="shared" si="3"/>
        <v>270000</v>
      </c>
      <c r="I119" s="120"/>
      <c r="J119" s="578"/>
    </row>
    <row r="120" spans="1:10" ht="21" customHeight="1">
      <c r="A120" s="93">
        <v>67</v>
      </c>
      <c r="B120" s="94" t="s">
        <v>482</v>
      </c>
      <c r="C120" s="93">
        <v>1933</v>
      </c>
      <c r="D120" s="116" t="s">
        <v>1779</v>
      </c>
      <c r="E120" s="83">
        <v>270000</v>
      </c>
      <c r="F120" s="96"/>
      <c r="G120" s="115"/>
      <c r="H120" s="28">
        <f t="shared" si="3"/>
        <v>270000</v>
      </c>
      <c r="I120" s="120"/>
      <c r="J120" s="578"/>
    </row>
    <row r="121" spans="1:10" ht="21" customHeight="1">
      <c r="A121" s="93">
        <v>68</v>
      </c>
      <c r="B121" s="94" t="s">
        <v>1780</v>
      </c>
      <c r="C121" s="93">
        <v>1917</v>
      </c>
      <c r="D121" s="95" t="s">
        <v>1781</v>
      </c>
      <c r="E121" s="83">
        <v>270000</v>
      </c>
      <c r="F121" s="96"/>
      <c r="G121" s="115"/>
      <c r="H121" s="28">
        <f t="shared" si="3"/>
        <v>270000</v>
      </c>
      <c r="I121" s="120"/>
      <c r="J121" s="578"/>
    </row>
    <row r="122" spans="1:10" ht="21" customHeight="1">
      <c r="A122" s="93">
        <v>69</v>
      </c>
      <c r="B122" s="94" t="s">
        <v>1782</v>
      </c>
      <c r="C122" s="93">
        <v>1929</v>
      </c>
      <c r="D122" s="95" t="s">
        <v>1781</v>
      </c>
      <c r="E122" s="83">
        <v>270000</v>
      </c>
      <c r="F122" s="96"/>
      <c r="G122" s="84"/>
      <c r="H122" s="28">
        <f t="shared" si="3"/>
        <v>270000</v>
      </c>
      <c r="I122" s="120"/>
      <c r="J122" s="578"/>
    </row>
    <row r="123" spans="1:10" ht="21" customHeight="1">
      <c r="A123" s="93">
        <v>70</v>
      </c>
      <c r="B123" s="94" t="s">
        <v>461</v>
      </c>
      <c r="C123" s="93">
        <v>1926</v>
      </c>
      <c r="D123" s="95" t="s">
        <v>1781</v>
      </c>
      <c r="E123" s="83">
        <v>270000</v>
      </c>
      <c r="F123" s="96"/>
      <c r="G123" s="84"/>
      <c r="H123" s="28">
        <f t="shared" si="3"/>
        <v>270000</v>
      </c>
      <c r="I123" s="120"/>
      <c r="J123" s="578"/>
    </row>
    <row r="124" spans="1:10" ht="21" customHeight="1">
      <c r="A124" s="93">
        <v>71</v>
      </c>
      <c r="B124" s="94" t="s">
        <v>1783</v>
      </c>
      <c r="C124" s="93">
        <v>1933</v>
      </c>
      <c r="D124" s="95" t="s">
        <v>1781</v>
      </c>
      <c r="E124" s="83">
        <v>270000</v>
      </c>
      <c r="F124" s="96"/>
      <c r="G124" s="99"/>
      <c r="H124" s="28">
        <f t="shared" si="3"/>
        <v>270000</v>
      </c>
      <c r="I124" s="120"/>
      <c r="J124" s="578"/>
    </row>
    <row r="125" spans="1:10" ht="21" customHeight="1">
      <c r="A125" s="93">
        <v>72</v>
      </c>
      <c r="B125" s="94" t="s">
        <v>1784</v>
      </c>
      <c r="C125" s="93">
        <v>1934</v>
      </c>
      <c r="D125" s="95" t="s">
        <v>1781</v>
      </c>
      <c r="E125" s="83">
        <v>270000</v>
      </c>
      <c r="F125" s="96"/>
      <c r="G125" s="114"/>
      <c r="H125" s="28">
        <f t="shared" si="3"/>
        <v>270000</v>
      </c>
      <c r="I125" s="120"/>
      <c r="J125" s="578"/>
    </row>
    <row r="126" spans="1:10" ht="21" customHeight="1">
      <c r="A126" s="93">
        <v>73</v>
      </c>
      <c r="B126" s="94" t="s">
        <v>1785</v>
      </c>
      <c r="C126" s="93">
        <v>1921</v>
      </c>
      <c r="D126" s="95" t="s">
        <v>1708</v>
      </c>
      <c r="E126" s="83">
        <v>270000</v>
      </c>
      <c r="F126" s="96"/>
      <c r="G126" s="84"/>
      <c r="H126" s="28">
        <f t="shared" si="3"/>
        <v>270000</v>
      </c>
      <c r="I126" s="120"/>
      <c r="J126" s="578"/>
    </row>
    <row r="127" spans="1:10" ht="21" customHeight="1">
      <c r="A127" s="93">
        <v>74</v>
      </c>
      <c r="B127" s="94" t="s">
        <v>1786</v>
      </c>
      <c r="C127" s="93">
        <v>1927</v>
      </c>
      <c r="D127" s="95" t="s">
        <v>1708</v>
      </c>
      <c r="E127" s="83">
        <v>270000</v>
      </c>
      <c r="F127" s="96"/>
      <c r="G127" s="84"/>
      <c r="H127" s="28">
        <f t="shared" si="3"/>
        <v>270000</v>
      </c>
      <c r="I127" s="120"/>
      <c r="J127" s="578"/>
    </row>
    <row r="128" spans="1:10" ht="21" customHeight="1">
      <c r="A128" s="93">
        <v>75</v>
      </c>
      <c r="B128" s="94" t="s">
        <v>1788</v>
      </c>
      <c r="C128" s="93">
        <v>1932</v>
      </c>
      <c r="D128" s="95" t="s">
        <v>1708</v>
      </c>
      <c r="E128" s="83">
        <v>270000</v>
      </c>
      <c r="F128" s="96"/>
      <c r="G128" s="99"/>
      <c r="H128" s="28">
        <f t="shared" si="3"/>
        <v>270000</v>
      </c>
      <c r="I128" s="120"/>
      <c r="J128" s="578"/>
    </row>
    <row r="129" spans="1:10" ht="21" customHeight="1">
      <c r="A129" s="93">
        <v>76</v>
      </c>
      <c r="B129" s="94" t="s">
        <v>1789</v>
      </c>
      <c r="C129" s="93">
        <v>1933</v>
      </c>
      <c r="D129" s="95" t="s">
        <v>1708</v>
      </c>
      <c r="E129" s="83">
        <v>270000</v>
      </c>
      <c r="F129" s="96"/>
      <c r="G129" s="99"/>
      <c r="H129" s="28">
        <f t="shared" si="3"/>
        <v>270000</v>
      </c>
      <c r="I129" s="120"/>
      <c r="J129" s="578"/>
    </row>
    <row r="130" spans="1:10" ht="21" customHeight="1">
      <c r="A130" s="93">
        <v>77</v>
      </c>
      <c r="B130" s="94" t="s">
        <v>410</v>
      </c>
      <c r="C130" s="93">
        <v>1935</v>
      </c>
      <c r="D130" s="95" t="s">
        <v>1708</v>
      </c>
      <c r="E130" s="83">
        <v>270000</v>
      </c>
      <c r="F130" s="96"/>
      <c r="G130" s="84"/>
      <c r="H130" s="28">
        <f t="shared" si="3"/>
        <v>270000</v>
      </c>
      <c r="I130" s="120"/>
      <c r="J130" s="578"/>
    </row>
    <row r="131" spans="1:10" ht="21" customHeight="1">
      <c r="A131" s="93">
        <v>78</v>
      </c>
      <c r="B131" s="94" t="s">
        <v>1791</v>
      </c>
      <c r="C131" s="93">
        <v>1935</v>
      </c>
      <c r="D131" s="95" t="s">
        <v>1790</v>
      </c>
      <c r="E131" s="83">
        <v>270000</v>
      </c>
      <c r="F131" s="117"/>
      <c r="G131" s="114"/>
      <c r="H131" s="28">
        <f t="shared" si="3"/>
        <v>270000</v>
      </c>
      <c r="I131" s="120"/>
      <c r="J131" s="578"/>
    </row>
    <row r="132" spans="1:10" ht="21" customHeight="1">
      <c r="A132" s="93">
        <v>79</v>
      </c>
      <c r="B132" s="94" t="s">
        <v>1792</v>
      </c>
      <c r="C132" s="93">
        <v>1927</v>
      </c>
      <c r="D132" s="95" t="s">
        <v>1790</v>
      </c>
      <c r="E132" s="83">
        <v>270000</v>
      </c>
      <c r="F132" s="96"/>
      <c r="G132" s="84"/>
      <c r="H132" s="28">
        <f t="shared" si="3"/>
        <v>270000</v>
      </c>
      <c r="I132" s="120"/>
      <c r="J132" s="578"/>
    </row>
    <row r="133" spans="1:10" ht="21" customHeight="1">
      <c r="A133" s="93">
        <v>80</v>
      </c>
      <c r="B133" s="94" t="s">
        <v>356</v>
      </c>
      <c r="C133" s="93">
        <v>1936</v>
      </c>
      <c r="D133" s="95" t="s">
        <v>358</v>
      </c>
      <c r="E133" s="83">
        <v>270000</v>
      </c>
      <c r="F133" s="96"/>
      <c r="G133" s="118"/>
      <c r="H133" s="28">
        <f t="shared" si="3"/>
        <v>270000</v>
      </c>
      <c r="I133" s="30"/>
      <c r="J133" s="578"/>
    </row>
    <row r="134" spans="1:10" ht="21" customHeight="1">
      <c r="A134" s="93">
        <v>81</v>
      </c>
      <c r="B134" s="94" t="s">
        <v>357</v>
      </c>
      <c r="C134" s="93">
        <v>1936</v>
      </c>
      <c r="D134" s="95" t="s">
        <v>1768</v>
      </c>
      <c r="E134" s="83">
        <v>270000</v>
      </c>
      <c r="F134" s="96"/>
      <c r="G134" s="118"/>
      <c r="H134" s="28">
        <f t="shared" si="3"/>
        <v>270000</v>
      </c>
      <c r="I134" s="30"/>
      <c r="J134" s="578"/>
    </row>
    <row r="135" spans="1:10" ht="21" customHeight="1">
      <c r="A135" s="93">
        <v>82</v>
      </c>
      <c r="B135" s="94" t="s">
        <v>1693</v>
      </c>
      <c r="C135" s="93">
        <v>1936</v>
      </c>
      <c r="D135" s="95" t="s">
        <v>1694</v>
      </c>
      <c r="E135" s="83">
        <v>270000</v>
      </c>
      <c r="F135" s="96"/>
      <c r="G135" s="118"/>
      <c r="H135" s="28">
        <f>SUM(E135:G135)</f>
        <v>270000</v>
      </c>
      <c r="I135" s="30"/>
      <c r="J135" s="578"/>
    </row>
    <row r="136" spans="1:10" ht="21" customHeight="1">
      <c r="A136" s="93">
        <v>83</v>
      </c>
      <c r="B136" s="94" t="s">
        <v>2292</v>
      </c>
      <c r="C136" s="93">
        <v>1936</v>
      </c>
      <c r="D136" s="95" t="s">
        <v>1701</v>
      </c>
      <c r="E136" s="83">
        <v>270000</v>
      </c>
      <c r="F136" s="96"/>
      <c r="G136" s="118"/>
      <c r="H136" s="28">
        <f>SUM(E136:G136)</f>
        <v>270000</v>
      </c>
      <c r="I136" s="30"/>
      <c r="J136" s="578"/>
    </row>
    <row r="137" spans="1:10" ht="21" customHeight="1">
      <c r="A137" s="93">
        <v>84</v>
      </c>
      <c r="B137" s="94" t="s">
        <v>2184</v>
      </c>
      <c r="C137" s="93">
        <v>1936</v>
      </c>
      <c r="D137" s="95" t="s">
        <v>2181</v>
      </c>
      <c r="E137" s="83">
        <v>270000</v>
      </c>
      <c r="F137" s="96"/>
      <c r="G137" s="118"/>
      <c r="H137" s="28">
        <f>G137+E137</f>
        <v>270000</v>
      </c>
      <c r="I137" s="30"/>
      <c r="J137" s="578"/>
    </row>
    <row r="138" spans="1:10" ht="21" customHeight="1">
      <c r="A138" s="93">
        <v>85</v>
      </c>
      <c r="B138" s="94" t="s">
        <v>249</v>
      </c>
      <c r="C138" s="93">
        <v>1936</v>
      </c>
      <c r="D138" s="95" t="s">
        <v>2182</v>
      </c>
      <c r="E138" s="83">
        <v>270000</v>
      </c>
      <c r="F138" s="96"/>
      <c r="G138" s="118"/>
      <c r="H138" s="28">
        <f>G138+E138</f>
        <v>270000</v>
      </c>
      <c r="I138" s="30"/>
      <c r="J138" s="578"/>
    </row>
    <row r="139" spans="1:10" ht="21" customHeight="1">
      <c r="A139" s="93">
        <v>86</v>
      </c>
      <c r="B139" s="94" t="s">
        <v>233</v>
      </c>
      <c r="C139" s="93">
        <v>1936</v>
      </c>
      <c r="D139" s="95" t="s">
        <v>2183</v>
      </c>
      <c r="E139" s="83">
        <v>270000</v>
      </c>
      <c r="F139" s="96"/>
      <c r="G139" s="118"/>
      <c r="H139" s="28">
        <f>E139+G139</f>
        <v>270000</v>
      </c>
      <c r="I139" s="119"/>
      <c r="J139" s="611"/>
    </row>
    <row r="140" spans="1:10" ht="21" customHeight="1">
      <c r="A140" s="93">
        <v>87</v>
      </c>
      <c r="B140" s="94" t="s">
        <v>1793</v>
      </c>
      <c r="C140" s="93">
        <v>1928</v>
      </c>
      <c r="D140" s="95" t="s">
        <v>1721</v>
      </c>
      <c r="E140" s="83">
        <v>270000</v>
      </c>
      <c r="F140" s="96"/>
      <c r="G140" s="84"/>
      <c r="H140" s="28">
        <f aca="true" t="shared" si="4" ref="H140:H154">E140+G140</f>
        <v>270000</v>
      </c>
      <c r="I140" s="120"/>
      <c r="J140" s="578" t="s">
        <v>2019</v>
      </c>
    </row>
    <row r="141" spans="1:10" ht="21" customHeight="1">
      <c r="A141" s="93">
        <v>88</v>
      </c>
      <c r="B141" s="94" t="s">
        <v>1794</v>
      </c>
      <c r="C141" s="93">
        <v>1933</v>
      </c>
      <c r="D141" s="95" t="s">
        <v>1721</v>
      </c>
      <c r="E141" s="83">
        <v>270000</v>
      </c>
      <c r="F141" s="96"/>
      <c r="G141" s="84"/>
      <c r="H141" s="28">
        <f t="shared" si="4"/>
        <v>270000</v>
      </c>
      <c r="I141" s="120"/>
      <c r="J141" s="578" t="s">
        <v>2019</v>
      </c>
    </row>
    <row r="142" spans="1:10" ht="21" customHeight="1">
      <c r="A142" s="93">
        <v>89</v>
      </c>
      <c r="B142" s="94" t="s">
        <v>1795</v>
      </c>
      <c r="C142" s="93">
        <v>1915</v>
      </c>
      <c r="D142" s="95" t="s">
        <v>1743</v>
      </c>
      <c r="E142" s="83">
        <v>270000</v>
      </c>
      <c r="F142" s="96"/>
      <c r="G142" s="84"/>
      <c r="H142" s="28">
        <f t="shared" si="4"/>
        <v>270000</v>
      </c>
      <c r="I142" s="120"/>
      <c r="J142" s="578" t="s">
        <v>2019</v>
      </c>
    </row>
    <row r="143" spans="1:10" ht="21" customHeight="1">
      <c r="A143" s="93">
        <v>90</v>
      </c>
      <c r="B143" s="94" t="s">
        <v>1796</v>
      </c>
      <c r="C143" s="93">
        <v>1928</v>
      </c>
      <c r="D143" s="95" t="s">
        <v>1705</v>
      </c>
      <c r="E143" s="83">
        <v>270000</v>
      </c>
      <c r="F143" s="96"/>
      <c r="G143" s="84"/>
      <c r="H143" s="28">
        <f t="shared" si="4"/>
        <v>270000</v>
      </c>
      <c r="I143" s="120"/>
      <c r="J143" s="578" t="s">
        <v>2019</v>
      </c>
    </row>
    <row r="144" spans="1:10" ht="21" customHeight="1">
      <c r="A144" s="93">
        <v>91</v>
      </c>
      <c r="B144" s="94" t="s">
        <v>1700</v>
      </c>
      <c r="C144" s="93">
        <v>1930</v>
      </c>
      <c r="D144" s="95" t="s">
        <v>1707</v>
      </c>
      <c r="E144" s="83">
        <v>270000</v>
      </c>
      <c r="F144" s="96"/>
      <c r="G144" s="84"/>
      <c r="H144" s="28">
        <f t="shared" si="4"/>
        <v>270000</v>
      </c>
      <c r="I144" s="120"/>
      <c r="J144" s="578" t="s">
        <v>2019</v>
      </c>
    </row>
    <row r="145" spans="1:10" ht="21" customHeight="1">
      <c r="A145" s="93">
        <v>92</v>
      </c>
      <c r="B145" s="94" t="s">
        <v>1908</v>
      </c>
      <c r="C145" s="93">
        <v>1934</v>
      </c>
      <c r="D145" s="95" t="s">
        <v>1707</v>
      </c>
      <c r="E145" s="83">
        <v>270000</v>
      </c>
      <c r="F145" s="96"/>
      <c r="G145" s="114"/>
      <c r="H145" s="28">
        <f t="shared" si="4"/>
        <v>270000</v>
      </c>
      <c r="I145" s="120"/>
      <c r="J145" s="578" t="s">
        <v>2019</v>
      </c>
    </row>
    <row r="146" spans="1:10" ht="21" customHeight="1">
      <c r="A146" s="93">
        <v>93</v>
      </c>
      <c r="B146" s="94" t="s">
        <v>1797</v>
      </c>
      <c r="C146" s="93">
        <v>1928</v>
      </c>
      <c r="D146" s="95" t="s">
        <v>1768</v>
      </c>
      <c r="E146" s="83">
        <v>270000</v>
      </c>
      <c r="F146" s="96"/>
      <c r="G146" s="84"/>
      <c r="H146" s="28">
        <f t="shared" si="4"/>
        <v>270000</v>
      </c>
      <c r="I146" s="120"/>
      <c r="J146" s="578" t="s">
        <v>2019</v>
      </c>
    </row>
    <row r="147" spans="1:10" ht="21" customHeight="1">
      <c r="A147" s="93">
        <v>94</v>
      </c>
      <c r="B147" s="94" t="s">
        <v>1798</v>
      </c>
      <c r="C147" s="93">
        <v>1932</v>
      </c>
      <c r="D147" s="95" t="s">
        <v>1616</v>
      </c>
      <c r="E147" s="83">
        <v>270000</v>
      </c>
      <c r="F147" s="96"/>
      <c r="G147" s="99"/>
      <c r="H147" s="28">
        <f t="shared" si="4"/>
        <v>270000</v>
      </c>
      <c r="I147" s="120"/>
      <c r="J147" s="578" t="s">
        <v>2019</v>
      </c>
    </row>
    <row r="148" spans="1:10" ht="21" customHeight="1">
      <c r="A148" s="93">
        <v>95</v>
      </c>
      <c r="B148" s="94" t="s">
        <v>1799</v>
      </c>
      <c r="C148" s="93">
        <v>1929</v>
      </c>
      <c r="D148" s="95" t="s">
        <v>1708</v>
      </c>
      <c r="E148" s="83">
        <v>270000</v>
      </c>
      <c r="F148" s="96"/>
      <c r="G148" s="28"/>
      <c r="H148" s="28">
        <f t="shared" si="4"/>
        <v>270000</v>
      </c>
      <c r="I148" s="120"/>
      <c r="J148" s="578" t="s">
        <v>2019</v>
      </c>
    </row>
    <row r="149" spans="1:10" ht="21" customHeight="1">
      <c r="A149" s="93">
        <v>96</v>
      </c>
      <c r="B149" s="94" t="s">
        <v>1800</v>
      </c>
      <c r="C149" s="93">
        <v>1932</v>
      </c>
      <c r="D149" s="95" t="s">
        <v>1708</v>
      </c>
      <c r="E149" s="83">
        <v>270000</v>
      </c>
      <c r="F149" s="96"/>
      <c r="G149" s="28"/>
      <c r="H149" s="28">
        <f t="shared" si="4"/>
        <v>270000</v>
      </c>
      <c r="I149" s="120"/>
      <c r="J149" s="578" t="s">
        <v>2019</v>
      </c>
    </row>
    <row r="150" spans="1:10" ht="21" customHeight="1">
      <c r="A150" s="93">
        <v>97</v>
      </c>
      <c r="B150" s="94" t="s">
        <v>1488</v>
      </c>
      <c r="C150" s="93">
        <v>1935</v>
      </c>
      <c r="D150" s="95" t="s">
        <v>1708</v>
      </c>
      <c r="E150" s="83">
        <v>270000</v>
      </c>
      <c r="F150" s="103"/>
      <c r="G150" s="28"/>
      <c r="H150" s="107">
        <f t="shared" si="4"/>
        <v>270000</v>
      </c>
      <c r="I150" s="120"/>
      <c r="J150" s="578" t="s">
        <v>2019</v>
      </c>
    </row>
    <row r="151" spans="1:10" ht="21" customHeight="1">
      <c r="A151" s="93">
        <v>98</v>
      </c>
      <c r="B151" s="94" t="s">
        <v>2343</v>
      </c>
      <c r="C151" s="93">
        <v>1936</v>
      </c>
      <c r="D151" s="95" t="s">
        <v>1805</v>
      </c>
      <c r="E151" s="83">
        <v>270000</v>
      </c>
      <c r="F151" s="678"/>
      <c r="G151" s="28"/>
      <c r="H151" s="28">
        <f t="shared" si="4"/>
        <v>270000</v>
      </c>
      <c r="I151" s="679"/>
      <c r="J151" s="578" t="s">
        <v>2019</v>
      </c>
    </row>
    <row r="152" spans="1:10" ht="21" customHeight="1">
      <c r="A152" s="93">
        <v>99</v>
      </c>
      <c r="B152" s="94" t="s">
        <v>31</v>
      </c>
      <c r="C152" s="93">
        <v>1936</v>
      </c>
      <c r="D152" s="95" t="s">
        <v>1724</v>
      </c>
      <c r="E152" s="83">
        <v>270000</v>
      </c>
      <c r="F152" s="678"/>
      <c r="G152" s="28"/>
      <c r="H152" s="28">
        <f t="shared" si="4"/>
        <v>270000</v>
      </c>
      <c r="I152" s="679"/>
      <c r="J152" s="578" t="s">
        <v>2019</v>
      </c>
    </row>
    <row r="153" spans="1:10" ht="21" customHeight="1">
      <c r="A153" s="93">
        <v>100</v>
      </c>
      <c r="B153" s="94" t="s">
        <v>32</v>
      </c>
      <c r="C153" s="93">
        <v>1936</v>
      </c>
      <c r="D153" s="95" t="s">
        <v>1708</v>
      </c>
      <c r="E153" s="83">
        <v>270000</v>
      </c>
      <c r="F153" s="678"/>
      <c r="G153" s="680"/>
      <c r="H153" s="28">
        <f t="shared" si="4"/>
        <v>270000</v>
      </c>
      <c r="I153" s="679"/>
      <c r="J153" s="578" t="s">
        <v>2019</v>
      </c>
    </row>
    <row r="154" spans="1:10" ht="21" customHeight="1">
      <c r="A154" s="93">
        <v>101</v>
      </c>
      <c r="B154" s="1236" t="s">
        <v>33</v>
      </c>
      <c r="C154" s="1237">
        <v>1936</v>
      </c>
      <c r="D154" s="1238" t="s">
        <v>34</v>
      </c>
      <c r="E154" s="1239">
        <v>0</v>
      </c>
      <c r="F154" s="1244"/>
      <c r="G154" s="556"/>
      <c r="H154" s="556">
        <f t="shared" si="4"/>
        <v>0</v>
      </c>
      <c r="I154" s="1245" t="s">
        <v>307</v>
      </c>
      <c r="J154" s="936" t="s">
        <v>2019</v>
      </c>
    </row>
    <row r="155" spans="1:10" ht="21" customHeight="1">
      <c r="A155" s="93">
        <v>102</v>
      </c>
      <c r="B155" s="538" t="s">
        <v>35</v>
      </c>
      <c r="C155" s="539">
        <v>1936</v>
      </c>
      <c r="D155" s="540" t="s">
        <v>1768</v>
      </c>
      <c r="E155" s="522">
        <v>270000</v>
      </c>
      <c r="F155" s="541"/>
      <c r="G155" s="542"/>
      <c r="H155" s="542">
        <f>E155+G155</f>
        <v>270000</v>
      </c>
      <c r="I155" s="679"/>
      <c r="J155" s="578"/>
    </row>
    <row r="156" spans="1:10" ht="21" customHeight="1">
      <c r="A156" s="93">
        <v>103</v>
      </c>
      <c r="B156" s="94" t="s">
        <v>249</v>
      </c>
      <c r="C156" s="93">
        <v>1937</v>
      </c>
      <c r="D156" s="95" t="s">
        <v>1616</v>
      </c>
      <c r="E156" s="522">
        <v>270000</v>
      </c>
      <c r="F156" s="678"/>
      <c r="G156" s="28"/>
      <c r="H156" s="542">
        <f>E156+G156</f>
        <v>270000</v>
      </c>
      <c r="I156" s="679"/>
      <c r="J156" s="578"/>
    </row>
    <row r="157" spans="1:10" ht="21" customHeight="1">
      <c r="A157" s="93">
        <v>104</v>
      </c>
      <c r="B157" s="12" t="s">
        <v>1274</v>
      </c>
      <c r="C157" s="12">
        <v>1937</v>
      </c>
      <c r="D157" s="95" t="s">
        <v>1790</v>
      </c>
      <c r="E157" s="522">
        <v>270000</v>
      </c>
      <c r="G157" s="28"/>
      <c r="H157" s="542">
        <f>E157+G157</f>
        <v>270000</v>
      </c>
      <c r="I157" s="120"/>
      <c r="J157" s="578" t="s">
        <v>2019</v>
      </c>
    </row>
    <row r="158" spans="1:10" ht="21" customHeight="1">
      <c r="A158" s="93">
        <v>105</v>
      </c>
      <c r="B158" s="681" t="s">
        <v>1420</v>
      </c>
      <c r="C158" s="681">
        <v>1937</v>
      </c>
      <c r="D158" s="95" t="s">
        <v>1926</v>
      </c>
      <c r="E158" s="522">
        <v>270000</v>
      </c>
      <c r="G158" s="28"/>
      <c r="H158" s="542">
        <f aca="true" t="shared" si="5" ref="H158:H163">G158+E158</f>
        <v>270000</v>
      </c>
      <c r="I158" s="120"/>
      <c r="J158" s="578"/>
    </row>
    <row r="159" spans="1:10" ht="21" customHeight="1">
      <c r="A159" s="93">
        <v>106</v>
      </c>
      <c r="B159" s="682" t="s">
        <v>1421</v>
      </c>
      <c r="C159" s="682">
        <v>1937</v>
      </c>
      <c r="D159" s="95" t="s">
        <v>1422</v>
      </c>
      <c r="E159" s="522">
        <v>270000</v>
      </c>
      <c r="G159" s="28"/>
      <c r="H159" s="542">
        <f t="shared" si="5"/>
        <v>270000</v>
      </c>
      <c r="I159" s="120"/>
      <c r="J159" s="578"/>
    </row>
    <row r="160" spans="1:10" ht="21" customHeight="1">
      <c r="A160" s="93">
        <v>107</v>
      </c>
      <c r="B160" s="682" t="s">
        <v>1423</v>
      </c>
      <c r="C160" s="682">
        <v>1937</v>
      </c>
      <c r="D160" s="95" t="s">
        <v>2182</v>
      </c>
      <c r="E160" s="522">
        <v>270000</v>
      </c>
      <c r="G160" s="28"/>
      <c r="H160" s="542">
        <f t="shared" si="5"/>
        <v>270000</v>
      </c>
      <c r="I160" s="120"/>
      <c r="J160" s="578"/>
    </row>
    <row r="161" spans="1:10" ht="21" customHeight="1">
      <c r="A161" s="93">
        <v>108</v>
      </c>
      <c r="B161" s="682" t="s">
        <v>2119</v>
      </c>
      <c r="C161" s="682">
        <v>1937</v>
      </c>
      <c r="D161" s="95" t="s">
        <v>1790</v>
      </c>
      <c r="E161" s="522">
        <v>270000</v>
      </c>
      <c r="G161" s="28"/>
      <c r="H161" s="542">
        <f t="shared" si="5"/>
        <v>270000</v>
      </c>
      <c r="I161" s="120"/>
      <c r="J161" s="578"/>
    </row>
    <row r="162" spans="1:10" ht="21" customHeight="1">
      <c r="A162" s="93">
        <v>109</v>
      </c>
      <c r="B162" s="683" t="s">
        <v>1424</v>
      </c>
      <c r="C162" s="683">
        <v>1937</v>
      </c>
      <c r="D162" s="95" t="s">
        <v>2182</v>
      </c>
      <c r="E162" s="522">
        <v>270000</v>
      </c>
      <c r="G162" s="28"/>
      <c r="H162" s="542">
        <f t="shared" si="5"/>
        <v>270000</v>
      </c>
      <c r="I162" s="120"/>
      <c r="J162" s="578"/>
    </row>
    <row r="163" spans="1:10" ht="21" customHeight="1">
      <c r="A163" s="108"/>
      <c r="B163" s="97" t="s">
        <v>863</v>
      </c>
      <c r="C163" s="93"/>
      <c r="D163" s="95"/>
      <c r="E163" s="187">
        <f>SUM(E54:E162)</f>
        <v>28080000</v>
      </c>
      <c r="F163" s="187">
        <f>SUM(F140:F156)</f>
        <v>0</v>
      </c>
      <c r="G163" s="187"/>
      <c r="H163" s="187">
        <f t="shared" si="5"/>
        <v>28080000</v>
      </c>
      <c r="I163" s="120"/>
      <c r="J163" s="578"/>
    </row>
    <row r="164" spans="1:10" ht="21" customHeight="1">
      <c r="A164" s="1389" t="s">
        <v>2146</v>
      </c>
      <c r="B164" s="1390"/>
      <c r="C164" s="1390"/>
      <c r="D164" s="1390"/>
      <c r="E164" s="1390"/>
      <c r="F164" s="1390"/>
      <c r="G164" s="1390"/>
      <c r="H164" s="1390"/>
      <c r="I164" s="1390"/>
      <c r="J164" s="1391"/>
    </row>
    <row r="165" spans="1:10" ht="21" customHeight="1">
      <c r="A165" s="93">
        <v>1</v>
      </c>
      <c r="B165" s="94" t="s">
        <v>1801</v>
      </c>
      <c r="C165" s="93">
        <v>1960</v>
      </c>
      <c r="D165" s="95" t="s">
        <v>1699</v>
      </c>
      <c r="E165" s="83">
        <v>405000</v>
      </c>
      <c r="F165" s="96"/>
      <c r="G165" s="84"/>
      <c r="H165" s="28">
        <f aca="true" t="shared" si="6" ref="H165:H173">E165+G165</f>
        <v>405000</v>
      </c>
      <c r="I165" s="120"/>
      <c r="J165" s="578"/>
    </row>
    <row r="166" spans="1:10" ht="21" customHeight="1">
      <c r="A166" s="93">
        <v>2</v>
      </c>
      <c r="B166" s="94" t="s">
        <v>1802</v>
      </c>
      <c r="C166" s="93">
        <v>1987</v>
      </c>
      <c r="D166" s="95" t="s">
        <v>1719</v>
      </c>
      <c r="E166" s="83">
        <v>405000</v>
      </c>
      <c r="F166" s="96"/>
      <c r="G166" s="117"/>
      <c r="H166" s="28">
        <f t="shared" si="6"/>
        <v>405000</v>
      </c>
      <c r="I166" s="120"/>
      <c r="J166" s="578"/>
    </row>
    <row r="167" spans="1:10" ht="21" customHeight="1">
      <c r="A167" s="93">
        <v>3</v>
      </c>
      <c r="B167" s="94" t="s">
        <v>1803</v>
      </c>
      <c r="C167" s="93">
        <v>1987</v>
      </c>
      <c r="D167" s="95" t="s">
        <v>1701</v>
      </c>
      <c r="E167" s="83">
        <v>405000</v>
      </c>
      <c r="F167" s="96"/>
      <c r="G167" s="84"/>
      <c r="H167" s="28">
        <f t="shared" si="6"/>
        <v>405000</v>
      </c>
      <c r="I167" s="120"/>
      <c r="J167" s="578"/>
    </row>
    <row r="168" spans="1:10" ht="21" customHeight="1">
      <c r="A168" s="93">
        <v>4</v>
      </c>
      <c r="B168" s="94" t="s">
        <v>1804</v>
      </c>
      <c r="C168" s="93">
        <v>1985</v>
      </c>
      <c r="D168" s="95" t="s">
        <v>1752</v>
      </c>
      <c r="E168" s="83">
        <v>405000</v>
      </c>
      <c r="F168" s="96"/>
      <c r="G168" s="84"/>
      <c r="H168" s="28">
        <f t="shared" si="6"/>
        <v>405000</v>
      </c>
      <c r="I168" s="120"/>
      <c r="J168" s="578"/>
    </row>
    <row r="169" spans="1:10" ht="21" customHeight="1">
      <c r="A169" s="93">
        <v>5</v>
      </c>
      <c r="B169" s="94" t="s">
        <v>249</v>
      </c>
      <c r="C169" s="93">
        <v>1966</v>
      </c>
      <c r="D169" s="95" t="s">
        <v>1768</v>
      </c>
      <c r="E169" s="83">
        <v>405000</v>
      </c>
      <c r="F169" s="96"/>
      <c r="G169" s="84"/>
      <c r="H169" s="28">
        <f t="shared" si="6"/>
        <v>405000</v>
      </c>
      <c r="I169" s="120"/>
      <c r="J169" s="578"/>
    </row>
    <row r="170" spans="1:10" ht="21" customHeight="1">
      <c r="A170" s="93">
        <v>6</v>
      </c>
      <c r="B170" s="94" t="s">
        <v>1760</v>
      </c>
      <c r="C170" s="93">
        <v>1982</v>
      </c>
      <c r="D170" s="95" t="s">
        <v>1805</v>
      </c>
      <c r="E170" s="83">
        <v>405000</v>
      </c>
      <c r="F170" s="96"/>
      <c r="G170" s="84"/>
      <c r="H170" s="28">
        <f t="shared" si="6"/>
        <v>405000</v>
      </c>
      <c r="I170" s="120"/>
      <c r="J170" s="578" t="s">
        <v>2019</v>
      </c>
    </row>
    <row r="171" spans="1:10" ht="21" customHeight="1">
      <c r="A171" s="93">
        <v>7</v>
      </c>
      <c r="B171" s="94" t="s">
        <v>1806</v>
      </c>
      <c r="C171" s="93">
        <v>1968</v>
      </c>
      <c r="D171" s="95" t="s">
        <v>1705</v>
      </c>
      <c r="E171" s="83">
        <v>405000</v>
      </c>
      <c r="F171" s="96"/>
      <c r="G171" s="84"/>
      <c r="H171" s="28">
        <f t="shared" si="6"/>
        <v>405000</v>
      </c>
      <c r="I171" s="120"/>
      <c r="J171" s="578" t="s">
        <v>2019</v>
      </c>
    </row>
    <row r="172" spans="1:10" ht="21" customHeight="1">
      <c r="A172" s="93">
        <v>8</v>
      </c>
      <c r="B172" s="94" t="s">
        <v>1807</v>
      </c>
      <c r="C172" s="93">
        <v>1966</v>
      </c>
      <c r="D172" s="95" t="s">
        <v>1708</v>
      </c>
      <c r="E172" s="83">
        <v>405000</v>
      </c>
      <c r="F172" s="96"/>
      <c r="G172" s="84"/>
      <c r="H172" s="28">
        <f t="shared" si="6"/>
        <v>405000</v>
      </c>
      <c r="I172" s="120"/>
      <c r="J172" s="578" t="s">
        <v>2019</v>
      </c>
    </row>
    <row r="173" spans="1:10" ht="21" customHeight="1">
      <c r="A173" s="93">
        <v>9</v>
      </c>
      <c r="B173" s="94" t="s">
        <v>1808</v>
      </c>
      <c r="C173" s="93">
        <v>1964</v>
      </c>
      <c r="D173" s="95" t="s">
        <v>1708</v>
      </c>
      <c r="E173" s="83">
        <v>405000</v>
      </c>
      <c r="F173" s="96"/>
      <c r="G173" s="84"/>
      <c r="H173" s="28">
        <f t="shared" si="6"/>
        <v>405000</v>
      </c>
      <c r="I173" s="120"/>
      <c r="J173" s="578" t="s">
        <v>2019</v>
      </c>
    </row>
    <row r="174" spans="1:10" ht="21" customHeight="1">
      <c r="A174" s="93">
        <v>10</v>
      </c>
      <c r="B174" s="94" t="s">
        <v>364</v>
      </c>
      <c r="C174" s="93">
        <v>1968</v>
      </c>
      <c r="D174" s="95" t="s">
        <v>1614</v>
      </c>
      <c r="E174" s="83">
        <v>405000</v>
      </c>
      <c r="F174" s="28"/>
      <c r="G174" s="28"/>
      <c r="H174" s="28">
        <v>405000</v>
      </c>
      <c r="I174" s="120"/>
      <c r="J174" s="578" t="s">
        <v>2019</v>
      </c>
    </row>
    <row r="175" spans="1:10" ht="21" customHeight="1">
      <c r="A175" s="108"/>
      <c r="B175" s="97" t="s">
        <v>863</v>
      </c>
      <c r="C175" s="93"/>
      <c r="D175" s="95"/>
      <c r="E175" s="106">
        <f>SUM(E165:E174)</f>
        <v>4050000</v>
      </c>
      <c r="F175" s="28"/>
      <c r="G175" s="28"/>
      <c r="H175" s="57">
        <f>G175+E175</f>
        <v>4050000</v>
      </c>
      <c r="I175" s="120"/>
      <c r="J175" s="578"/>
    </row>
    <row r="176" spans="1:10" ht="21" customHeight="1">
      <c r="A176" s="1531" t="s">
        <v>2147</v>
      </c>
      <c r="B176" s="1532"/>
      <c r="C176" s="1532"/>
      <c r="D176" s="1532"/>
      <c r="E176" s="1532"/>
      <c r="F176" s="1532"/>
      <c r="G176" s="1532"/>
      <c r="H176" s="1532"/>
      <c r="I176" s="1532"/>
      <c r="J176" s="1533"/>
    </row>
    <row r="177" spans="1:10" ht="21" customHeight="1">
      <c r="A177" s="93">
        <v>1</v>
      </c>
      <c r="B177" s="121" t="s">
        <v>1084</v>
      </c>
      <c r="C177" s="93">
        <v>2003</v>
      </c>
      <c r="D177" s="95" t="s">
        <v>1701</v>
      </c>
      <c r="E177" s="83">
        <v>540000</v>
      </c>
      <c r="F177" s="83"/>
      <c r="G177" s="83"/>
      <c r="H177" s="83">
        <f>E177+G177</f>
        <v>540000</v>
      </c>
      <c r="I177" s="120"/>
      <c r="J177" s="578"/>
    </row>
    <row r="178" spans="1:10" ht="21" customHeight="1">
      <c r="A178" s="108"/>
      <c r="B178" s="97" t="s">
        <v>863</v>
      </c>
      <c r="C178" s="93"/>
      <c r="D178" s="95"/>
      <c r="E178" s="188">
        <f>SUM(E177)</f>
        <v>540000</v>
      </c>
      <c r="F178" s="188"/>
      <c r="G178" s="188"/>
      <c r="H178" s="188">
        <f>E178+G178</f>
        <v>540000</v>
      </c>
      <c r="I178" s="120"/>
      <c r="J178" s="578"/>
    </row>
    <row r="179" spans="1:10" ht="21" customHeight="1">
      <c r="A179" s="1531" t="s">
        <v>2148</v>
      </c>
      <c r="B179" s="1532"/>
      <c r="C179" s="1532"/>
      <c r="D179" s="1532"/>
      <c r="E179" s="1532"/>
      <c r="F179" s="1532"/>
      <c r="G179" s="1532"/>
      <c r="H179" s="1532"/>
      <c r="I179" s="1532"/>
      <c r="J179" s="1533"/>
    </row>
    <row r="180" spans="1:10" ht="21" customHeight="1">
      <c r="A180" s="93">
        <v>1</v>
      </c>
      <c r="B180" s="84" t="s">
        <v>1809</v>
      </c>
      <c r="C180" s="93">
        <v>1950</v>
      </c>
      <c r="D180" s="95" t="s">
        <v>1724</v>
      </c>
      <c r="E180" s="83">
        <v>540000</v>
      </c>
      <c r="F180" s="94"/>
      <c r="G180" s="94"/>
      <c r="H180" s="83">
        <f>E180+G180</f>
        <v>540000</v>
      </c>
      <c r="I180" s="120"/>
      <c r="J180" s="578"/>
    </row>
    <row r="181" spans="1:10" ht="21" customHeight="1">
      <c r="A181" s="93">
        <v>2</v>
      </c>
      <c r="B181" s="84" t="s">
        <v>1489</v>
      </c>
      <c r="C181" s="93">
        <v>1945</v>
      </c>
      <c r="D181" s="95" t="s">
        <v>1768</v>
      </c>
      <c r="E181" s="83">
        <v>540000</v>
      </c>
      <c r="F181" s="94"/>
      <c r="G181" s="103"/>
      <c r="H181" s="83">
        <f>E181+G181</f>
        <v>540000</v>
      </c>
      <c r="I181" s="120"/>
      <c r="J181" s="578"/>
    </row>
    <row r="182" spans="1:10" ht="21" customHeight="1">
      <c r="A182" s="93">
        <v>3</v>
      </c>
      <c r="B182" s="84" t="s">
        <v>1810</v>
      </c>
      <c r="C182" s="93">
        <v>1948</v>
      </c>
      <c r="D182" s="95" t="s">
        <v>1707</v>
      </c>
      <c r="E182" s="83">
        <v>540000</v>
      </c>
      <c r="F182" s="94"/>
      <c r="G182" s="94"/>
      <c r="H182" s="83">
        <v>540000</v>
      </c>
      <c r="I182" s="120"/>
      <c r="J182" s="578" t="s">
        <v>2019</v>
      </c>
    </row>
    <row r="183" spans="1:10" ht="21" customHeight="1">
      <c r="A183" s="108"/>
      <c r="B183" s="97" t="s">
        <v>863</v>
      </c>
      <c r="C183" s="93"/>
      <c r="D183" s="95"/>
      <c r="E183" s="106">
        <f>SUM(E180:E182)</f>
        <v>1620000</v>
      </c>
      <c r="F183" s="98"/>
      <c r="G183" s="99"/>
      <c r="H183" s="57">
        <f>G183+E183</f>
        <v>1620000</v>
      </c>
      <c r="I183" s="120"/>
      <c r="J183" s="578"/>
    </row>
    <row r="184" spans="1:10" ht="21" customHeight="1">
      <c r="A184" s="1531" t="s">
        <v>2149</v>
      </c>
      <c r="B184" s="1532"/>
      <c r="C184" s="1532"/>
      <c r="D184" s="1532"/>
      <c r="E184" s="1532"/>
      <c r="F184" s="1532"/>
      <c r="G184" s="1532"/>
      <c r="H184" s="1532"/>
      <c r="I184" s="1532"/>
      <c r="J184" s="1533"/>
    </row>
    <row r="185" spans="1:10" ht="21" customHeight="1">
      <c r="A185" s="93">
        <v>1</v>
      </c>
      <c r="B185" s="94" t="s">
        <v>1831</v>
      </c>
      <c r="C185" s="93">
        <v>1993</v>
      </c>
      <c r="D185" s="95" t="s">
        <v>1712</v>
      </c>
      <c r="E185" s="83">
        <v>540000</v>
      </c>
      <c r="F185" s="96"/>
      <c r="G185" s="96"/>
      <c r="H185" s="115">
        <f>E185+G185</f>
        <v>540000</v>
      </c>
      <c r="I185" s="120"/>
      <c r="J185" s="578"/>
    </row>
    <row r="186" spans="1:10" ht="21" customHeight="1">
      <c r="A186" s="93">
        <v>2</v>
      </c>
      <c r="B186" s="94" t="s">
        <v>1832</v>
      </c>
      <c r="C186" s="93">
        <v>1973</v>
      </c>
      <c r="D186" s="95" t="s">
        <v>1724</v>
      </c>
      <c r="E186" s="83">
        <v>540000</v>
      </c>
      <c r="F186" s="96"/>
      <c r="G186" s="96"/>
      <c r="H186" s="115">
        <f aca="true" t="shared" si="7" ref="H186:H197">E186+G186</f>
        <v>540000</v>
      </c>
      <c r="I186" s="120"/>
      <c r="J186" s="578"/>
    </row>
    <row r="187" spans="1:10" ht="21" customHeight="1">
      <c r="A187" s="93">
        <v>3</v>
      </c>
      <c r="B187" s="94" t="s">
        <v>1833</v>
      </c>
      <c r="C187" s="93">
        <v>1996</v>
      </c>
      <c r="D187" s="95" t="s">
        <v>1701</v>
      </c>
      <c r="E187" s="83">
        <v>540000</v>
      </c>
      <c r="F187" s="96"/>
      <c r="G187" s="96"/>
      <c r="H187" s="115">
        <f t="shared" si="7"/>
        <v>540000</v>
      </c>
      <c r="I187" s="120"/>
      <c r="J187" s="578"/>
    </row>
    <row r="188" spans="1:10" ht="21" customHeight="1">
      <c r="A188" s="93">
        <v>4</v>
      </c>
      <c r="B188" s="94" t="s">
        <v>1835</v>
      </c>
      <c r="C188" s="93">
        <v>1993</v>
      </c>
      <c r="D188" s="95" t="s">
        <v>1743</v>
      </c>
      <c r="E188" s="83">
        <v>540000</v>
      </c>
      <c r="F188" s="96"/>
      <c r="G188" s="96"/>
      <c r="H188" s="115">
        <f t="shared" si="7"/>
        <v>540000</v>
      </c>
      <c r="I188" s="120"/>
      <c r="J188" s="578"/>
    </row>
    <row r="189" spans="1:10" ht="21" customHeight="1">
      <c r="A189" s="93">
        <v>5</v>
      </c>
      <c r="B189" s="94" t="s">
        <v>1836</v>
      </c>
      <c r="C189" s="93">
        <v>1961</v>
      </c>
      <c r="D189" s="95" t="s">
        <v>1752</v>
      </c>
      <c r="E189" s="83">
        <v>540000</v>
      </c>
      <c r="F189" s="96"/>
      <c r="G189" s="96"/>
      <c r="H189" s="115">
        <f t="shared" si="7"/>
        <v>540000</v>
      </c>
      <c r="I189" s="120"/>
      <c r="J189" s="578"/>
    </row>
    <row r="190" spans="1:10" ht="21" customHeight="1">
      <c r="A190" s="93">
        <v>6</v>
      </c>
      <c r="B190" s="94" t="s">
        <v>1837</v>
      </c>
      <c r="C190" s="93">
        <v>1997</v>
      </c>
      <c r="D190" s="95" t="s">
        <v>1752</v>
      </c>
      <c r="E190" s="83">
        <v>540000</v>
      </c>
      <c r="F190" s="96"/>
      <c r="G190" s="115"/>
      <c r="H190" s="115">
        <f t="shared" si="7"/>
        <v>540000</v>
      </c>
      <c r="I190" s="120"/>
      <c r="J190" s="578"/>
    </row>
    <row r="191" spans="1:10" ht="21" customHeight="1">
      <c r="A191" s="93">
        <v>7</v>
      </c>
      <c r="B191" s="94" t="s">
        <v>1838</v>
      </c>
      <c r="C191" s="93">
        <v>1977</v>
      </c>
      <c r="D191" s="95" t="s">
        <v>1705</v>
      </c>
      <c r="E191" s="83">
        <v>540000</v>
      </c>
      <c r="F191" s="96"/>
      <c r="G191" s="96"/>
      <c r="H191" s="115">
        <f t="shared" si="7"/>
        <v>540000</v>
      </c>
      <c r="I191" s="120"/>
      <c r="J191" s="578"/>
    </row>
    <row r="192" spans="1:10" ht="21" customHeight="1">
      <c r="A192" s="93">
        <v>8</v>
      </c>
      <c r="B192" s="94" t="s">
        <v>1851</v>
      </c>
      <c r="C192" s="93">
        <v>1968</v>
      </c>
      <c r="D192" s="95" t="s">
        <v>1705</v>
      </c>
      <c r="E192" s="83">
        <v>540000</v>
      </c>
      <c r="F192" s="96"/>
      <c r="G192" s="96"/>
      <c r="H192" s="115">
        <f t="shared" si="7"/>
        <v>540000</v>
      </c>
      <c r="I192" s="120"/>
      <c r="J192" s="578"/>
    </row>
    <row r="193" spans="1:10" ht="21" customHeight="1">
      <c r="A193" s="93">
        <v>9</v>
      </c>
      <c r="B193" s="94" t="s">
        <v>1839</v>
      </c>
      <c r="C193" s="93">
        <v>1991</v>
      </c>
      <c r="D193" s="95" t="s">
        <v>1707</v>
      </c>
      <c r="E193" s="83">
        <v>540000</v>
      </c>
      <c r="F193" s="96"/>
      <c r="G193" s="96"/>
      <c r="H193" s="115">
        <f t="shared" si="7"/>
        <v>540000</v>
      </c>
      <c r="I193" s="120"/>
      <c r="J193" s="578"/>
    </row>
    <row r="194" spans="1:10" ht="21" customHeight="1">
      <c r="A194" s="93">
        <v>10</v>
      </c>
      <c r="B194" s="94" t="s">
        <v>1840</v>
      </c>
      <c r="C194" s="93">
        <v>1960</v>
      </c>
      <c r="D194" s="95" t="s">
        <v>1768</v>
      </c>
      <c r="E194" s="83">
        <v>540000</v>
      </c>
      <c r="F194" s="96"/>
      <c r="G194" s="96"/>
      <c r="H194" s="115">
        <f t="shared" si="7"/>
        <v>540000</v>
      </c>
      <c r="I194" s="120"/>
      <c r="J194" s="578"/>
    </row>
    <row r="195" spans="1:10" ht="21" customHeight="1">
      <c r="A195" s="93">
        <v>11</v>
      </c>
      <c r="B195" s="94" t="s">
        <v>1842</v>
      </c>
      <c r="C195" s="93">
        <v>1985</v>
      </c>
      <c r="D195" s="122" t="s">
        <v>2786</v>
      </c>
      <c r="E195" s="83">
        <v>540000</v>
      </c>
      <c r="F195" s="96"/>
      <c r="G195" s="96"/>
      <c r="H195" s="115">
        <f t="shared" si="7"/>
        <v>540000</v>
      </c>
      <c r="I195" s="120"/>
      <c r="J195" s="578"/>
    </row>
    <row r="196" spans="1:10" ht="21" customHeight="1">
      <c r="A196" s="93">
        <v>12</v>
      </c>
      <c r="B196" s="94" t="s">
        <v>1843</v>
      </c>
      <c r="C196" s="93">
        <v>1990</v>
      </c>
      <c r="D196" s="95" t="s">
        <v>1617</v>
      </c>
      <c r="E196" s="83">
        <v>540000</v>
      </c>
      <c r="F196" s="96"/>
      <c r="G196" s="96"/>
      <c r="H196" s="115">
        <f t="shared" si="7"/>
        <v>540000</v>
      </c>
      <c r="I196" s="120"/>
      <c r="J196" s="578"/>
    </row>
    <row r="197" spans="1:10" ht="21" customHeight="1">
      <c r="A197" s="93">
        <v>13</v>
      </c>
      <c r="B197" s="94" t="s">
        <v>1844</v>
      </c>
      <c r="C197" s="93">
        <v>1962</v>
      </c>
      <c r="D197" s="95" t="s">
        <v>1708</v>
      </c>
      <c r="E197" s="83">
        <v>540000</v>
      </c>
      <c r="F197" s="96"/>
      <c r="G197" s="96"/>
      <c r="H197" s="115">
        <f t="shared" si="7"/>
        <v>540000</v>
      </c>
      <c r="I197" s="120"/>
      <c r="J197" s="578"/>
    </row>
    <row r="198" spans="1:10" ht="21" customHeight="1">
      <c r="A198" s="93">
        <v>14</v>
      </c>
      <c r="B198" s="94" t="s">
        <v>1849</v>
      </c>
      <c r="C198" s="93">
        <v>1978</v>
      </c>
      <c r="D198" s="95" t="s">
        <v>1743</v>
      </c>
      <c r="E198" s="83">
        <v>540000</v>
      </c>
      <c r="F198" s="96"/>
      <c r="G198" s="96"/>
      <c r="H198" s="115">
        <f aca="true" t="shared" si="8" ref="H198:H203">E198+G198</f>
        <v>540000</v>
      </c>
      <c r="I198" s="120"/>
      <c r="J198" s="578" t="s">
        <v>2328</v>
      </c>
    </row>
    <row r="199" spans="1:10" ht="21" customHeight="1">
      <c r="A199" s="93">
        <v>15</v>
      </c>
      <c r="B199" s="94" t="s">
        <v>424</v>
      </c>
      <c r="C199" s="93">
        <v>1995</v>
      </c>
      <c r="D199" s="95" t="s">
        <v>1790</v>
      </c>
      <c r="E199" s="83">
        <v>540000</v>
      </c>
      <c r="F199" s="96"/>
      <c r="G199" s="96"/>
      <c r="H199" s="115">
        <f t="shared" si="8"/>
        <v>540000</v>
      </c>
      <c r="I199" s="120"/>
      <c r="J199" s="578"/>
    </row>
    <row r="200" spans="1:10" ht="21" customHeight="1">
      <c r="A200" s="93">
        <v>16</v>
      </c>
      <c r="B200" s="94" t="s">
        <v>359</v>
      </c>
      <c r="C200" s="93">
        <v>1997</v>
      </c>
      <c r="D200" s="95" t="s">
        <v>1719</v>
      </c>
      <c r="E200" s="83">
        <v>540000</v>
      </c>
      <c r="F200" s="96"/>
      <c r="G200" s="96"/>
      <c r="H200" s="115">
        <f t="shared" si="8"/>
        <v>540000</v>
      </c>
      <c r="I200" s="120"/>
      <c r="J200" s="578"/>
    </row>
    <row r="201" spans="1:10" ht="21" customHeight="1">
      <c r="A201" s="93">
        <v>17</v>
      </c>
      <c r="B201" s="94" t="s">
        <v>36</v>
      </c>
      <c r="C201" s="93">
        <v>1982</v>
      </c>
      <c r="D201" s="95" t="s">
        <v>37</v>
      </c>
      <c r="E201" s="83">
        <v>540000</v>
      </c>
      <c r="F201" s="96"/>
      <c r="G201" s="96"/>
      <c r="H201" s="115">
        <f t="shared" si="8"/>
        <v>540000</v>
      </c>
      <c r="I201" s="120"/>
      <c r="J201" s="578"/>
    </row>
    <row r="202" spans="1:10" ht="21" customHeight="1">
      <c r="A202" s="93">
        <v>18</v>
      </c>
      <c r="B202" s="94" t="s">
        <v>1811</v>
      </c>
      <c r="C202" s="93">
        <v>2000</v>
      </c>
      <c r="D202" s="95" t="s">
        <v>1712</v>
      </c>
      <c r="E202" s="83">
        <v>540000</v>
      </c>
      <c r="F202" s="96"/>
      <c r="G202" s="96"/>
      <c r="H202" s="115">
        <f t="shared" si="8"/>
        <v>540000</v>
      </c>
      <c r="I202" s="120"/>
      <c r="J202" s="578"/>
    </row>
    <row r="203" spans="1:10" ht="21" customHeight="1">
      <c r="A203" s="93">
        <v>19</v>
      </c>
      <c r="B203" s="94" t="s">
        <v>1824</v>
      </c>
      <c r="C203" s="93">
        <v>2000</v>
      </c>
      <c r="D203" s="95" t="s">
        <v>1701</v>
      </c>
      <c r="E203" s="83">
        <v>540000</v>
      </c>
      <c r="G203" s="684"/>
      <c r="H203" s="115">
        <f t="shared" si="8"/>
        <v>540000</v>
      </c>
      <c r="I203" s="120"/>
      <c r="J203" s="494"/>
    </row>
    <row r="204" spans="1:10" ht="21" customHeight="1">
      <c r="A204" s="93">
        <v>20</v>
      </c>
      <c r="B204" s="94" t="s">
        <v>2036</v>
      </c>
      <c r="C204" s="93">
        <v>1973</v>
      </c>
      <c r="D204" s="95" t="s">
        <v>1699</v>
      </c>
      <c r="E204" s="83">
        <v>540000</v>
      </c>
      <c r="F204" s="94"/>
      <c r="G204" s="94"/>
      <c r="H204" s="83">
        <f aca="true" t="shared" si="9" ref="H204:H210">E204+G204</f>
        <v>540000</v>
      </c>
      <c r="I204" s="120"/>
      <c r="J204" s="578" t="s">
        <v>2019</v>
      </c>
    </row>
    <row r="205" spans="1:10" ht="21" customHeight="1">
      <c r="A205" s="93">
        <v>21</v>
      </c>
      <c r="B205" s="94" t="s">
        <v>1848</v>
      </c>
      <c r="C205" s="93">
        <v>1981</v>
      </c>
      <c r="D205" s="95" t="s">
        <v>1721</v>
      </c>
      <c r="E205" s="83">
        <v>540000</v>
      </c>
      <c r="F205" s="94"/>
      <c r="G205" s="94"/>
      <c r="H205" s="83">
        <f t="shared" si="9"/>
        <v>540000</v>
      </c>
      <c r="I205" s="120"/>
      <c r="J205" s="578" t="s">
        <v>2019</v>
      </c>
    </row>
    <row r="206" spans="1:10" ht="21" customHeight="1">
      <c r="A206" s="93">
        <v>22</v>
      </c>
      <c r="B206" s="94" t="s">
        <v>1615</v>
      </c>
      <c r="C206" s="93">
        <v>1993</v>
      </c>
      <c r="D206" s="95" t="s">
        <v>1721</v>
      </c>
      <c r="E206" s="83">
        <v>540000</v>
      </c>
      <c r="F206" s="94"/>
      <c r="G206" s="94"/>
      <c r="H206" s="83">
        <f t="shared" si="9"/>
        <v>540000</v>
      </c>
      <c r="I206" s="120"/>
      <c r="J206" s="578" t="s">
        <v>2019</v>
      </c>
    </row>
    <row r="207" spans="1:10" ht="21" customHeight="1">
      <c r="A207" s="93">
        <v>23</v>
      </c>
      <c r="B207" s="94" t="s">
        <v>1850</v>
      </c>
      <c r="C207" s="93">
        <v>1989</v>
      </c>
      <c r="D207" s="95" t="s">
        <v>1743</v>
      </c>
      <c r="E207" s="83">
        <v>540000</v>
      </c>
      <c r="F207" s="94"/>
      <c r="G207" s="94"/>
      <c r="H207" s="83">
        <f t="shared" si="9"/>
        <v>540000</v>
      </c>
      <c r="I207" s="120"/>
      <c r="J207" s="578" t="s">
        <v>2019</v>
      </c>
    </row>
    <row r="208" spans="1:10" ht="21" customHeight="1">
      <c r="A208" s="93">
        <v>24</v>
      </c>
      <c r="B208" s="94" t="s">
        <v>1852</v>
      </c>
      <c r="C208" s="93">
        <v>1966</v>
      </c>
      <c r="D208" s="95" t="s">
        <v>1707</v>
      </c>
      <c r="E208" s="83">
        <v>540000</v>
      </c>
      <c r="F208" s="94"/>
      <c r="G208" s="94"/>
      <c r="H208" s="83">
        <f t="shared" si="9"/>
        <v>540000</v>
      </c>
      <c r="I208" s="120"/>
      <c r="J208" s="578" t="s">
        <v>2019</v>
      </c>
    </row>
    <row r="209" spans="1:10" ht="21" customHeight="1">
      <c r="A209" s="93">
        <v>25</v>
      </c>
      <c r="B209" s="94" t="s">
        <v>1853</v>
      </c>
      <c r="C209" s="93">
        <v>1982</v>
      </c>
      <c r="D209" s="95" t="s">
        <v>1768</v>
      </c>
      <c r="E209" s="83">
        <v>540000</v>
      </c>
      <c r="F209" s="94"/>
      <c r="G209" s="94"/>
      <c r="H209" s="83">
        <f t="shared" si="9"/>
        <v>540000</v>
      </c>
      <c r="I209" s="120"/>
      <c r="J209" s="578" t="s">
        <v>2019</v>
      </c>
    </row>
    <row r="210" spans="1:10" ht="21" customHeight="1">
      <c r="A210" s="93">
        <v>26</v>
      </c>
      <c r="B210" s="94" t="s">
        <v>1866</v>
      </c>
      <c r="C210" s="93">
        <v>1996</v>
      </c>
      <c r="D210" s="95" t="s">
        <v>1790</v>
      </c>
      <c r="E210" s="83">
        <v>540000</v>
      </c>
      <c r="F210" s="94"/>
      <c r="G210" s="94"/>
      <c r="H210" s="83">
        <f t="shared" si="9"/>
        <v>540000</v>
      </c>
      <c r="I210" s="120"/>
      <c r="J210" s="578" t="s">
        <v>2019</v>
      </c>
    </row>
    <row r="211" spans="1:10" ht="21" customHeight="1">
      <c r="A211" s="93">
        <v>27</v>
      </c>
      <c r="B211" s="94" t="s">
        <v>1841</v>
      </c>
      <c r="C211" s="93">
        <v>1969</v>
      </c>
      <c r="D211" s="95" t="s">
        <v>1768</v>
      </c>
      <c r="E211" s="83">
        <v>540000</v>
      </c>
      <c r="F211" s="94"/>
      <c r="G211" s="83"/>
      <c r="H211" s="83">
        <f>SUM(E211:G211)</f>
        <v>540000</v>
      </c>
      <c r="I211" s="120"/>
      <c r="J211" s="578" t="s">
        <v>2019</v>
      </c>
    </row>
    <row r="212" spans="1:10" ht="21" customHeight="1">
      <c r="A212" s="93">
        <v>28</v>
      </c>
      <c r="B212" s="94" t="s">
        <v>411</v>
      </c>
      <c r="C212" s="93">
        <v>1981</v>
      </c>
      <c r="D212" s="95" t="s">
        <v>1614</v>
      </c>
      <c r="E212" s="83">
        <v>540000</v>
      </c>
      <c r="F212" s="94"/>
      <c r="G212" s="83"/>
      <c r="H212" s="83">
        <v>540000</v>
      </c>
      <c r="I212" s="120"/>
      <c r="J212" s="578" t="s">
        <v>2019</v>
      </c>
    </row>
    <row r="213" spans="1:10" ht="21" customHeight="1">
      <c r="A213" s="93">
        <v>29</v>
      </c>
      <c r="B213" s="94" t="s">
        <v>1825</v>
      </c>
      <c r="C213" s="93">
        <v>2001</v>
      </c>
      <c r="D213" s="95" t="s">
        <v>1701</v>
      </c>
      <c r="E213" s="83">
        <v>540000</v>
      </c>
      <c r="F213" s="94"/>
      <c r="G213" s="83"/>
      <c r="H213" s="83">
        <f>E213+G213</f>
        <v>540000</v>
      </c>
      <c r="I213" s="120"/>
      <c r="J213" s="578"/>
    </row>
    <row r="214" spans="1:10" ht="21" customHeight="1">
      <c r="A214" s="93">
        <v>30</v>
      </c>
      <c r="B214" s="94" t="s">
        <v>1816</v>
      </c>
      <c r="C214" s="93">
        <v>2001</v>
      </c>
      <c r="D214" s="95" t="s">
        <v>1721</v>
      </c>
      <c r="E214" s="83">
        <v>540000</v>
      </c>
      <c r="F214" s="94"/>
      <c r="G214" s="83"/>
      <c r="H214" s="83">
        <f>E214+G214</f>
        <v>540000</v>
      </c>
      <c r="I214" s="120"/>
      <c r="J214" s="578"/>
    </row>
    <row r="215" spans="1:10" ht="21" customHeight="1">
      <c r="A215" s="108"/>
      <c r="B215" s="97" t="s">
        <v>863</v>
      </c>
      <c r="C215" s="93"/>
      <c r="D215" s="95"/>
      <c r="E215" s="106">
        <f>SUM(E185:E214)</f>
        <v>16200000</v>
      </c>
      <c r="F215" s="98"/>
      <c r="G215" s="106"/>
      <c r="H215" s="57">
        <f>G215+E215</f>
        <v>16200000</v>
      </c>
      <c r="I215" s="120"/>
      <c r="J215" s="578"/>
    </row>
    <row r="216" spans="1:10" ht="21" customHeight="1">
      <c r="A216" s="1389" t="s">
        <v>2150</v>
      </c>
      <c r="B216" s="1390"/>
      <c r="C216" s="1390"/>
      <c r="D216" s="1390"/>
      <c r="E216" s="1390"/>
      <c r="F216" s="1390"/>
      <c r="G216" s="1390"/>
      <c r="H216" s="1390"/>
      <c r="I216" s="1390"/>
      <c r="J216" s="1391"/>
    </row>
    <row r="217" spans="1:10" ht="21" customHeight="1">
      <c r="A217" s="26">
        <v>1</v>
      </c>
      <c r="B217" s="100" t="s">
        <v>1109</v>
      </c>
      <c r="C217" s="26">
        <v>2011</v>
      </c>
      <c r="D217" s="101" t="s">
        <v>1712</v>
      </c>
      <c r="E217" s="83">
        <v>675000</v>
      </c>
      <c r="F217" s="123"/>
      <c r="G217" s="83"/>
      <c r="H217" s="83">
        <f aca="true" t="shared" si="10" ref="H217:H223">E217+G217</f>
        <v>675000</v>
      </c>
      <c r="I217" s="120"/>
      <c r="J217" s="578"/>
    </row>
    <row r="218" spans="1:10" ht="21" customHeight="1">
      <c r="A218" s="2">
        <v>2</v>
      </c>
      <c r="B218" s="100" t="s">
        <v>1490</v>
      </c>
      <c r="C218" s="26">
        <v>2014</v>
      </c>
      <c r="D218" s="95" t="s">
        <v>1699</v>
      </c>
      <c r="E218" s="83">
        <v>675000</v>
      </c>
      <c r="F218" s="123"/>
      <c r="G218" s="83"/>
      <c r="H218" s="83">
        <f t="shared" si="10"/>
        <v>675000</v>
      </c>
      <c r="I218" s="120"/>
      <c r="J218" s="578"/>
    </row>
    <row r="219" spans="1:10" ht="21" customHeight="1">
      <c r="A219" s="26">
        <v>3</v>
      </c>
      <c r="B219" s="94" t="s">
        <v>1814</v>
      </c>
      <c r="C219" s="93">
        <v>2010</v>
      </c>
      <c r="D219" s="95" t="s">
        <v>1699</v>
      </c>
      <c r="E219" s="83">
        <v>675000</v>
      </c>
      <c r="F219" s="117"/>
      <c r="G219" s="83"/>
      <c r="H219" s="83">
        <f t="shared" si="10"/>
        <v>675000</v>
      </c>
      <c r="I219" s="120"/>
      <c r="J219" s="578"/>
    </row>
    <row r="220" spans="1:10" ht="21" customHeight="1">
      <c r="A220" s="2">
        <v>4</v>
      </c>
      <c r="B220" s="94" t="s">
        <v>1817</v>
      </c>
      <c r="C220" s="93">
        <v>2005</v>
      </c>
      <c r="D220" s="95" t="s">
        <v>1701</v>
      </c>
      <c r="E220" s="83">
        <v>675000</v>
      </c>
      <c r="F220" s="117"/>
      <c r="G220" s="83"/>
      <c r="H220" s="83">
        <f t="shared" si="10"/>
        <v>675000</v>
      </c>
      <c r="I220" s="120"/>
      <c r="J220" s="578"/>
    </row>
    <row r="221" spans="1:10" ht="21" customHeight="1">
      <c r="A221" s="26">
        <v>5</v>
      </c>
      <c r="B221" s="94" t="s">
        <v>1818</v>
      </c>
      <c r="C221" s="93">
        <v>2007</v>
      </c>
      <c r="D221" s="95" t="s">
        <v>1701</v>
      </c>
      <c r="E221" s="83">
        <v>675000</v>
      </c>
      <c r="F221" s="117"/>
      <c r="G221" s="83"/>
      <c r="H221" s="83">
        <f t="shared" si="10"/>
        <v>675000</v>
      </c>
      <c r="I221" s="120"/>
      <c r="J221" s="578"/>
    </row>
    <row r="222" spans="1:10" ht="21" customHeight="1">
      <c r="A222" s="2">
        <v>6</v>
      </c>
      <c r="B222" s="94" t="s">
        <v>1829</v>
      </c>
      <c r="C222" s="93">
        <v>2010</v>
      </c>
      <c r="D222" s="95" t="s">
        <v>1781</v>
      </c>
      <c r="E222" s="83">
        <v>675000</v>
      </c>
      <c r="F222" s="117"/>
      <c r="G222" s="83"/>
      <c r="H222" s="83">
        <f t="shared" si="10"/>
        <v>675000</v>
      </c>
      <c r="I222" s="120"/>
      <c r="J222" s="578"/>
    </row>
    <row r="223" spans="1:10" ht="21" customHeight="1">
      <c r="A223" s="26">
        <v>7</v>
      </c>
      <c r="B223" s="94" t="s">
        <v>1695</v>
      </c>
      <c r="C223" s="93">
        <v>2011</v>
      </c>
      <c r="D223" s="95" t="s">
        <v>1719</v>
      </c>
      <c r="E223" s="83">
        <v>675000</v>
      </c>
      <c r="F223" s="117"/>
      <c r="G223" s="83"/>
      <c r="H223" s="83">
        <f t="shared" si="10"/>
        <v>675000</v>
      </c>
      <c r="I223" s="120"/>
      <c r="J223" s="611"/>
    </row>
    <row r="224" spans="1:10" ht="21" customHeight="1">
      <c r="A224" s="2">
        <v>8</v>
      </c>
      <c r="B224" s="94" t="s">
        <v>412</v>
      </c>
      <c r="C224" s="93">
        <v>2004</v>
      </c>
      <c r="D224" s="95" t="s">
        <v>1701</v>
      </c>
      <c r="E224" s="83">
        <v>675000</v>
      </c>
      <c r="F224" s="94"/>
      <c r="G224" s="94"/>
      <c r="H224" s="115">
        <f>E224+G224</f>
        <v>675000</v>
      </c>
      <c r="I224" s="120"/>
      <c r="J224" s="611"/>
    </row>
    <row r="225" spans="1:10" ht="21" customHeight="1">
      <c r="A225" s="26">
        <v>9</v>
      </c>
      <c r="B225" s="685" t="s">
        <v>1425</v>
      </c>
      <c r="C225" s="686">
        <v>2002</v>
      </c>
      <c r="D225" s="95" t="s">
        <v>1721</v>
      </c>
      <c r="E225" s="83">
        <v>675000</v>
      </c>
      <c r="F225" s="117"/>
      <c r="G225" s="83"/>
      <c r="H225" s="83">
        <f>E225+G225</f>
        <v>675000</v>
      </c>
      <c r="I225" s="120"/>
      <c r="J225" s="578"/>
    </row>
    <row r="226" spans="1:10" ht="21" customHeight="1">
      <c r="A226" s="2"/>
      <c r="B226" s="97" t="s">
        <v>863</v>
      </c>
      <c r="C226" s="93"/>
      <c r="D226" s="95"/>
      <c r="E226" s="106">
        <f>SUM(E217:E225)</f>
        <v>6075000</v>
      </c>
      <c r="F226" s="98"/>
      <c r="G226" s="83"/>
      <c r="H226" s="57">
        <f>G226+E226</f>
        <v>6075000</v>
      </c>
      <c r="I226" s="120"/>
      <c r="J226" s="578"/>
    </row>
    <row r="227" spans="1:10" ht="21" customHeight="1">
      <c r="A227" s="1389" t="s">
        <v>2151</v>
      </c>
      <c r="B227" s="1390"/>
      <c r="C227" s="1390"/>
      <c r="D227" s="1390"/>
      <c r="E227" s="1390"/>
      <c r="F227" s="1390"/>
      <c r="G227" s="1390"/>
      <c r="H227" s="1390"/>
      <c r="I227" s="1390"/>
      <c r="J227" s="1391"/>
    </row>
    <row r="228" spans="1:10" ht="21" customHeight="1">
      <c r="A228" s="93">
        <v>1</v>
      </c>
      <c r="B228" s="94" t="s">
        <v>1813</v>
      </c>
      <c r="C228" s="93">
        <v>1953</v>
      </c>
      <c r="D228" s="95" t="s">
        <v>1699</v>
      </c>
      <c r="E228" s="83">
        <v>675000</v>
      </c>
      <c r="F228" s="117"/>
      <c r="G228" s="84"/>
      <c r="H228" s="115">
        <f aca="true" t="shared" si="11" ref="H228:H242">E228+G228</f>
        <v>675000</v>
      </c>
      <c r="I228" s="120"/>
      <c r="J228" s="578"/>
    </row>
    <row r="229" spans="1:10" ht="21" customHeight="1">
      <c r="A229" s="26">
        <v>2</v>
      </c>
      <c r="B229" s="94" t="s">
        <v>1815</v>
      </c>
      <c r="C229" s="93">
        <v>1945</v>
      </c>
      <c r="D229" s="95" t="s">
        <v>1721</v>
      </c>
      <c r="E229" s="83">
        <v>675000</v>
      </c>
      <c r="F229" s="117"/>
      <c r="G229" s="84"/>
      <c r="H229" s="115">
        <f t="shared" si="11"/>
        <v>675000</v>
      </c>
      <c r="I229" s="120"/>
      <c r="J229" s="578"/>
    </row>
    <row r="230" spans="1:10" ht="21" customHeight="1">
      <c r="A230" s="93">
        <v>3</v>
      </c>
      <c r="B230" s="94" t="s">
        <v>1819</v>
      </c>
      <c r="C230" s="93">
        <v>1936</v>
      </c>
      <c r="D230" s="95" t="s">
        <v>1701</v>
      </c>
      <c r="E230" s="83">
        <v>675000</v>
      </c>
      <c r="F230" s="117"/>
      <c r="G230" s="84"/>
      <c r="H230" s="115">
        <f t="shared" si="11"/>
        <v>675000</v>
      </c>
      <c r="I230" s="120"/>
      <c r="J230" s="578"/>
    </row>
    <row r="231" spans="1:10" ht="21" customHeight="1">
      <c r="A231" s="26">
        <v>4</v>
      </c>
      <c r="B231" s="94" t="s">
        <v>1820</v>
      </c>
      <c r="C231" s="93">
        <v>1929</v>
      </c>
      <c r="D231" s="95" t="s">
        <v>1701</v>
      </c>
      <c r="E231" s="83">
        <v>675000</v>
      </c>
      <c r="F231" s="117"/>
      <c r="G231" s="115"/>
      <c r="H231" s="115">
        <f t="shared" si="11"/>
        <v>675000</v>
      </c>
      <c r="I231" s="120"/>
      <c r="J231" s="578"/>
    </row>
    <row r="232" spans="1:10" ht="21" customHeight="1">
      <c r="A232" s="93">
        <v>5</v>
      </c>
      <c r="B232" s="94" t="s">
        <v>1821</v>
      </c>
      <c r="C232" s="93">
        <v>1935</v>
      </c>
      <c r="D232" s="95" t="s">
        <v>1701</v>
      </c>
      <c r="E232" s="83">
        <v>675000</v>
      </c>
      <c r="F232" s="117"/>
      <c r="G232" s="115"/>
      <c r="H232" s="115">
        <f t="shared" si="11"/>
        <v>675000</v>
      </c>
      <c r="I232" s="120"/>
      <c r="J232" s="578"/>
    </row>
    <row r="233" spans="1:10" ht="21" customHeight="1">
      <c r="A233" s="26">
        <v>6</v>
      </c>
      <c r="B233" s="94" t="s">
        <v>1822</v>
      </c>
      <c r="C233" s="93">
        <v>1925</v>
      </c>
      <c r="D233" s="95" t="s">
        <v>1701</v>
      </c>
      <c r="E233" s="83">
        <v>675000</v>
      </c>
      <c r="F233" s="117"/>
      <c r="G233" s="115"/>
      <c r="H233" s="115">
        <f t="shared" si="11"/>
        <v>675000</v>
      </c>
      <c r="I233" s="120"/>
      <c r="J233" s="578"/>
    </row>
    <row r="234" spans="1:10" ht="21" customHeight="1">
      <c r="A234" s="93">
        <v>7</v>
      </c>
      <c r="B234" s="94" t="s">
        <v>1823</v>
      </c>
      <c r="C234" s="93">
        <v>1946</v>
      </c>
      <c r="D234" s="95" t="s">
        <v>1701</v>
      </c>
      <c r="E234" s="83">
        <v>675000</v>
      </c>
      <c r="F234" s="117"/>
      <c r="G234" s="115"/>
      <c r="H234" s="115">
        <f t="shared" si="11"/>
        <v>675000</v>
      </c>
      <c r="I234" s="120"/>
      <c r="J234" s="578"/>
    </row>
    <row r="235" spans="1:10" ht="21" customHeight="1">
      <c r="A235" s="26">
        <v>8</v>
      </c>
      <c r="B235" s="94" t="s">
        <v>413</v>
      </c>
      <c r="C235" s="93">
        <v>1950</v>
      </c>
      <c r="D235" s="95" t="s">
        <v>1701</v>
      </c>
      <c r="E235" s="83">
        <v>675000</v>
      </c>
      <c r="F235" s="117"/>
      <c r="G235" s="115"/>
      <c r="H235" s="115">
        <f t="shared" si="11"/>
        <v>675000</v>
      </c>
      <c r="I235" s="120"/>
      <c r="J235" s="578"/>
    </row>
    <row r="236" spans="1:10" ht="21" customHeight="1">
      <c r="A236" s="93">
        <v>9</v>
      </c>
      <c r="B236" s="94" t="s">
        <v>1563</v>
      </c>
      <c r="C236" s="93">
        <v>1935</v>
      </c>
      <c r="D236" s="95" t="s">
        <v>1701</v>
      </c>
      <c r="E236" s="83">
        <v>675000</v>
      </c>
      <c r="F236" s="117"/>
      <c r="G236" s="115"/>
      <c r="H236" s="115">
        <f t="shared" si="11"/>
        <v>675000</v>
      </c>
      <c r="I236" s="120"/>
      <c r="J236" s="578"/>
    </row>
    <row r="237" spans="1:10" ht="21" customHeight="1">
      <c r="A237" s="26">
        <v>10</v>
      </c>
      <c r="B237" s="94" t="s">
        <v>1826</v>
      </c>
      <c r="C237" s="93">
        <v>1934</v>
      </c>
      <c r="D237" s="95" t="s">
        <v>1743</v>
      </c>
      <c r="E237" s="83">
        <v>675000</v>
      </c>
      <c r="F237" s="117"/>
      <c r="G237" s="115"/>
      <c r="H237" s="115">
        <f t="shared" si="11"/>
        <v>675000</v>
      </c>
      <c r="I237" s="120"/>
      <c r="J237" s="578"/>
    </row>
    <row r="238" spans="1:10" ht="21" customHeight="1">
      <c r="A238" s="93">
        <v>11</v>
      </c>
      <c r="B238" s="94" t="s">
        <v>1827</v>
      </c>
      <c r="C238" s="93">
        <v>1950</v>
      </c>
      <c r="D238" s="95" t="s">
        <v>1743</v>
      </c>
      <c r="E238" s="83">
        <v>675000</v>
      </c>
      <c r="F238" s="117"/>
      <c r="G238" s="115"/>
      <c r="H238" s="115">
        <f t="shared" si="11"/>
        <v>675000</v>
      </c>
      <c r="I238" s="120"/>
      <c r="J238" s="578"/>
    </row>
    <row r="239" spans="1:10" ht="21" customHeight="1">
      <c r="A239" s="26">
        <v>12</v>
      </c>
      <c r="B239" s="94" t="s">
        <v>1828</v>
      </c>
      <c r="C239" s="93">
        <v>1938</v>
      </c>
      <c r="D239" s="95" t="s">
        <v>1752</v>
      </c>
      <c r="E239" s="83">
        <v>675000</v>
      </c>
      <c r="F239" s="117"/>
      <c r="G239" s="115"/>
      <c r="H239" s="115">
        <f t="shared" si="11"/>
        <v>675000</v>
      </c>
      <c r="I239" s="120"/>
      <c r="J239" s="578"/>
    </row>
    <row r="240" spans="1:10" ht="21" customHeight="1">
      <c r="A240" s="93">
        <v>13</v>
      </c>
      <c r="B240" s="94" t="s">
        <v>880</v>
      </c>
      <c r="C240" s="93">
        <v>1949</v>
      </c>
      <c r="D240" s="95" t="s">
        <v>1768</v>
      </c>
      <c r="E240" s="83">
        <v>675000</v>
      </c>
      <c r="F240" s="117"/>
      <c r="G240" s="115"/>
      <c r="H240" s="115">
        <f t="shared" si="11"/>
        <v>675000</v>
      </c>
      <c r="I240" s="120"/>
      <c r="J240" s="578"/>
    </row>
    <row r="241" spans="1:10" ht="21" customHeight="1">
      <c r="A241" s="26">
        <v>14</v>
      </c>
      <c r="B241" s="94" t="s">
        <v>1110</v>
      </c>
      <c r="C241" s="93">
        <v>1939</v>
      </c>
      <c r="D241" s="95" t="s">
        <v>1781</v>
      </c>
      <c r="E241" s="83">
        <v>675000</v>
      </c>
      <c r="F241" s="117"/>
      <c r="G241" s="114"/>
      <c r="H241" s="115">
        <f t="shared" si="11"/>
        <v>675000</v>
      </c>
      <c r="I241" s="120"/>
      <c r="J241" s="578"/>
    </row>
    <row r="242" spans="1:10" ht="21" customHeight="1">
      <c r="A242" s="93">
        <v>15</v>
      </c>
      <c r="B242" s="94" t="s">
        <v>1830</v>
      </c>
      <c r="C242" s="93">
        <v>1941</v>
      </c>
      <c r="D242" s="95" t="s">
        <v>1790</v>
      </c>
      <c r="E242" s="83">
        <v>675000</v>
      </c>
      <c r="F242" s="117"/>
      <c r="G242" s="115"/>
      <c r="H242" s="115">
        <f t="shared" si="11"/>
        <v>675000</v>
      </c>
      <c r="I242" s="120"/>
      <c r="J242" s="578"/>
    </row>
    <row r="243" spans="1:10" ht="21" customHeight="1">
      <c r="A243" s="26">
        <v>16</v>
      </c>
      <c r="B243" s="94" t="s">
        <v>1834</v>
      </c>
      <c r="C243" s="93">
        <v>1955</v>
      </c>
      <c r="D243" s="95" t="s">
        <v>1743</v>
      </c>
      <c r="E243" s="83">
        <v>675000</v>
      </c>
      <c r="F243" s="117"/>
      <c r="G243" s="115"/>
      <c r="H243" s="115">
        <f>SUM(E243:G243)</f>
        <v>675000</v>
      </c>
      <c r="I243" s="120"/>
      <c r="J243" s="578"/>
    </row>
    <row r="244" spans="1:10" ht="21" customHeight="1">
      <c r="A244" s="93">
        <v>17</v>
      </c>
      <c r="B244" s="94" t="s">
        <v>1812</v>
      </c>
      <c r="C244" s="93">
        <v>1934</v>
      </c>
      <c r="D244" s="95" t="s">
        <v>1743</v>
      </c>
      <c r="E244" s="83">
        <v>675000</v>
      </c>
      <c r="F244" s="94"/>
      <c r="G244" s="94"/>
      <c r="H244" s="83">
        <f>E244+G244</f>
        <v>675000</v>
      </c>
      <c r="I244" s="120"/>
      <c r="J244" s="578" t="s">
        <v>2019</v>
      </c>
    </row>
    <row r="245" spans="1:10" ht="21" customHeight="1">
      <c r="A245" s="26">
        <v>18</v>
      </c>
      <c r="B245" s="94" t="s">
        <v>1914</v>
      </c>
      <c r="C245" s="93">
        <v>1936</v>
      </c>
      <c r="D245" s="95" t="s">
        <v>358</v>
      </c>
      <c r="E245" s="83">
        <v>675000</v>
      </c>
      <c r="F245" s="94"/>
      <c r="G245" s="83"/>
      <c r="H245" s="83">
        <f>G245+E245</f>
        <v>675000</v>
      </c>
      <c r="I245" s="120"/>
      <c r="J245" s="578"/>
    </row>
    <row r="246" spans="1:10" ht="21" customHeight="1">
      <c r="A246" s="2"/>
      <c r="B246" s="97" t="s">
        <v>863</v>
      </c>
      <c r="C246" s="93"/>
      <c r="D246" s="95"/>
      <c r="E246" s="106">
        <f>SUM(E228:E245)</f>
        <v>12150000</v>
      </c>
      <c r="F246" s="93"/>
      <c r="G246" s="83"/>
      <c r="H246" s="57">
        <f>E246+G246</f>
        <v>12150000</v>
      </c>
      <c r="I246" s="120"/>
      <c r="J246" s="578"/>
    </row>
    <row r="247" spans="1:10" ht="21" customHeight="1">
      <c r="A247" s="1522" t="s">
        <v>2152</v>
      </c>
      <c r="B247" s="1523"/>
      <c r="C247" s="1523"/>
      <c r="D247" s="1523"/>
      <c r="E247" s="1523"/>
      <c r="F247" s="1523"/>
      <c r="G247" s="1523"/>
      <c r="H247" s="1523"/>
      <c r="I247" s="1523"/>
      <c r="J247" s="1524"/>
    </row>
    <row r="248" spans="1:10" ht="21" customHeight="1">
      <c r="A248" s="2">
        <v>1</v>
      </c>
      <c r="B248" s="94" t="s">
        <v>1884</v>
      </c>
      <c r="C248" s="93">
        <v>1950</v>
      </c>
      <c r="D248" s="95" t="s">
        <v>1712</v>
      </c>
      <c r="E248" s="83">
        <v>270000</v>
      </c>
      <c r="F248" s="94"/>
      <c r="G248" s="83"/>
      <c r="H248" s="83">
        <f aca="true" t="shared" si="12" ref="H248:H294">E248+G248</f>
        <v>270000</v>
      </c>
      <c r="I248" s="120"/>
      <c r="J248" s="578"/>
    </row>
    <row r="249" spans="1:10" ht="21" customHeight="1">
      <c r="A249" s="2">
        <v>2</v>
      </c>
      <c r="B249" s="94" t="s">
        <v>1885</v>
      </c>
      <c r="C249" s="93">
        <v>1960</v>
      </c>
      <c r="D249" s="95" t="s">
        <v>1712</v>
      </c>
      <c r="E249" s="83">
        <v>270000</v>
      </c>
      <c r="F249" s="94"/>
      <c r="G249" s="83"/>
      <c r="H249" s="83">
        <f t="shared" si="12"/>
        <v>270000</v>
      </c>
      <c r="I249" s="120"/>
      <c r="J249" s="578"/>
    </row>
    <row r="250" spans="1:10" ht="21" customHeight="1">
      <c r="A250" s="2">
        <v>3</v>
      </c>
      <c r="B250" s="94" t="s">
        <v>1116</v>
      </c>
      <c r="C250" s="93">
        <v>1987</v>
      </c>
      <c r="D250" s="95" t="s">
        <v>1712</v>
      </c>
      <c r="E250" s="83">
        <v>270000</v>
      </c>
      <c r="F250" s="94"/>
      <c r="G250" s="83"/>
      <c r="H250" s="83">
        <f t="shared" si="12"/>
        <v>270000</v>
      </c>
      <c r="I250" s="120"/>
      <c r="J250" s="578"/>
    </row>
    <row r="251" spans="1:10" ht="21" customHeight="1">
      <c r="A251" s="2">
        <v>4</v>
      </c>
      <c r="B251" s="94" t="s">
        <v>1886</v>
      </c>
      <c r="C251" s="93">
        <v>1954</v>
      </c>
      <c r="D251" s="95" t="s">
        <v>1699</v>
      </c>
      <c r="E251" s="83">
        <v>270000</v>
      </c>
      <c r="F251" s="94"/>
      <c r="G251" s="83"/>
      <c r="H251" s="83">
        <f t="shared" si="12"/>
        <v>270000</v>
      </c>
      <c r="I251" s="120"/>
      <c r="J251" s="578"/>
    </row>
    <row r="252" spans="1:10" ht="21" customHeight="1">
      <c r="A252" s="2">
        <v>5</v>
      </c>
      <c r="B252" s="94" t="s">
        <v>1887</v>
      </c>
      <c r="C252" s="93">
        <v>1949</v>
      </c>
      <c r="D252" s="95" t="s">
        <v>1699</v>
      </c>
      <c r="E252" s="83">
        <v>270000</v>
      </c>
      <c r="F252" s="94"/>
      <c r="G252" s="83"/>
      <c r="H252" s="83">
        <f t="shared" si="12"/>
        <v>270000</v>
      </c>
      <c r="I252" s="120"/>
      <c r="J252" s="578"/>
    </row>
    <row r="253" spans="1:10" ht="21" customHeight="1">
      <c r="A253" s="2">
        <v>6</v>
      </c>
      <c r="B253" s="94" t="s">
        <v>414</v>
      </c>
      <c r="C253" s="93">
        <v>1985</v>
      </c>
      <c r="D253" s="95" t="s">
        <v>1699</v>
      </c>
      <c r="E253" s="83">
        <v>270000</v>
      </c>
      <c r="F253" s="94"/>
      <c r="G253" s="83"/>
      <c r="H253" s="83">
        <f t="shared" si="12"/>
        <v>270000</v>
      </c>
      <c r="I253" s="120"/>
      <c r="J253" s="578"/>
    </row>
    <row r="254" spans="1:10" ht="21" customHeight="1">
      <c r="A254" s="2">
        <v>7</v>
      </c>
      <c r="B254" s="94" t="s">
        <v>1888</v>
      </c>
      <c r="C254" s="93">
        <v>1976</v>
      </c>
      <c r="D254" s="95" t="s">
        <v>1699</v>
      </c>
      <c r="E254" s="83">
        <v>270000</v>
      </c>
      <c r="F254" s="94"/>
      <c r="G254" s="83"/>
      <c r="H254" s="83">
        <f t="shared" si="12"/>
        <v>270000</v>
      </c>
      <c r="I254" s="120"/>
      <c r="J254" s="578"/>
    </row>
    <row r="255" spans="1:10" ht="21" customHeight="1">
      <c r="A255" s="2">
        <v>8</v>
      </c>
      <c r="B255" s="94" t="s">
        <v>1889</v>
      </c>
      <c r="C255" s="93">
        <v>1955</v>
      </c>
      <c r="D255" s="95" t="s">
        <v>1721</v>
      </c>
      <c r="E255" s="83">
        <v>270000</v>
      </c>
      <c r="F255" s="94"/>
      <c r="G255" s="83"/>
      <c r="H255" s="83">
        <f t="shared" si="12"/>
        <v>270000</v>
      </c>
      <c r="I255" s="120"/>
      <c r="J255" s="578"/>
    </row>
    <row r="256" spans="1:10" ht="21" customHeight="1">
      <c r="A256" s="2">
        <v>9</v>
      </c>
      <c r="B256" s="94" t="s">
        <v>1890</v>
      </c>
      <c r="C256" s="93">
        <v>1970</v>
      </c>
      <c r="D256" s="95" t="s">
        <v>1721</v>
      </c>
      <c r="E256" s="83">
        <v>270000</v>
      </c>
      <c r="F256" s="94"/>
      <c r="G256" s="83"/>
      <c r="H256" s="83">
        <f t="shared" si="12"/>
        <v>270000</v>
      </c>
      <c r="I256" s="120"/>
      <c r="J256" s="578"/>
    </row>
    <row r="257" spans="1:10" ht="21" customHeight="1">
      <c r="A257" s="2">
        <v>10</v>
      </c>
      <c r="B257" s="94" t="s">
        <v>1891</v>
      </c>
      <c r="C257" s="93">
        <v>1963</v>
      </c>
      <c r="D257" s="95" t="s">
        <v>1721</v>
      </c>
      <c r="E257" s="83">
        <v>270000</v>
      </c>
      <c r="F257" s="94"/>
      <c r="G257" s="83"/>
      <c r="H257" s="83">
        <f t="shared" si="12"/>
        <v>270000</v>
      </c>
      <c r="I257" s="120"/>
      <c r="J257" s="578"/>
    </row>
    <row r="258" spans="1:10" ht="21" customHeight="1">
      <c r="A258" s="2">
        <v>11</v>
      </c>
      <c r="B258" s="94" t="s">
        <v>1892</v>
      </c>
      <c r="C258" s="93">
        <v>1957</v>
      </c>
      <c r="D258" s="95" t="s">
        <v>1721</v>
      </c>
      <c r="E258" s="83">
        <v>270000</v>
      </c>
      <c r="F258" s="94"/>
      <c r="G258" s="83"/>
      <c r="H258" s="83">
        <f t="shared" si="12"/>
        <v>270000</v>
      </c>
      <c r="I258" s="120"/>
      <c r="J258" s="578"/>
    </row>
    <row r="259" spans="1:10" ht="21" customHeight="1">
      <c r="A259" s="2">
        <v>12</v>
      </c>
      <c r="B259" s="94" t="s">
        <v>1893</v>
      </c>
      <c r="C259" s="93">
        <v>1957</v>
      </c>
      <c r="D259" s="95" t="s">
        <v>1701</v>
      </c>
      <c r="E259" s="83">
        <v>270000</v>
      </c>
      <c r="F259" s="94"/>
      <c r="G259" s="83"/>
      <c r="H259" s="83">
        <f t="shared" si="12"/>
        <v>270000</v>
      </c>
      <c r="I259" s="120"/>
      <c r="J259" s="578"/>
    </row>
    <row r="260" spans="1:10" ht="21" customHeight="1">
      <c r="A260" s="2">
        <v>13</v>
      </c>
      <c r="B260" s="94" t="s">
        <v>1894</v>
      </c>
      <c r="C260" s="93">
        <v>1972</v>
      </c>
      <c r="D260" s="95" t="s">
        <v>1701</v>
      </c>
      <c r="E260" s="83">
        <v>270000</v>
      </c>
      <c r="F260" s="94"/>
      <c r="G260" s="83"/>
      <c r="H260" s="83">
        <f t="shared" si="12"/>
        <v>270000</v>
      </c>
      <c r="I260" s="120"/>
      <c r="J260" s="578"/>
    </row>
    <row r="261" spans="1:10" ht="21" customHeight="1">
      <c r="A261" s="2">
        <v>14</v>
      </c>
      <c r="B261" s="94" t="s">
        <v>1895</v>
      </c>
      <c r="C261" s="93">
        <v>1971</v>
      </c>
      <c r="D261" s="95" t="s">
        <v>1701</v>
      </c>
      <c r="E261" s="83">
        <v>270000</v>
      </c>
      <c r="F261" s="94"/>
      <c r="G261" s="83"/>
      <c r="H261" s="83">
        <f t="shared" si="12"/>
        <v>270000</v>
      </c>
      <c r="I261" s="120"/>
      <c r="J261" s="578"/>
    </row>
    <row r="262" spans="1:10" ht="21" customHeight="1">
      <c r="A262" s="2">
        <v>15</v>
      </c>
      <c r="B262" s="94" t="s">
        <v>1896</v>
      </c>
      <c r="C262" s="93">
        <v>1971</v>
      </c>
      <c r="D262" s="95" t="s">
        <v>1701</v>
      </c>
      <c r="E262" s="83">
        <v>270000</v>
      </c>
      <c r="F262" s="94"/>
      <c r="G262" s="83"/>
      <c r="H262" s="83">
        <f t="shared" si="12"/>
        <v>270000</v>
      </c>
      <c r="I262" s="120"/>
      <c r="J262" s="578"/>
    </row>
    <row r="263" spans="1:10" ht="21" customHeight="1">
      <c r="A263" s="2">
        <v>16</v>
      </c>
      <c r="B263" s="94" t="s">
        <v>1897</v>
      </c>
      <c r="C263" s="93">
        <v>1979</v>
      </c>
      <c r="D263" s="95" t="s">
        <v>1701</v>
      </c>
      <c r="E263" s="83">
        <v>270000</v>
      </c>
      <c r="F263" s="94"/>
      <c r="G263" s="83"/>
      <c r="H263" s="83">
        <f t="shared" si="12"/>
        <v>270000</v>
      </c>
      <c r="I263" s="120"/>
      <c r="J263" s="578"/>
    </row>
    <row r="264" spans="1:10" ht="21" customHeight="1">
      <c r="A264" s="2">
        <v>17</v>
      </c>
      <c r="B264" s="94" t="s">
        <v>1898</v>
      </c>
      <c r="C264" s="93">
        <v>1986</v>
      </c>
      <c r="D264" s="95" t="s">
        <v>1701</v>
      </c>
      <c r="E264" s="83">
        <v>270000</v>
      </c>
      <c r="F264" s="94"/>
      <c r="G264" s="83"/>
      <c r="H264" s="83">
        <f t="shared" si="12"/>
        <v>270000</v>
      </c>
      <c r="I264" s="120"/>
      <c r="J264" s="578"/>
    </row>
    <row r="265" spans="1:10" ht="21" customHeight="1">
      <c r="A265" s="2">
        <v>18</v>
      </c>
      <c r="B265" s="94" t="s">
        <v>389</v>
      </c>
      <c r="C265" s="93">
        <v>1968</v>
      </c>
      <c r="D265" s="95" t="s">
        <v>1701</v>
      </c>
      <c r="E265" s="83">
        <v>270000</v>
      </c>
      <c r="F265" s="94"/>
      <c r="G265" s="83"/>
      <c r="H265" s="83">
        <f t="shared" si="12"/>
        <v>270000</v>
      </c>
      <c r="I265" s="120"/>
      <c r="J265" s="578"/>
    </row>
    <row r="266" spans="1:10" ht="21" customHeight="1">
      <c r="A266" s="2">
        <v>19</v>
      </c>
      <c r="B266" s="94" t="s">
        <v>1899</v>
      </c>
      <c r="C266" s="93">
        <v>1972</v>
      </c>
      <c r="D266" s="95" t="s">
        <v>1701</v>
      </c>
      <c r="E266" s="83">
        <v>270000</v>
      </c>
      <c r="F266" s="94"/>
      <c r="G266" s="83"/>
      <c r="H266" s="83">
        <f t="shared" si="12"/>
        <v>270000</v>
      </c>
      <c r="I266" s="120"/>
      <c r="J266" s="578"/>
    </row>
    <row r="267" spans="1:10" ht="21" customHeight="1">
      <c r="A267" s="2">
        <v>20</v>
      </c>
      <c r="B267" s="94" t="s">
        <v>1900</v>
      </c>
      <c r="C267" s="93">
        <v>1975</v>
      </c>
      <c r="D267" s="95" t="s">
        <v>1701</v>
      </c>
      <c r="E267" s="83">
        <v>270000</v>
      </c>
      <c r="F267" s="94"/>
      <c r="G267" s="83"/>
      <c r="H267" s="83">
        <f t="shared" si="12"/>
        <v>270000</v>
      </c>
      <c r="I267" s="120"/>
      <c r="J267" s="578"/>
    </row>
    <row r="268" spans="1:10" ht="21" customHeight="1">
      <c r="A268" s="2">
        <v>21</v>
      </c>
      <c r="B268" s="94" t="s">
        <v>1901</v>
      </c>
      <c r="C268" s="93">
        <v>1962</v>
      </c>
      <c r="D268" s="95" t="s">
        <v>1701</v>
      </c>
      <c r="E268" s="83">
        <v>270000</v>
      </c>
      <c r="F268" s="94"/>
      <c r="G268" s="83"/>
      <c r="H268" s="83">
        <f t="shared" si="12"/>
        <v>270000</v>
      </c>
      <c r="I268" s="120"/>
      <c r="J268" s="578"/>
    </row>
    <row r="269" spans="1:10" ht="21" customHeight="1">
      <c r="A269" s="2">
        <v>22</v>
      </c>
      <c r="B269" s="94" t="s">
        <v>416</v>
      </c>
      <c r="C269" s="93">
        <v>1980</v>
      </c>
      <c r="D269" s="95" t="s">
        <v>1701</v>
      </c>
      <c r="E269" s="83">
        <v>270000</v>
      </c>
      <c r="F269" s="94"/>
      <c r="G269" s="125"/>
      <c r="H269" s="83">
        <f t="shared" si="12"/>
        <v>270000</v>
      </c>
      <c r="I269" s="120"/>
      <c r="J269" s="578"/>
    </row>
    <row r="270" spans="1:10" ht="21" customHeight="1">
      <c r="A270" s="2">
        <v>23</v>
      </c>
      <c r="B270" s="94" t="s">
        <v>418</v>
      </c>
      <c r="C270" s="93">
        <v>1976</v>
      </c>
      <c r="D270" s="95" t="s">
        <v>1701</v>
      </c>
      <c r="E270" s="83">
        <v>270000</v>
      </c>
      <c r="F270" s="94"/>
      <c r="G270" s="125"/>
      <c r="H270" s="83">
        <f t="shared" si="12"/>
        <v>270000</v>
      </c>
      <c r="I270" s="120"/>
      <c r="J270" s="578"/>
    </row>
    <row r="271" spans="1:10" ht="21" customHeight="1">
      <c r="A271" s="2">
        <v>24</v>
      </c>
      <c r="B271" s="94" t="s">
        <v>1117</v>
      </c>
      <c r="C271" s="93">
        <v>1974</v>
      </c>
      <c r="D271" s="95" t="s">
        <v>1701</v>
      </c>
      <c r="E271" s="83">
        <v>270000</v>
      </c>
      <c r="F271" s="94"/>
      <c r="G271" s="83"/>
      <c r="H271" s="83">
        <f t="shared" si="12"/>
        <v>270000</v>
      </c>
      <c r="I271" s="120"/>
      <c r="J271" s="578"/>
    </row>
    <row r="272" spans="1:10" ht="21" customHeight="1">
      <c r="A272" s="2">
        <v>25</v>
      </c>
      <c r="B272" s="94" t="s">
        <v>1867</v>
      </c>
      <c r="C272" s="93">
        <v>1971</v>
      </c>
      <c r="D272" s="95" t="s">
        <v>1743</v>
      </c>
      <c r="E272" s="83">
        <v>270000</v>
      </c>
      <c r="F272" s="94"/>
      <c r="G272" s="83"/>
      <c r="H272" s="83">
        <f t="shared" si="12"/>
        <v>270000</v>
      </c>
      <c r="I272" s="120"/>
      <c r="J272" s="578"/>
    </row>
    <row r="273" spans="1:10" ht="21" customHeight="1">
      <c r="A273" s="2">
        <v>26</v>
      </c>
      <c r="B273" s="94" t="s">
        <v>1902</v>
      </c>
      <c r="C273" s="93">
        <v>1941</v>
      </c>
      <c r="D273" s="95" t="s">
        <v>1743</v>
      </c>
      <c r="E273" s="83">
        <v>270000</v>
      </c>
      <c r="F273" s="94"/>
      <c r="G273" s="83"/>
      <c r="H273" s="83">
        <f t="shared" si="12"/>
        <v>270000</v>
      </c>
      <c r="I273" s="120"/>
      <c r="J273" s="578"/>
    </row>
    <row r="274" spans="1:10" ht="21" customHeight="1">
      <c r="A274" s="2">
        <v>27</v>
      </c>
      <c r="B274" s="94" t="s">
        <v>1903</v>
      </c>
      <c r="C274" s="93">
        <v>1953</v>
      </c>
      <c r="D274" s="95" t="s">
        <v>1743</v>
      </c>
      <c r="E274" s="83">
        <v>270000</v>
      </c>
      <c r="F274" s="94"/>
      <c r="G274" s="83"/>
      <c r="H274" s="83">
        <f t="shared" si="12"/>
        <v>270000</v>
      </c>
      <c r="I274" s="120"/>
      <c r="J274" s="578"/>
    </row>
    <row r="275" spans="1:10" ht="21" customHeight="1">
      <c r="A275" s="2">
        <v>28</v>
      </c>
      <c r="B275" s="94" t="s">
        <v>1904</v>
      </c>
      <c r="C275" s="93">
        <v>1962</v>
      </c>
      <c r="D275" s="95" t="s">
        <v>1743</v>
      </c>
      <c r="E275" s="83">
        <v>270000</v>
      </c>
      <c r="F275" s="94"/>
      <c r="G275" s="83"/>
      <c r="H275" s="83">
        <f t="shared" si="12"/>
        <v>270000</v>
      </c>
      <c r="I275" s="120"/>
      <c r="J275" s="578"/>
    </row>
    <row r="276" spans="1:10" ht="21" customHeight="1">
      <c r="A276" s="2">
        <v>29</v>
      </c>
      <c r="B276" s="538" t="s">
        <v>986</v>
      </c>
      <c r="C276" s="539">
        <v>1950</v>
      </c>
      <c r="D276" s="540" t="s">
        <v>1743</v>
      </c>
      <c r="E276" s="83">
        <v>270000</v>
      </c>
      <c r="F276" s="94"/>
      <c r="G276" s="83"/>
      <c r="H276" s="83">
        <f t="shared" si="12"/>
        <v>270000</v>
      </c>
      <c r="I276" s="120"/>
      <c r="J276" s="612"/>
    </row>
    <row r="277" spans="1:10" ht="21" customHeight="1">
      <c r="A277" s="2">
        <v>30</v>
      </c>
      <c r="B277" s="94" t="s">
        <v>1905</v>
      </c>
      <c r="C277" s="93">
        <v>1977</v>
      </c>
      <c r="D277" s="95" t="s">
        <v>1743</v>
      </c>
      <c r="E277" s="83">
        <v>270000</v>
      </c>
      <c r="F277" s="94"/>
      <c r="G277" s="83"/>
      <c r="H277" s="83">
        <f t="shared" si="12"/>
        <v>270000</v>
      </c>
      <c r="I277" s="120"/>
      <c r="J277" s="578"/>
    </row>
    <row r="278" spans="1:10" ht="21" customHeight="1">
      <c r="A278" s="2">
        <v>31</v>
      </c>
      <c r="B278" s="94" t="s">
        <v>1906</v>
      </c>
      <c r="C278" s="93">
        <v>1935</v>
      </c>
      <c r="D278" s="95" t="s">
        <v>1752</v>
      </c>
      <c r="E278" s="83">
        <v>270000</v>
      </c>
      <c r="F278" s="94"/>
      <c r="G278" s="83"/>
      <c r="H278" s="83">
        <f t="shared" si="12"/>
        <v>270000</v>
      </c>
      <c r="I278" s="120"/>
      <c r="J278" s="578"/>
    </row>
    <row r="279" spans="1:10" ht="21" customHeight="1">
      <c r="A279" s="2">
        <v>32</v>
      </c>
      <c r="B279" s="94" t="s">
        <v>38</v>
      </c>
      <c r="C279" s="93">
        <v>1966</v>
      </c>
      <c r="D279" s="95" t="s">
        <v>1752</v>
      </c>
      <c r="E279" s="83">
        <v>270000</v>
      </c>
      <c r="F279" s="94"/>
      <c r="G279" s="83"/>
      <c r="H279" s="83">
        <f t="shared" si="12"/>
        <v>270000</v>
      </c>
      <c r="I279" s="120"/>
      <c r="J279" s="578"/>
    </row>
    <row r="280" spans="1:10" ht="21" customHeight="1">
      <c r="A280" s="2">
        <v>33</v>
      </c>
      <c r="B280" s="94" t="s">
        <v>1907</v>
      </c>
      <c r="C280" s="93">
        <v>1977</v>
      </c>
      <c r="D280" s="95" t="s">
        <v>1705</v>
      </c>
      <c r="E280" s="83">
        <v>270000</v>
      </c>
      <c r="F280" s="94"/>
      <c r="G280" s="83"/>
      <c r="H280" s="83">
        <f t="shared" si="12"/>
        <v>270000</v>
      </c>
      <c r="I280" s="120"/>
      <c r="J280" s="578"/>
    </row>
    <row r="281" spans="1:10" ht="21" customHeight="1">
      <c r="A281" s="2">
        <v>34</v>
      </c>
      <c r="B281" s="94" t="s">
        <v>1908</v>
      </c>
      <c r="C281" s="93">
        <v>1934</v>
      </c>
      <c r="D281" s="95" t="s">
        <v>1707</v>
      </c>
      <c r="E281" s="83">
        <v>270000</v>
      </c>
      <c r="F281" s="94"/>
      <c r="G281" s="83"/>
      <c r="H281" s="83">
        <f t="shared" si="12"/>
        <v>270000</v>
      </c>
      <c r="I281" s="120"/>
      <c r="J281" s="578"/>
    </row>
    <row r="282" spans="1:10" ht="21" customHeight="1">
      <c r="A282" s="2">
        <v>35</v>
      </c>
      <c r="B282" s="94" t="s">
        <v>1909</v>
      </c>
      <c r="C282" s="93">
        <v>1961</v>
      </c>
      <c r="D282" s="95" t="s">
        <v>1707</v>
      </c>
      <c r="E282" s="83">
        <v>270000</v>
      </c>
      <c r="F282" s="94"/>
      <c r="G282" s="83"/>
      <c r="H282" s="83">
        <f t="shared" si="12"/>
        <v>270000</v>
      </c>
      <c r="I282" s="120"/>
      <c r="J282" s="578"/>
    </row>
    <row r="283" spans="1:10" ht="21" customHeight="1">
      <c r="A283" s="2">
        <v>36</v>
      </c>
      <c r="B283" s="94" t="s">
        <v>1910</v>
      </c>
      <c r="C283" s="93">
        <v>1978</v>
      </c>
      <c r="D283" s="95" t="s">
        <v>1768</v>
      </c>
      <c r="E283" s="83">
        <v>270000</v>
      </c>
      <c r="F283" s="94"/>
      <c r="G283" s="83"/>
      <c r="H283" s="83">
        <f t="shared" si="12"/>
        <v>270000</v>
      </c>
      <c r="I283" s="120"/>
      <c r="J283" s="578"/>
    </row>
    <row r="284" spans="1:10" ht="21" customHeight="1">
      <c r="A284" s="2">
        <v>37</v>
      </c>
      <c r="B284" s="94" t="s">
        <v>415</v>
      </c>
      <c r="C284" s="93">
        <v>1963</v>
      </c>
      <c r="D284" s="95" t="s">
        <v>1768</v>
      </c>
      <c r="E284" s="83">
        <v>270000</v>
      </c>
      <c r="F284" s="94"/>
      <c r="G284" s="83"/>
      <c r="H284" s="83">
        <f t="shared" si="12"/>
        <v>270000</v>
      </c>
      <c r="I284" s="120"/>
      <c r="J284" s="578"/>
    </row>
    <row r="285" spans="1:10" ht="21" customHeight="1">
      <c r="A285" s="2">
        <v>38</v>
      </c>
      <c r="B285" s="94" t="s">
        <v>1911</v>
      </c>
      <c r="C285" s="93">
        <v>1958</v>
      </c>
      <c r="D285" s="95" t="s">
        <v>1617</v>
      </c>
      <c r="E285" s="83">
        <v>270000</v>
      </c>
      <c r="F285" s="94"/>
      <c r="G285" s="83"/>
      <c r="H285" s="83">
        <f t="shared" si="12"/>
        <v>270000</v>
      </c>
      <c r="I285" s="120"/>
      <c r="J285" s="578"/>
    </row>
    <row r="286" spans="1:10" ht="21" customHeight="1">
      <c r="A286" s="2">
        <v>39</v>
      </c>
      <c r="B286" s="94" t="s">
        <v>1912</v>
      </c>
      <c r="C286" s="93">
        <v>1966</v>
      </c>
      <c r="D286" s="95" t="s">
        <v>1617</v>
      </c>
      <c r="E286" s="83">
        <v>270000</v>
      </c>
      <c r="F286" s="94"/>
      <c r="G286" s="83"/>
      <c r="H286" s="83">
        <f t="shared" si="12"/>
        <v>270000</v>
      </c>
      <c r="I286" s="120"/>
      <c r="J286" s="578"/>
    </row>
    <row r="287" spans="1:10" ht="21" customHeight="1">
      <c r="A287" s="2">
        <v>40</v>
      </c>
      <c r="B287" s="94" t="s">
        <v>1913</v>
      </c>
      <c r="C287" s="93">
        <v>1981</v>
      </c>
      <c r="D287" s="95" t="s">
        <v>1880</v>
      </c>
      <c r="E287" s="83">
        <v>270000</v>
      </c>
      <c r="F287" s="94"/>
      <c r="G287" s="83"/>
      <c r="H287" s="83">
        <f t="shared" si="12"/>
        <v>270000</v>
      </c>
      <c r="I287" s="120"/>
      <c r="J287" s="578"/>
    </row>
    <row r="288" spans="1:10" ht="21" customHeight="1">
      <c r="A288" s="2">
        <v>41</v>
      </c>
      <c r="B288" s="94" t="s">
        <v>1118</v>
      </c>
      <c r="C288" s="93">
        <v>1978</v>
      </c>
      <c r="D288" s="95" t="s">
        <v>1616</v>
      </c>
      <c r="E288" s="83">
        <v>270000</v>
      </c>
      <c r="F288" s="94"/>
      <c r="G288" s="83"/>
      <c r="H288" s="83">
        <f t="shared" si="12"/>
        <v>270000</v>
      </c>
      <c r="I288" s="120"/>
      <c r="J288" s="578"/>
    </row>
    <row r="289" spans="1:10" ht="21" customHeight="1">
      <c r="A289" s="2">
        <v>42</v>
      </c>
      <c r="B289" s="94" t="s">
        <v>1916</v>
      </c>
      <c r="C289" s="93">
        <v>1965</v>
      </c>
      <c r="D289" s="95" t="s">
        <v>1708</v>
      </c>
      <c r="E289" s="83">
        <v>270000</v>
      </c>
      <c r="F289" s="94"/>
      <c r="G289" s="83"/>
      <c r="H289" s="83">
        <f t="shared" si="12"/>
        <v>270000</v>
      </c>
      <c r="I289" s="120"/>
      <c r="J289" s="578"/>
    </row>
    <row r="290" spans="1:10" ht="21" customHeight="1">
      <c r="A290" s="2">
        <v>43</v>
      </c>
      <c r="B290" s="94" t="s">
        <v>1883</v>
      </c>
      <c r="C290" s="93">
        <v>1966</v>
      </c>
      <c r="D290" s="95" t="s">
        <v>1790</v>
      </c>
      <c r="E290" s="83">
        <v>270000</v>
      </c>
      <c r="F290" s="94"/>
      <c r="G290" s="83"/>
      <c r="H290" s="83">
        <f t="shared" si="12"/>
        <v>270000</v>
      </c>
      <c r="I290" s="120"/>
      <c r="J290" s="578"/>
    </row>
    <row r="291" spans="1:10" ht="21" customHeight="1">
      <c r="A291" s="2">
        <v>44</v>
      </c>
      <c r="B291" s="94" t="s">
        <v>2795</v>
      </c>
      <c r="C291" s="93">
        <v>1964</v>
      </c>
      <c r="D291" s="95" t="s">
        <v>1790</v>
      </c>
      <c r="E291" s="83">
        <v>270000</v>
      </c>
      <c r="F291" s="94"/>
      <c r="G291" s="83"/>
      <c r="H291" s="83">
        <f t="shared" si="12"/>
        <v>270000</v>
      </c>
      <c r="I291" s="120"/>
      <c r="J291" s="578"/>
    </row>
    <row r="292" spans="1:10" ht="21" customHeight="1">
      <c r="A292" s="2">
        <v>45</v>
      </c>
      <c r="B292" s="94" t="s">
        <v>398</v>
      </c>
      <c r="C292" s="93">
        <v>1980</v>
      </c>
      <c r="D292" s="95" t="s">
        <v>1790</v>
      </c>
      <c r="E292" s="83">
        <v>270000</v>
      </c>
      <c r="F292" s="94"/>
      <c r="G292" s="125"/>
      <c r="H292" s="83">
        <f t="shared" si="12"/>
        <v>270000</v>
      </c>
      <c r="I292" s="120"/>
      <c r="J292" s="578"/>
    </row>
    <row r="293" spans="1:10" ht="21" customHeight="1">
      <c r="A293" s="2">
        <v>46</v>
      </c>
      <c r="B293" s="94" t="s">
        <v>1917</v>
      </c>
      <c r="C293" s="93">
        <v>1940</v>
      </c>
      <c r="D293" s="95" t="s">
        <v>1790</v>
      </c>
      <c r="E293" s="83">
        <v>270000</v>
      </c>
      <c r="F293" s="94"/>
      <c r="G293" s="83"/>
      <c r="H293" s="83">
        <f t="shared" si="12"/>
        <v>270000</v>
      </c>
      <c r="I293" s="120"/>
      <c r="J293" s="578"/>
    </row>
    <row r="294" spans="1:10" ht="21" customHeight="1">
      <c r="A294" s="2">
        <v>47</v>
      </c>
      <c r="B294" s="94" t="s">
        <v>360</v>
      </c>
      <c r="C294" s="94">
        <v>1957</v>
      </c>
      <c r="D294" s="94" t="s">
        <v>1719</v>
      </c>
      <c r="E294" s="83">
        <v>270000</v>
      </c>
      <c r="F294" s="94"/>
      <c r="G294" s="94"/>
      <c r="H294" s="83">
        <f t="shared" si="12"/>
        <v>270000</v>
      </c>
      <c r="I294" s="120"/>
      <c r="J294" s="578"/>
    </row>
    <row r="295" spans="1:10" ht="21" customHeight="1">
      <c r="A295" s="2">
        <v>48</v>
      </c>
      <c r="B295" s="94" t="s">
        <v>790</v>
      </c>
      <c r="C295" s="93">
        <v>1977</v>
      </c>
      <c r="D295" s="95" t="s">
        <v>1719</v>
      </c>
      <c r="E295" s="83">
        <v>270000</v>
      </c>
      <c r="F295" s="93"/>
      <c r="G295" s="83"/>
      <c r="H295" s="83">
        <f>SUM(E295:G295)</f>
        <v>270000</v>
      </c>
      <c r="I295" s="120"/>
      <c r="J295" s="578"/>
    </row>
    <row r="296" spans="1:10" ht="21" customHeight="1">
      <c r="A296" s="2">
        <v>49</v>
      </c>
      <c r="B296" s="94" t="s">
        <v>39</v>
      </c>
      <c r="C296" s="93">
        <v>1971</v>
      </c>
      <c r="D296" s="95" t="s">
        <v>1870</v>
      </c>
      <c r="E296" s="83">
        <v>270000</v>
      </c>
      <c r="F296" s="94"/>
      <c r="G296" s="83"/>
      <c r="H296" s="83">
        <f aca="true" t="shared" si="13" ref="H296:H302">E296+G296</f>
        <v>270000</v>
      </c>
      <c r="I296" s="120"/>
      <c r="J296" s="578"/>
    </row>
    <row r="297" spans="1:10" ht="21" customHeight="1">
      <c r="A297" s="2">
        <v>50</v>
      </c>
      <c r="B297" s="94" t="s">
        <v>40</v>
      </c>
      <c r="C297" s="93">
        <v>1950</v>
      </c>
      <c r="D297" s="95" t="s">
        <v>1745</v>
      </c>
      <c r="E297" s="83">
        <v>270000</v>
      </c>
      <c r="F297" s="94"/>
      <c r="G297" s="83"/>
      <c r="H297" s="83">
        <f t="shared" si="13"/>
        <v>270000</v>
      </c>
      <c r="I297" s="120"/>
      <c r="J297" s="578"/>
    </row>
    <row r="298" spans="1:10" ht="21" customHeight="1">
      <c r="A298" s="2">
        <v>51</v>
      </c>
      <c r="B298" s="94" t="s">
        <v>41</v>
      </c>
      <c r="C298" s="93">
        <v>1938</v>
      </c>
      <c r="D298" s="95" t="s">
        <v>1926</v>
      </c>
      <c r="E298" s="83">
        <v>270000</v>
      </c>
      <c r="F298" s="94"/>
      <c r="G298" s="83"/>
      <c r="H298" s="83">
        <f t="shared" si="13"/>
        <v>270000</v>
      </c>
      <c r="I298" s="120"/>
      <c r="J298" s="578"/>
    </row>
    <row r="299" spans="1:10" ht="21" customHeight="1">
      <c r="A299" s="2">
        <v>52</v>
      </c>
      <c r="B299" s="94" t="s">
        <v>1840</v>
      </c>
      <c r="C299" s="93">
        <v>1977</v>
      </c>
      <c r="D299" s="95" t="s">
        <v>1768</v>
      </c>
      <c r="E299" s="83">
        <v>270000</v>
      </c>
      <c r="F299" s="94"/>
      <c r="G299" s="83"/>
      <c r="H299" s="83">
        <f t="shared" si="13"/>
        <v>270000</v>
      </c>
      <c r="I299" s="120"/>
      <c r="J299" s="578"/>
    </row>
    <row r="300" spans="1:10" ht="21" customHeight="1">
      <c r="A300" s="2">
        <v>53</v>
      </c>
      <c r="B300" s="94" t="s">
        <v>1841</v>
      </c>
      <c r="C300" s="93">
        <v>1956</v>
      </c>
      <c r="D300" s="95" t="s">
        <v>1768</v>
      </c>
      <c r="E300" s="83">
        <v>270000</v>
      </c>
      <c r="F300" s="94"/>
      <c r="G300" s="83"/>
      <c r="H300" s="83">
        <f t="shared" si="13"/>
        <v>270000</v>
      </c>
      <c r="I300" s="126"/>
      <c r="J300" s="578"/>
    </row>
    <row r="301" spans="1:10" ht="21" customHeight="1">
      <c r="A301" s="2">
        <v>54</v>
      </c>
      <c r="B301" s="94" t="s">
        <v>1838</v>
      </c>
      <c r="C301" s="93">
        <v>1971</v>
      </c>
      <c r="D301" s="122" t="s">
        <v>1779</v>
      </c>
      <c r="E301" s="83">
        <v>270000</v>
      </c>
      <c r="F301" s="94"/>
      <c r="G301" s="83"/>
      <c r="H301" s="83">
        <f t="shared" si="13"/>
        <v>270000</v>
      </c>
      <c r="I301" s="126"/>
      <c r="J301" s="578"/>
    </row>
    <row r="302" spans="1:12" ht="21" customHeight="1">
      <c r="A302" s="2">
        <v>55</v>
      </c>
      <c r="B302" s="94" t="s">
        <v>42</v>
      </c>
      <c r="C302" s="93">
        <v>1947</v>
      </c>
      <c r="D302" s="122" t="s">
        <v>34</v>
      </c>
      <c r="E302" s="83">
        <v>270000</v>
      </c>
      <c r="F302" s="94"/>
      <c r="G302" s="83"/>
      <c r="H302" s="83">
        <f t="shared" si="13"/>
        <v>270000</v>
      </c>
      <c r="I302" s="126"/>
      <c r="J302" s="578"/>
      <c r="L302" s="12" t="s">
        <v>2328</v>
      </c>
    </row>
    <row r="303" spans="1:10" ht="21" customHeight="1">
      <c r="A303" s="2">
        <v>56</v>
      </c>
      <c r="B303" s="94" t="s">
        <v>1914</v>
      </c>
      <c r="C303" s="93">
        <v>1936</v>
      </c>
      <c r="D303" s="95" t="s">
        <v>358</v>
      </c>
      <c r="E303" s="83">
        <v>270000</v>
      </c>
      <c r="F303" s="94"/>
      <c r="G303" s="83"/>
      <c r="H303" s="83">
        <f>G303+E303</f>
        <v>270000</v>
      </c>
      <c r="I303" s="126"/>
      <c r="J303" s="578"/>
    </row>
    <row r="304" spans="1:10" ht="21" customHeight="1">
      <c r="A304" s="2">
        <v>57</v>
      </c>
      <c r="B304" s="685" t="s">
        <v>1425</v>
      </c>
      <c r="C304" s="686">
        <v>2002</v>
      </c>
      <c r="D304" s="95" t="s">
        <v>1721</v>
      </c>
      <c r="E304" s="83">
        <v>270000</v>
      </c>
      <c r="F304" s="94"/>
      <c r="G304" s="83"/>
      <c r="H304" s="83">
        <f>G304+E304</f>
        <v>270000</v>
      </c>
      <c r="I304" s="126"/>
      <c r="J304" s="578"/>
    </row>
    <row r="305" spans="1:10" ht="21" customHeight="1">
      <c r="A305" s="2"/>
      <c r="B305" s="97" t="s">
        <v>863</v>
      </c>
      <c r="C305" s="93"/>
      <c r="D305" s="95"/>
      <c r="E305" s="106">
        <f>SUM(E248:E304)</f>
        <v>15390000</v>
      </c>
      <c r="F305" s="106">
        <f>SUM(F296:F302)</f>
        <v>0</v>
      </c>
      <c r="G305" s="106">
        <f>SUM(G303:G304)</f>
        <v>0</v>
      </c>
      <c r="H305" s="106">
        <f>G305+E305</f>
        <v>15390000</v>
      </c>
      <c r="I305" s="124"/>
      <c r="J305" s="578"/>
    </row>
    <row r="306" spans="1:10" ht="21" customHeight="1">
      <c r="A306" s="189">
        <v>23</v>
      </c>
      <c r="B306" s="1525" t="s">
        <v>1607</v>
      </c>
      <c r="C306" s="1526"/>
      <c r="D306" s="1526"/>
      <c r="E306" s="1526"/>
      <c r="F306" s="1526"/>
      <c r="G306" s="1526"/>
      <c r="H306" s="1526"/>
      <c r="I306" s="1526"/>
      <c r="J306" s="1527"/>
    </row>
    <row r="307" spans="1:10" ht="21" customHeight="1">
      <c r="A307" s="463">
        <v>1</v>
      </c>
      <c r="B307" s="1528"/>
      <c r="C307" s="1529"/>
      <c r="D307" s="1530"/>
      <c r="E307" s="83"/>
      <c r="F307" s="1150"/>
      <c r="G307" s="1150"/>
      <c r="H307" s="83"/>
      <c r="I307" s="1035"/>
      <c r="J307" s="1151"/>
    </row>
    <row r="308" spans="1:10" ht="21" customHeight="1">
      <c r="A308" s="687"/>
      <c r="B308" s="97"/>
      <c r="C308" s="687"/>
      <c r="D308" s="687"/>
      <c r="E308" s="688"/>
      <c r="F308" s="688"/>
      <c r="G308" s="688"/>
      <c r="H308" s="688"/>
      <c r="I308" s="687"/>
      <c r="J308" s="689"/>
    </row>
    <row r="309" spans="1:10" ht="21" customHeight="1">
      <c r="A309" s="106"/>
      <c r="B309" s="690" t="s">
        <v>926</v>
      </c>
      <c r="C309" s="106"/>
      <c r="D309" s="106"/>
      <c r="E309" s="691">
        <f>E305+E246+E226+E215+E183+E178+E175+E163+E52+E48+E40+E25+E17+E12+E308</f>
        <v>98685000</v>
      </c>
      <c r="F309" s="691"/>
      <c r="G309" s="692"/>
      <c r="H309" s="187">
        <f>H305+H246+H226+H215+H183+H178+H175+H163+H52+H48+H40+H25+H17+H12+H308</f>
        <v>98685000</v>
      </c>
      <c r="I309" s="106"/>
      <c r="J309" s="693"/>
    </row>
    <row r="310" spans="1:10" ht="21" customHeight="1">
      <c r="A310" s="1518" t="s">
        <v>1647</v>
      </c>
      <c r="B310" s="1519"/>
      <c r="C310" s="1519"/>
      <c r="D310" s="1519"/>
      <c r="E310" s="1519"/>
      <c r="F310" s="1519"/>
      <c r="G310" s="1519"/>
      <c r="H310" s="1519"/>
      <c r="I310" s="1519"/>
      <c r="J310" s="1519"/>
    </row>
    <row r="311" spans="1:10" ht="21" customHeight="1">
      <c r="A311" s="273"/>
      <c r="B311" s="184"/>
      <c r="C311" s="274"/>
      <c r="D311" s="1521" t="s">
        <v>2270</v>
      </c>
      <c r="E311" s="1521"/>
      <c r="F311" s="1521"/>
      <c r="G311" s="1521"/>
      <c r="H311" s="1521"/>
      <c r="I311" s="1521"/>
      <c r="J311" s="1521"/>
    </row>
    <row r="312" spans="1:10" ht="21" customHeight="1">
      <c r="A312" s="273"/>
      <c r="B312" s="474" t="s">
        <v>597</v>
      </c>
      <c r="C312" s="694"/>
      <c r="D312" s="473" t="s">
        <v>927</v>
      </c>
      <c r="E312" s="1447" t="s">
        <v>1661</v>
      </c>
      <c r="F312" s="1447"/>
      <c r="G312" s="1447"/>
      <c r="H312" s="1447"/>
      <c r="I312" s="1447"/>
      <c r="J312" s="695"/>
    </row>
    <row r="313" spans="1:10" ht="21" customHeight="1">
      <c r="A313" s="273"/>
      <c r="B313" s="277"/>
      <c r="C313" s="274"/>
      <c r="D313" s="174"/>
      <c r="E313" s="277"/>
      <c r="F313" s="277"/>
      <c r="G313" s="277"/>
      <c r="H313" s="277"/>
      <c r="I313" s="277"/>
      <c r="J313" s="696"/>
    </row>
    <row r="314" spans="1:10" ht="21" customHeight="1">
      <c r="A314" s="273"/>
      <c r="B314" s="277"/>
      <c r="C314" s="274"/>
      <c r="D314" s="174"/>
      <c r="E314" s="277"/>
      <c r="F314" s="277"/>
      <c r="G314" s="277"/>
      <c r="H314" s="277"/>
      <c r="I314" s="277"/>
      <c r="J314" s="696"/>
    </row>
    <row r="315" spans="1:10" ht="21" customHeight="1">
      <c r="A315" s="273"/>
      <c r="B315" s="278"/>
      <c r="C315" s="278"/>
      <c r="D315" s="278"/>
      <c r="E315" s="278"/>
      <c r="F315" s="278"/>
      <c r="G315" s="279"/>
      <c r="H315" s="279"/>
      <c r="I315" s="278"/>
      <c r="J315" s="697"/>
    </row>
    <row r="316" spans="1:10" ht="21" customHeight="1">
      <c r="A316" s="273"/>
      <c r="B316" s="282" t="s">
        <v>277</v>
      </c>
      <c r="C316" s="282" t="s">
        <v>2319</v>
      </c>
      <c r="D316" s="282"/>
      <c r="E316" s="278"/>
      <c r="F316" s="278"/>
      <c r="G316" s="279"/>
      <c r="H316" s="279"/>
      <c r="I316" s="278"/>
      <c r="J316" s="697"/>
    </row>
    <row r="317" spans="1:10" ht="21" customHeight="1">
      <c r="A317" s="273"/>
      <c r="B317" s="61"/>
      <c r="C317" s="1448"/>
      <c r="D317" s="1448"/>
      <c r="E317" s="1448"/>
      <c r="F317" s="1520"/>
      <c r="G317" s="1520"/>
      <c r="H317" s="1520"/>
      <c r="I317" s="278"/>
      <c r="J317" s="697"/>
    </row>
    <row r="318" spans="1:10" ht="21" customHeight="1">
      <c r="A318" s="1329" t="s">
        <v>1606</v>
      </c>
      <c r="B318" s="1329"/>
      <c r="C318" s="1329"/>
      <c r="D318" s="1329"/>
      <c r="E318" s="1329"/>
      <c r="F318" s="1329"/>
      <c r="G318" s="1329"/>
      <c r="H318" s="1329"/>
      <c r="I318" s="1329"/>
      <c r="J318" s="1329"/>
    </row>
    <row r="319" spans="1:10" ht="21" customHeight="1">
      <c r="A319" s="273"/>
      <c r="B319" s="63" t="s">
        <v>1605</v>
      </c>
      <c r="C319" s="1329" t="s">
        <v>1627</v>
      </c>
      <c r="D319" s="1329"/>
      <c r="E319" s="1329"/>
      <c r="F319" s="1329"/>
      <c r="G319" s="1329"/>
      <c r="H319" s="1329"/>
      <c r="I319" s="64"/>
      <c r="J319" s="606"/>
    </row>
  </sheetData>
  <mergeCells count="35">
    <mergeCell ref="A13:J13"/>
    <mergeCell ref="A18:J18"/>
    <mergeCell ref="A6:A7"/>
    <mergeCell ref="H6:H7"/>
    <mergeCell ref="F6:G6"/>
    <mergeCell ref="A2:B2"/>
    <mergeCell ref="B4:I4"/>
    <mergeCell ref="B3:J3"/>
    <mergeCell ref="A8:J8"/>
    <mergeCell ref="J6:J7"/>
    <mergeCell ref="D6:D7"/>
    <mergeCell ref="B6:B7"/>
    <mergeCell ref="C6:C7"/>
    <mergeCell ref="I6:I7"/>
    <mergeCell ref="E6:E7"/>
    <mergeCell ref="A41:J41"/>
    <mergeCell ref="A49:J49"/>
    <mergeCell ref="A53:J53"/>
    <mergeCell ref="A164:J164"/>
    <mergeCell ref="B307:D307"/>
    <mergeCell ref="A216:J216"/>
    <mergeCell ref="A227:J227"/>
    <mergeCell ref="A176:J176"/>
    <mergeCell ref="A179:J179"/>
    <mergeCell ref="A184:J184"/>
    <mergeCell ref="A26:D26"/>
    <mergeCell ref="A318:J318"/>
    <mergeCell ref="C319:H319"/>
    <mergeCell ref="A310:J310"/>
    <mergeCell ref="C317:E317"/>
    <mergeCell ref="F317:H317"/>
    <mergeCell ref="D311:J311"/>
    <mergeCell ref="E312:I312"/>
    <mergeCell ref="A247:J247"/>
    <mergeCell ref="B306:J306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1">
      <selection activeCell="J165" sqref="J165"/>
    </sheetView>
  </sheetViews>
  <sheetFormatPr defaultColWidth="9.00390625" defaultRowHeight="19.5" customHeight="1"/>
  <cols>
    <col min="1" max="1" width="3.75390625" style="12" customWidth="1"/>
    <col min="2" max="2" width="19.375" style="12" customWidth="1"/>
    <col min="3" max="3" width="5.375" style="12" customWidth="1"/>
    <col min="4" max="4" width="9.00390625" style="12" customWidth="1"/>
    <col min="5" max="5" width="9.625" style="12" customWidth="1"/>
    <col min="6" max="6" width="5.125" style="12" customWidth="1"/>
    <col min="7" max="7" width="9.375" style="42" customWidth="1"/>
    <col min="8" max="8" width="11.125" style="42" customWidth="1"/>
    <col min="9" max="9" width="7.75390625" style="12" customWidth="1"/>
    <col min="10" max="10" width="12.50390625" style="12" customWidth="1"/>
    <col min="11" max="11" width="9.00390625" style="12" customWidth="1"/>
    <col min="12" max="12" width="11.375" style="12" bestFit="1" customWidth="1"/>
    <col min="13" max="13" width="9.00390625" style="527" customWidth="1"/>
    <col min="14" max="16384" width="9.00390625" style="12" customWidth="1"/>
  </cols>
  <sheetData>
    <row r="1" spans="1:10" ht="19.5" customHeight="1">
      <c r="A1" s="1307" t="s">
        <v>429</v>
      </c>
      <c r="B1" s="1307"/>
      <c r="C1" s="1307"/>
      <c r="D1" s="701"/>
      <c r="E1" s="702"/>
      <c r="F1" s="703"/>
      <c r="G1" s="703"/>
      <c r="H1" s="703"/>
      <c r="I1" s="704"/>
      <c r="J1" s="705"/>
    </row>
    <row r="2" spans="1:10" ht="19.5" customHeight="1">
      <c r="A2" s="1307" t="s">
        <v>2140</v>
      </c>
      <c r="B2" s="1566"/>
      <c r="C2" s="1566"/>
      <c r="D2" s="706"/>
      <c r="E2" s="707"/>
      <c r="F2" s="706"/>
      <c r="G2" s="706"/>
      <c r="H2" s="708"/>
      <c r="I2" s="709"/>
      <c r="J2" s="705"/>
    </row>
    <row r="3" spans="1:10" ht="19.5" customHeight="1">
      <c r="A3" s="710"/>
      <c r="B3" s="1307" t="s">
        <v>2246</v>
      </c>
      <c r="C3" s="1307"/>
      <c r="D3" s="1307"/>
      <c r="E3" s="1307"/>
      <c r="F3" s="1307"/>
      <c r="G3" s="1307"/>
      <c r="H3" s="1307"/>
      <c r="I3" s="1307"/>
      <c r="J3" s="1307"/>
    </row>
    <row r="4" spans="1:10" ht="19.5" customHeight="1">
      <c r="A4" s="710"/>
      <c r="B4" s="1567" t="s">
        <v>2742</v>
      </c>
      <c r="C4" s="1567"/>
      <c r="D4" s="1567"/>
      <c r="E4" s="1567"/>
      <c r="F4" s="1567"/>
      <c r="G4" s="1567"/>
      <c r="H4" s="1567"/>
      <c r="I4" s="1567"/>
      <c r="J4" s="700"/>
    </row>
    <row r="5" spans="1:10" ht="19.5" customHeight="1">
      <c r="A5" s="1568" t="s">
        <v>2247</v>
      </c>
      <c r="B5" s="1571" t="s">
        <v>2248</v>
      </c>
      <c r="C5" s="1574" t="s">
        <v>2255</v>
      </c>
      <c r="D5" s="1577" t="s">
        <v>2257</v>
      </c>
      <c r="E5" s="1548" t="s">
        <v>2249</v>
      </c>
      <c r="F5" s="1564" t="s">
        <v>2250</v>
      </c>
      <c r="G5" s="1564"/>
      <c r="H5" s="1561" t="s">
        <v>2254</v>
      </c>
      <c r="I5" s="1548" t="s">
        <v>659</v>
      </c>
      <c r="J5" s="1548" t="s">
        <v>2587</v>
      </c>
    </row>
    <row r="6" spans="1:10" ht="19.5" customHeight="1">
      <c r="A6" s="1569"/>
      <c r="B6" s="1572"/>
      <c r="C6" s="1575"/>
      <c r="D6" s="1578"/>
      <c r="E6" s="1549"/>
      <c r="F6" s="1560" t="s">
        <v>2353</v>
      </c>
      <c r="G6" s="1565" t="s">
        <v>1660</v>
      </c>
      <c r="H6" s="1562"/>
      <c r="I6" s="1549"/>
      <c r="J6" s="1549"/>
    </row>
    <row r="7" spans="1:10" ht="19.5" customHeight="1">
      <c r="A7" s="1570"/>
      <c r="B7" s="1573"/>
      <c r="C7" s="1576"/>
      <c r="D7" s="1579"/>
      <c r="E7" s="1550"/>
      <c r="F7" s="1560"/>
      <c r="G7" s="1565"/>
      <c r="H7" s="1563"/>
      <c r="I7" s="1550"/>
      <c r="J7" s="1550"/>
    </row>
    <row r="8" spans="1:10" ht="19.5" customHeight="1">
      <c r="A8" s="711" t="s">
        <v>227</v>
      </c>
      <c r="B8" s="1551" t="s">
        <v>1032</v>
      </c>
      <c r="C8" s="1552"/>
      <c r="D8" s="1552"/>
      <c r="E8" s="1552"/>
      <c r="F8" s="1552"/>
      <c r="G8" s="1552"/>
      <c r="H8" s="1552"/>
      <c r="I8" s="1552"/>
      <c r="J8" s="1553"/>
    </row>
    <row r="9" spans="1:10" ht="19.5" customHeight="1">
      <c r="A9" s="534">
        <v>1</v>
      </c>
      <c r="B9" s="534" t="s">
        <v>660</v>
      </c>
      <c r="C9" s="534">
        <v>1999</v>
      </c>
      <c r="D9" s="534" t="s">
        <v>661</v>
      </c>
      <c r="E9" s="715">
        <v>405000</v>
      </c>
      <c r="F9" s="715"/>
      <c r="G9" s="715"/>
      <c r="H9" s="715">
        <v>405000</v>
      </c>
      <c r="I9" s="534"/>
      <c r="J9" s="534"/>
    </row>
    <row r="10" spans="1:10" ht="19.5" customHeight="1">
      <c r="A10" s="716">
        <v>2</v>
      </c>
      <c r="B10" s="534" t="s">
        <v>16</v>
      </c>
      <c r="C10" s="534">
        <v>2003</v>
      </c>
      <c r="D10" s="534" t="s">
        <v>17</v>
      </c>
      <c r="E10" s="715">
        <v>405000</v>
      </c>
      <c r="F10" s="715"/>
      <c r="G10" s="715"/>
      <c r="H10" s="715">
        <v>405000</v>
      </c>
      <c r="I10" s="533"/>
      <c r="J10" s="534"/>
    </row>
    <row r="11" spans="1:10" ht="19.5" customHeight="1">
      <c r="A11" s="534">
        <v>3</v>
      </c>
      <c r="B11" s="534" t="s">
        <v>18</v>
      </c>
      <c r="C11" s="534">
        <v>2009</v>
      </c>
      <c r="D11" s="534" t="s">
        <v>661</v>
      </c>
      <c r="E11" s="715">
        <v>405000</v>
      </c>
      <c r="F11" s="715"/>
      <c r="G11" s="715"/>
      <c r="H11" s="715">
        <v>405000</v>
      </c>
      <c r="I11" s="533"/>
      <c r="J11" s="534"/>
    </row>
    <row r="12" spans="2:10" ht="19.5" customHeight="1">
      <c r="B12" s="717" t="s">
        <v>863</v>
      </c>
      <c r="C12" s="717"/>
      <c r="D12" s="717"/>
      <c r="E12" s="718">
        <f>SUM(E9:E11)</f>
        <v>1215000</v>
      </c>
      <c r="F12" s="718">
        <f>SUM(F9:F11)</f>
        <v>0</v>
      </c>
      <c r="G12" s="718">
        <f>SUM(G9:G11)</f>
        <v>0</v>
      </c>
      <c r="H12" s="718">
        <f>SUM(H9:H11)</f>
        <v>1215000</v>
      </c>
      <c r="I12" s="534"/>
      <c r="J12" s="534"/>
    </row>
    <row r="13" spans="1:10" ht="19.5" customHeight="1">
      <c r="A13" s="719" t="s">
        <v>227</v>
      </c>
      <c r="B13" s="720" t="s">
        <v>663</v>
      </c>
      <c r="C13" s="721"/>
      <c r="D13" s="721"/>
      <c r="E13" s="721"/>
      <c r="F13" s="721"/>
      <c r="G13" s="721"/>
      <c r="H13" s="721"/>
      <c r="I13" s="721"/>
      <c r="J13" s="534"/>
    </row>
    <row r="14" spans="1:10" ht="19.5" customHeight="1">
      <c r="A14" s="534">
        <v>1</v>
      </c>
      <c r="B14" s="534" t="s">
        <v>664</v>
      </c>
      <c r="C14" s="534">
        <v>1967</v>
      </c>
      <c r="D14" s="534" t="s">
        <v>661</v>
      </c>
      <c r="E14" s="715">
        <v>270000</v>
      </c>
      <c r="F14" s="715"/>
      <c r="G14" s="715"/>
      <c r="H14" s="715">
        <v>270000</v>
      </c>
      <c r="I14" s="534"/>
      <c r="J14" s="534"/>
    </row>
    <row r="15" spans="1:10" ht="19.5" customHeight="1">
      <c r="A15" s="719">
        <v>2</v>
      </c>
      <c r="B15" s="722" t="s">
        <v>665</v>
      </c>
      <c r="C15" s="719">
        <v>1970</v>
      </c>
      <c r="D15" s="534" t="s">
        <v>666</v>
      </c>
      <c r="E15" s="715">
        <v>270000</v>
      </c>
      <c r="F15" s="715"/>
      <c r="G15" s="715"/>
      <c r="H15" s="715">
        <v>270000</v>
      </c>
      <c r="I15" s="534"/>
      <c r="J15" s="534"/>
    </row>
    <row r="16" spans="1:10" ht="19.5" customHeight="1">
      <c r="A16" s="719">
        <v>3</v>
      </c>
      <c r="B16" s="722" t="s">
        <v>2304</v>
      </c>
      <c r="C16" s="719">
        <v>1974</v>
      </c>
      <c r="D16" s="534" t="s">
        <v>713</v>
      </c>
      <c r="E16" s="715">
        <v>270000</v>
      </c>
      <c r="F16" s="532"/>
      <c r="G16" s="532"/>
      <c r="H16" s="715">
        <f>SUM(E16:G16)</f>
        <v>270000</v>
      </c>
      <c r="I16" s="534"/>
      <c r="J16" s="534"/>
    </row>
    <row r="17" spans="1:10" ht="19.5" customHeight="1">
      <c r="A17" s="723"/>
      <c r="B17" s="724" t="s">
        <v>863</v>
      </c>
      <c r="C17" s="723"/>
      <c r="D17" s="534"/>
      <c r="E17" s="718">
        <f>SUM(E14:E16)</f>
        <v>810000</v>
      </c>
      <c r="F17" s="532"/>
      <c r="G17" s="725"/>
      <c r="H17" s="718">
        <f>SUM(H14:H16)</f>
        <v>810000</v>
      </c>
      <c r="I17" s="534"/>
      <c r="J17" s="535"/>
    </row>
    <row r="18" spans="1:10" ht="19.5" customHeight="1">
      <c r="A18" s="726" t="s">
        <v>227</v>
      </c>
      <c r="B18" s="1551" t="s">
        <v>667</v>
      </c>
      <c r="C18" s="1552"/>
      <c r="D18" s="1552"/>
      <c r="E18" s="1552"/>
      <c r="F18" s="1552"/>
      <c r="G18" s="1552"/>
      <c r="H18" s="1552"/>
      <c r="I18" s="1552"/>
      <c r="J18" s="1553"/>
    </row>
    <row r="19" spans="1:10" ht="19.5" customHeight="1">
      <c r="A19" s="727">
        <v>1</v>
      </c>
      <c r="B19" s="464" t="s">
        <v>2385</v>
      </c>
      <c r="C19" s="464">
        <v>1977</v>
      </c>
      <c r="D19" s="464" t="s">
        <v>668</v>
      </c>
      <c r="E19" s="532">
        <v>540000</v>
      </c>
      <c r="F19" s="532"/>
      <c r="G19" s="532"/>
      <c r="H19" s="532">
        <v>540000</v>
      </c>
      <c r="I19" s="534"/>
      <c r="J19" s="534"/>
    </row>
    <row r="20" spans="1:10" ht="19.5" customHeight="1">
      <c r="A20" s="727">
        <v>2</v>
      </c>
      <c r="B20" s="464" t="s">
        <v>2385</v>
      </c>
      <c r="C20" s="464">
        <v>1983</v>
      </c>
      <c r="D20" s="464" t="s">
        <v>669</v>
      </c>
      <c r="E20" s="532">
        <v>540000</v>
      </c>
      <c r="F20" s="532"/>
      <c r="G20" s="532"/>
      <c r="H20" s="532">
        <v>540000</v>
      </c>
      <c r="I20" s="534"/>
      <c r="J20" s="534"/>
    </row>
    <row r="21" spans="1:10" ht="19.5" customHeight="1">
      <c r="A21" s="727">
        <v>3</v>
      </c>
      <c r="B21" s="464" t="s">
        <v>670</v>
      </c>
      <c r="C21" s="464">
        <v>1969</v>
      </c>
      <c r="D21" s="464" t="s">
        <v>669</v>
      </c>
      <c r="E21" s="532">
        <v>540000</v>
      </c>
      <c r="F21" s="532"/>
      <c r="G21" s="532"/>
      <c r="H21" s="532">
        <v>540000</v>
      </c>
      <c r="I21" s="534"/>
      <c r="J21" s="534"/>
    </row>
    <row r="22" spans="1:10" ht="19.5" customHeight="1">
      <c r="A22" s="727">
        <v>4</v>
      </c>
      <c r="B22" s="464" t="s">
        <v>672</v>
      </c>
      <c r="C22" s="464">
        <v>1972</v>
      </c>
      <c r="D22" s="464" t="s">
        <v>673</v>
      </c>
      <c r="E22" s="532">
        <v>540000</v>
      </c>
      <c r="F22" s="532"/>
      <c r="G22" s="532"/>
      <c r="H22" s="532">
        <v>540000</v>
      </c>
      <c r="I22" s="534"/>
      <c r="J22" s="534"/>
    </row>
    <row r="23" spans="1:10" ht="19.5" customHeight="1">
      <c r="A23" s="727">
        <v>5</v>
      </c>
      <c r="B23" s="464" t="s">
        <v>674</v>
      </c>
      <c r="C23" s="464">
        <v>1976</v>
      </c>
      <c r="D23" s="464" t="s">
        <v>673</v>
      </c>
      <c r="E23" s="532">
        <v>540000</v>
      </c>
      <c r="F23" s="532"/>
      <c r="G23" s="532"/>
      <c r="H23" s="532">
        <v>540000</v>
      </c>
      <c r="I23" s="534"/>
      <c r="J23" s="534"/>
    </row>
    <row r="24" spans="1:10" ht="19.5" customHeight="1">
      <c r="A24" s="727">
        <v>6</v>
      </c>
      <c r="B24" s="464" t="s">
        <v>675</v>
      </c>
      <c r="C24" s="464">
        <v>1966</v>
      </c>
      <c r="D24" s="464" t="s">
        <v>666</v>
      </c>
      <c r="E24" s="532">
        <v>540000</v>
      </c>
      <c r="F24" s="532"/>
      <c r="G24" s="532"/>
      <c r="H24" s="532">
        <v>540000</v>
      </c>
      <c r="I24" s="534"/>
      <c r="J24" s="534"/>
    </row>
    <row r="25" spans="1:10" ht="19.5" customHeight="1">
      <c r="A25" s="727">
        <v>7</v>
      </c>
      <c r="B25" s="464" t="s">
        <v>676</v>
      </c>
      <c r="C25" s="464">
        <v>1962</v>
      </c>
      <c r="D25" s="464" t="s">
        <v>668</v>
      </c>
      <c r="E25" s="532">
        <v>540000</v>
      </c>
      <c r="F25" s="532"/>
      <c r="G25" s="532"/>
      <c r="H25" s="532">
        <v>540000</v>
      </c>
      <c r="I25" s="534"/>
      <c r="J25" s="534"/>
    </row>
    <row r="26" spans="1:10" ht="19.5" customHeight="1">
      <c r="A26" s="727">
        <v>8</v>
      </c>
      <c r="B26" s="464" t="s">
        <v>677</v>
      </c>
      <c r="C26" s="464">
        <v>1974</v>
      </c>
      <c r="D26" s="464" t="s">
        <v>673</v>
      </c>
      <c r="E26" s="532">
        <v>540000</v>
      </c>
      <c r="F26" s="532"/>
      <c r="G26" s="532"/>
      <c r="H26" s="532">
        <v>540000</v>
      </c>
      <c r="I26" s="534"/>
      <c r="J26" s="534"/>
    </row>
    <row r="27" spans="1:10" ht="19.5" customHeight="1">
      <c r="A27" s="727">
        <v>9</v>
      </c>
      <c r="B27" s="464" t="s">
        <v>678</v>
      </c>
      <c r="C27" s="464">
        <v>1970</v>
      </c>
      <c r="D27" s="464" t="s">
        <v>679</v>
      </c>
      <c r="E27" s="532">
        <v>540000</v>
      </c>
      <c r="F27" s="532"/>
      <c r="G27" s="532"/>
      <c r="H27" s="532">
        <v>540000</v>
      </c>
      <c r="I27" s="534"/>
      <c r="J27" s="534"/>
    </row>
    <row r="28" spans="1:10" ht="19.5" customHeight="1">
      <c r="A28" s="727">
        <v>10</v>
      </c>
      <c r="B28" s="464" t="s">
        <v>687</v>
      </c>
      <c r="C28" s="464">
        <v>1974</v>
      </c>
      <c r="D28" s="464" t="s">
        <v>668</v>
      </c>
      <c r="E28" s="532">
        <v>540000</v>
      </c>
      <c r="F28" s="532"/>
      <c r="G28" s="532"/>
      <c r="H28" s="532">
        <v>540000</v>
      </c>
      <c r="I28" s="534"/>
      <c r="J28" s="534"/>
    </row>
    <row r="29" spans="1:10" ht="19.5" customHeight="1">
      <c r="A29" s="727">
        <v>11</v>
      </c>
      <c r="B29" s="464" t="s">
        <v>860</v>
      </c>
      <c r="C29" s="464">
        <v>1982</v>
      </c>
      <c r="D29" s="464" t="s">
        <v>787</v>
      </c>
      <c r="E29" s="532">
        <v>540000</v>
      </c>
      <c r="F29" s="532"/>
      <c r="G29" s="532"/>
      <c r="H29" s="532">
        <v>540000</v>
      </c>
      <c r="I29" s="534"/>
      <c r="J29" s="534"/>
    </row>
    <row r="30" spans="1:10" ht="19.5" customHeight="1">
      <c r="A30" s="1557" t="s">
        <v>863</v>
      </c>
      <c r="B30" s="1558"/>
      <c r="C30" s="1559"/>
      <c r="D30" s="534"/>
      <c r="E30" s="725">
        <f>SUM(E19:E29)</f>
        <v>5940000</v>
      </c>
      <c r="F30" s="532"/>
      <c r="G30" s="725"/>
      <c r="H30" s="725">
        <f>SUM(H19:H29)</f>
        <v>5940000</v>
      </c>
      <c r="I30" s="534"/>
      <c r="J30" s="535"/>
    </row>
    <row r="31" spans="1:10" ht="19.5" customHeight="1">
      <c r="A31" s="728" t="s">
        <v>227</v>
      </c>
      <c r="B31" s="1552" t="s">
        <v>2456</v>
      </c>
      <c r="C31" s="1552"/>
      <c r="D31" s="1552"/>
      <c r="E31" s="1552"/>
      <c r="F31" s="1552"/>
      <c r="G31" s="1552"/>
      <c r="H31" s="1552"/>
      <c r="I31" s="1552"/>
      <c r="J31" s="1553"/>
    </row>
    <row r="32" spans="1:10" ht="19.5" customHeight="1">
      <c r="A32" s="727">
        <v>1</v>
      </c>
      <c r="B32" s="464" t="s">
        <v>688</v>
      </c>
      <c r="C32" s="464">
        <v>1943</v>
      </c>
      <c r="D32" s="464" t="s">
        <v>689</v>
      </c>
      <c r="E32" s="532">
        <v>405000</v>
      </c>
      <c r="F32" s="532"/>
      <c r="G32" s="532"/>
      <c r="H32" s="532">
        <v>405000</v>
      </c>
      <c r="I32" s="534"/>
      <c r="J32" s="534"/>
    </row>
    <row r="33" spans="1:10" ht="19.5" customHeight="1">
      <c r="A33" s="727">
        <v>2</v>
      </c>
      <c r="B33" s="464" t="s">
        <v>690</v>
      </c>
      <c r="C33" s="464">
        <v>1948</v>
      </c>
      <c r="D33" s="464" t="s">
        <v>691</v>
      </c>
      <c r="E33" s="532">
        <v>405000</v>
      </c>
      <c r="F33" s="532"/>
      <c r="G33" s="532"/>
      <c r="H33" s="532">
        <v>405000</v>
      </c>
      <c r="I33" s="534"/>
      <c r="J33" s="534"/>
    </row>
    <row r="34" spans="1:10" ht="19.5" customHeight="1">
      <c r="A34" s="727">
        <v>3</v>
      </c>
      <c r="B34" s="464" t="s">
        <v>692</v>
      </c>
      <c r="C34" s="464">
        <v>1947</v>
      </c>
      <c r="D34" s="464" t="s">
        <v>693</v>
      </c>
      <c r="E34" s="532">
        <v>405000</v>
      </c>
      <c r="F34" s="532"/>
      <c r="G34" s="532"/>
      <c r="H34" s="532">
        <v>405000</v>
      </c>
      <c r="I34" s="534"/>
      <c r="J34" s="534"/>
    </row>
    <row r="35" spans="1:10" ht="19.5" customHeight="1">
      <c r="A35" s="727">
        <v>4</v>
      </c>
      <c r="B35" s="464" t="s">
        <v>694</v>
      </c>
      <c r="C35" s="464">
        <v>1947</v>
      </c>
      <c r="D35" s="464" t="s">
        <v>693</v>
      </c>
      <c r="E35" s="532">
        <v>405000</v>
      </c>
      <c r="F35" s="532"/>
      <c r="G35" s="532"/>
      <c r="H35" s="532">
        <v>405000</v>
      </c>
      <c r="I35" s="534"/>
      <c r="J35" s="534"/>
    </row>
    <row r="36" spans="1:10" ht="19.5" customHeight="1">
      <c r="A36" s="727">
        <v>5</v>
      </c>
      <c r="B36" s="464" t="s">
        <v>695</v>
      </c>
      <c r="C36" s="464">
        <v>1937</v>
      </c>
      <c r="D36" s="464" t="s">
        <v>696</v>
      </c>
      <c r="E36" s="532">
        <v>405000</v>
      </c>
      <c r="F36" s="532"/>
      <c r="G36" s="532"/>
      <c r="H36" s="532">
        <v>405000</v>
      </c>
      <c r="I36" s="534"/>
      <c r="J36" s="534"/>
    </row>
    <row r="37" spans="1:10" ht="19.5" customHeight="1">
      <c r="A37" s="727">
        <v>6</v>
      </c>
      <c r="B37" s="464" t="s">
        <v>697</v>
      </c>
      <c r="C37" s="464">
        <v>1946</v>
      </c>
      <c r="D37" s="464" t="s">
        <v>671</v>
      </c>
      <c r="E37" s="532">
        <v>405000</v>
      </c>
      <c r="F37" s="532"/>
      <c r="G37" s="532"/>
      <c r="H37" s="532">
        <v>405000</v>
      </c>
      <c r="I37" s="534"/>
      <c r="J37" s="534"/>
    </row>
    <row r="38" spans="1:10" ht="19.5" customHeight="1">
      <c r="A38" s="727">
        <v>7</v>
      </c>
      <c r="B38" s="464" t="s">
        <v>698</v>
      </c>
      <c r="C38" s="464">
        <v>1947</v>
      </c>
      <c r="D38" s="464" t="s">
        <v>699</v>
      </c>
      <c r="E38" s="532">
        <v>405000</v>
      </c>
      <c r="F38" s="532"/>
      <c r="G38" s="532"/>
      <c r="H38" s="532">
        <v>405000</v>
      </c>
      <c r="I38" s="534"/>
      <c r="J38" s="534"/>
    </row>
    <row r="39" spans="1:10" ht="19.5" customHeight="1">
      <c r="A39" s="727">
        <v>8</v>
      </c>
      <c r="B39" s="464" t="s">
        <v>700</v>
      </c>
      <c r="C39" s="729">
        <v>1951</v>
      </c>
      <c r="D39" s="729" t="s">
        <v>668</v>
      </c>
      <c r="E39" s="532">
        <v>405000</v>
      </c>
      <c r="F39" s="532"/>
      <c r="G39" s="532"/>
      <c r="H39" s="532">
        <v>405000</v>
      </c>
      <c r="I39" s="534"/>
      <c r="J39" s="534"/>
    </row>
    <row r="40" spans="1:10" ht="19.5" customHeight="1">
      <c r="A40" s="727">
        <v>9</v>
      </c>
      <c r="B40" s="464" t="s">
        <v>701</v>
      </c>
      <c r="C40" s="729">
        <v>1954</v>
      </c>
      <c r="D40" s="729" t="s">
        <v>668</v>
      </c>
      <c r="E40" s="532">
        <v>405000</v>
      </c>
      <c r="F40" s="532"/>
      <c r="G40" s="532"/>
      <c r="H40" s="532">
        <v>405000</v>
      </c>
      <c r="I40" s="534"/>
      <c r="J40" s="534"/>
    </row>
    <row r="41" spans="1:10" ht="19.5" customHeight="1">
      <c r="A41" s="727"/>
      <c r="B41" s="724" t="s">
        <v>863</v>
      </c>
      <c r="C41" s="464"/>
      <c r="D41" s="464"/>
      <c r="E41" s="725">
        <f>SUM(E32:E40)</f>
        <v>3645000</v>
      </c>
      <c r="F41" s="532"/>
      <c r="G41" s="725"/>
      <c r="H41" s="725">
        <f>SUM(H32:H40)</f>
        <v>3645000</v>
      </c>
      <c r="I41" s="534"/>
      <c r="J41" s="535"/>
    </row>
    <row r="42" spans="1:10" ht="19.5" customHeight="1">
      <c r="A42" s="712" t="s">
        <v>227</v>
      </c>
      <c r="B42" s="1554" t="s">
        <v>1031</v>
      </c>
      <c r="C42" s="1555"/>
      <c r="D42" s="1555"/>
      <c r="E42" s="1555"/>
      <c r="F42" s="1555"/>
      <c r="G42" s="1555"/>
      <c r="H42" s="1555"/>
      <c r="I42" s="1555"/>
      <c r="J42" s="1556"/>
    </row>
    <row r="43" spans="1:10" ht="19.5" customHeight="1">
      <c r="A43" s="727">
        <v>1</v>
      </c>
      <c r="B43" s="464" t="s">
        <v>702</v>
      </c>
      <c r="C43" s="464">
        <v>1930</v>
      </c>
      <c r="D43" s="464" t="s">
        <v>661</v>
      </c>
      <c r="E43" s="532">
        <v>540000</v>
      </c>
      <c r="F43" s="532"/>
      <c r="G43" s="532"/>
      <c r="H43" s="532">
        <v>540000</v>
      </c>
      <c r="I43" s="534"/>
      <c r="J43" s="534"/>
    </row>
    <row r="44" spans="1:10" ht="19.5" customHeight="1">
      <c r="A44" s="730">
        <v>2</v>
      </c>
      <c r="B44" s="731" t="s">
        <v>709</v>
      </c>
      <c r="C44" s="731">
        <v>1932</v>
      </c>
      <c r="D44" s="731" t="s">
        <v>661</v>
      </c>
      <c r="E44" s="532">
        <v>540000</v>
      </c>
      <c r="F44" s="532"/>
      <c r="G44" s="532"/>
      <c r="H44" s="532">
        <v>540000</v>
      </c>
      <c r="I44" s="732"/>
      <c r="J44" s="534"/>
    </row>
    <row r="45" spans="1:10" ht="19.5" customHeight="1">
      <c r="A45" s="727">
        <v>3</v>
      </c>
      <c r="B45" s="464" t="s">
        <v>710</v>
      </c>
      <c r="C45" s="464">
        <v>1929</v>
      </c>
      <c r="D45" s="464" t="s">
        <v>699</v>
      </c>
      <c r="E45" s="532">
        <v>540000</v>
      </c>
      <c r="F45" s="532"/>
      <c r="G45" s="532"/>
      <c r="H45" s="532">
        <v>540000</v>
      </c>
      <c r="I45" s="534"/>
      <c r="J45" s="534"/>
    </row>
    <row r="46" spans="1:10" ht="19.5" customHeight="1">
      <c r="A46" s="727">
        <v>4</v>
      </c>
      <c r="B46" s="464" t="s">
        <v>712</v>
      </c>
      <c r="C46" s="464">
        <v>1919</v>
      </c>
      <c r="D46" s="464" t="s">
        <v>713</v>
      </c>
      <c r="E46" s="532">
        <v>540000</v>
      </c>
      <c r="F46" s="532"/>
      <c r="G46" s="532"/>
      <c r="H46" s="532">
        <v>540000</v>
      </c>
      <c r="I46" s="534"/>
      <c r="J46" s="534"/>
    </row>
    <row r="47" spans="1:10" ht="19.5" customHeight="1">
      <c r="A47" s="727"/>
      <c r="B47" s="733" t="s">
        <v>863</v>
      </c>
      <c r="C47" s="534"/>
      <c r="D47" s="534"/>
      <c r="E47" s="725">
        <f>SUM(E43:E46)</f>
        <v>2160000</v>
      </c>
      <c r="F47" s="534"/>
      <c r="G47" s="725"/>
      <c r="H47" s="725">
        <f>SUM(H43:H46)</f>
        <v>2160000</v>
      </c>
      <c r="I47" s="534"/>
      <c r="J47" s="535"/>
    </row>
    <row r="48" spans="1:10" ht="19.5" customHeight="1">
      <c r="A48" s="734" t="s">
        <v>227</v>
      </c>
      <c r="B48" s="1551" t="s">
        <v>1030</v>
      </c>
      <c r="C48" s="1552"/>
      <c r="D48" s="1552"/>
      <c r="E48" s="1552"/>
      <c r="F48" s="1552"/>
      <c r="G48" s="1552"/>
      <c r="H48" s="1552"/>
      <c r="I48" s="1552"/>
      <c r="J48" s="1553"/>
    </row>
    <row r="49" spans="1:10" ht="19.5" customHeight="1">
      <c r="A49" s="727">
        <v>1</v>
      </c>
      <c r="B49" s="464" t="s">
        <v>714</v>
      </c>
      <c r="C49" s="464">
        <v>1930</v>
      </c>
      <c r="D49" s="464" t="s">
        <v>661</v>
      </c>
      <c r="E49" s="532">
        <v>270000</v>
      </c>
      <c r="F49" s="532"/>
      <c r="G49" s="532"/>
      <c r="H49" s="532">
        <f>E49+G49</f>
        <v>270000</v>
      </c>
      <c r="I49" s="534"/>
      <c r="J49" s="535"/>
    </row>
    <row r="50" spans="1:10" ht="19.5" customHeight="1">
      <c r="A50" s="727">
        <v>2</v>
      </c>
      <c r="B50" s="464" t="s">
        <v>715</v>
      </c>
      <c r="C50" s="464">
        <v>1929</v>
      </c>
      <c r="D50" s="464" t="s">
        <v>661</v>
      </c>
      <c r="E50" s="532">
        <v>270000</v>
      </c>
      <c r="F50" s="532"/>
      <c r="G50" s="532"/>
      <c r="H50" s="532">
        <f aca="true" t="shared" si="0" ref="H50:H109">E50+G50</f>
        <v>270000</v>
      </c>
      <c r="I50" s="534"/>
      <c r="J50" s="535"/>
    </row>
    <row r="51" spans="1:10" ht="19.5" customHeight="1">
      <c r="A51" s="727">
        <v>3</v>
      </c>
      <c r="B51" s="464" t="s">
        <v>716</v>
      </c>
      <c r="C51" s="464">
        <v>1930</v>
      </c>
      <c r="D51" s="464" t="s">
        <v>661</v>
      </c>
      <c r="E51" s="532">
        <v>270000</v>
      </c>
      <c r="F51" s="532"/>
      <c r="G51" s="532"/>
      <c r="H51" s="532">
        <f t="shared" si="0"/>
        <v>270000</v>
      </c>
      <c r="I51" s="534"/>
      <c r="J51" s="535"/>
    </row>
    <row r="52" spans="1:10" ht="19.5" customHeight="1">
      <c r="A52" s="727">
        <v>4</v>
      </c>
      <c r="B52" s="464" t="s">
        <v>717</v>
      </c>
      <c r="C52" s="464">
        <v>1929</v>
      </c>
      <c r="D52" s="464" t="s">
        <v>661</v>
      </c>
      <c r="E52" s="532">
        <v>270000</v>
      </c>
      <c r="F52" s="532"/>
      <c r="G52" s="532"/>
      <c r="H52" s="532">
        <f t="shared" si="0"/>
        <v>270000</v>
      </c>
      <c r="I52" s="534"/>
      <c r="J52" s="535"/>
    </row>
    <row r="53" spans="1:10" ht="19.5" customHeight="1">
      <c r="A53" s="727">
        <v>5</v>
      </c>
      <c r="B53" s="464" t="s">
        <v>718</v>
      </c>
      <c r="C53" s="464">
        <v>1930</v>
      </c>
      <c r="D53" s="464" t="s">
        <v>661</v>
      </c>
      <c r="E53" s="532">
        <v>270000</v>
      </c>
      <c r="F53" s="532"/>
      <c r="G53" s="532"/>
      <c r="H53" s="532">
        <f t="shared" si="0"/>
        <v>270000</v>
      </c>
      <c r="I53" s="534"/>
      <c r="J53" s="535"/>
    </row>
    <row r="54" spans="1:10" ht="19.5" customHeight="1">
      <c r="A54" s="727">
        <v>6</v>
      </c>
      <c r="B54" s="464" t="s">
        <v>719</v>
      </c>
      <c r="C54" s="464">
        <v>1930</v>
      </c>
      <c r="D54" s="464" t="s">
        <v>661</v>
      </c>
      <c r="E54" s="532">
        <v>270000</v>
      </c>
      <c r="F54" s="532"/>
      <c r="G54" s="532"/>
      <c r="H54" s="532">
        <f t="shared" si="0"/>
        <v>270000</v>
      </c>
      <c r="I54" s="534"/>
      <c r="J54" s="535"/>
    </row>
    <row r="55" spans="1:10" ht="19.5" customHeight="1">
      <c r="A55" s="727">
        <v>7</v>
      </c>
      <c r="B55" s="464" t="s">
        <v>720</v>
      </c>
      <c r="C55" s="464">
        <v>1930</v>
      </c>
      <c r="D55" s="464" t="s">
        <v>661</v>
      </c>
      <c r="E55" s="532">
        <v>270000</v>
      </c>
      <c r="F55" s="532"/>
      <c r="G55" s="532"/>
      <c r="H55" s="532">
        <f t="shared" si="0"/>
        <v>270000</v>
      </c>
      <c r="I55" s="534"/>
      <c r="J55" s="535"/>
    </row>
    <row r="56" spans="1:10" ht="19.5" customHeight="1">
      <c r="A56" s="727">
        <v>8</v>
      </c>
      <c r="B56" s="464" t="s">
        <v>721</v>
      </c>
      <c r="C56" s="464">
        <v>1920</v>
      </c>
      <c r="D56" s="464" t="s">
        <v>661</v>
      </c>
      <c r="E56" s="532">
        <v>270000</v>
      </c>
      <c r="F56" s="532"/>
      <c r="G56" s="532"/>
      <c r="H56" s="532">
        <f t="shared" si="0"/>
        <v>270000</v>
      </c>
      <c r="I56" s="534"/>
      <c r="J56" s="535"/>
    </row>
    <row r="57" spans="1:10" ht="19.5" customHeight="1">
      <c r="A57" s="727">
        <v>9</v>
      </c>
      <c r="B57" s="464" t="s">
        <v>722</v>
      </c>
      <c r="C57" s="464">
        <v>1931</v>
      </c>
      <c r="D57" s="464" t="s">
        <v>661</v>
      </c>
      <c r="E57" s="532">
        <v>270000</v>
      </c>
      <c r="F57" s="532"/>
      <c r="G57" s="532"/>
      <c r="H57" s="532">
        <f t="shared" si="0"/>
        <v>270000</v>
      </c>
      <c r="I57" s="534"/>
      <c r="J57" s="535"/>
    </row>
    <row r="58" spans="1:10" ht="19.5" customHeight="1">
      <c r="A58" s="727">
        <v>10</v>
      </c>
      <c r="B58" s="464" t="s">
        <v>723</v>
      </c>
      <c r="C58" s="464">
        <v>1929</v>
      </c>
      <c r="D58" s="464" t="s">
        <v>661</v>
      </c>
      <c r="E58" s="532">
        <v>270000</v>
      </c>
      <c r="F58" s="532"/>
      <c r="G58" s="532"/>
      <c r="H58" s="532">
        <f t="shared" si="0"/>
        <v>270000</v>
      </c>
      <c r="I58" s="534"/>
      <c r="J58" s="535"/>
    </row>
    <row r="59" spans="1:10" ht="19.5" customHeight="1">
      <c r="A59" s="727">
        <v>11</v>
      </c>
      <c r="B59" s="464" t="s">
        <v>273</v>
      </c>
      <c r="C59" s="464">
        <v>1931</v>
      </c>
      <c r="D59" s="464" t="s">
        <v>661</v>
      </c>
      <c r="E59" s="532">
        <v>270000</v>
      </c>
      <c r="F59" s="532"/>
      <c r="G59" s="532"/>
      <c r="H59" s="532">
        <f t="shared" si="0"/>
        <v>270000</v>
      </c>
      <c r="I59" s="534"/>
      <c r="J59" s="535"/>
    </row>
    <row r="60" spans="1:10" ht="19.5" customHeight="1">
      <c r="A60" s="727">
        <v>12</v>
      </c>
      <c r="B60" s="464" t="s">
        <v>724</v>
      </c>
      <c r="C60" s="464">
        <v>1930</v>
      </c>
      <c r="D60" s="464" t="s">
        <v>661</v>
      </c>
      <c r="E60" s="532">
        <v>270000</v>
      </c>
      <c r="F60" s="532"/>
      <c r="G60" s="532"/>
      <c r="H60" s="532">
        <f t="shared" si="0"/>
        <v>270000</v>
      </c>
      <c r="I60" s="534"/>
      <c r="J60" s="535"/>
    </row>
    <row r="61" spans="1:10" ht="19.5" customHeight="1">
      <c r="A61" s="727">
        <v>13</v>
      </c>
      <c r="B61" s="464" t="s">
        <v>725</v>
      </c>
      <c r="C61" s="464">
        <v>1933</v>
      </c>
      <c r="D61" s="464" t="s">
        <v>661</v>
      </c>
      <c r="E61" s="532">
        <v>270000</v>
      </c>
      <c r="F61" s="532"/>
      <c r="G61" s="532"/>
      <c r="H61" s="532">
        <f t="shared" si="0"/>
        <v>270000</v>
      </c>
      <c r="I61" s="534"/>
      <c r="J61" s="535"/>
    </row>
    <row r="62" spans="1:10" ht="19.5" customHeight="1">
      <c r="A62" s="727">
        <v>14</v>
      </c>
      <c r="B62" s="464" t="s">
        <v>726</v>
      </c>
      <c r="C62" s="464">
        <v>1933</v>
      </c>
      <c r="D62" s="464" t="s">
        <v>671</v>
      </c>
      <c r="E62" s="532">
        <v>270000</v>
      </c>
      <c r="F62" s="532"/>
      <c r="G62" s="532"/>
      <c r="H62" s="532">
        <f t="shared" si="0"/>
        <v>270000</v>
      </c>
      <c r="I62" s="534"/>
      <c r="J62" s="535"/>
    </row>
    <row r="63" spans="1:10" ht="19.5" customHeight="1">
      <c r="A63" s="727">
        <v>15</v>
      </c>
      <c r="B63" s="464" t="s">
        <v>727</v>
      </c>
      <c r="C63" s="464">
        <v>1916</v>
      </c>
      <c r="D63" s="464" t="s">
        <v>668</v>
      </c>
      <c r="E63" s="532">
        <v>270000</v>
      </c>
      <c r="F63" s="532"/>
      <c r="G63" s="532"/>
      <c r="H63" s="532">
        <f t="shared" si="0"/>
        <v>270000</v>
      </c>
      <c r="I63" s="534"/>
      <c r="J63" s="535"/>
    </row>
    <row r="64" spans="1:10" ht="19.5" customHeight="1">
      <c r="A64" s="727">
        <v>16</v>
      </c>
      <c r="B64" s="464" t="s">
        <v>510</v>
      </c>
      <c r="C64" s="464">
        <v>1935</v>
      </c>
      <c r="D64" s="464" t="s">
        <v>668</v>
      </c>
      <c r="E64" s="532">
        <v>270000</v>
      </c>
      <c r="F64" s="532"/>
      <c r="G64" s="532"/>
      <c r="H64" s="532">
        <f t="shared" si="0"/>
        <v>270000</v>
      </c>
      <c r="I64" s="534"/>
      <c r="J64" s="535"/>
    </row>
    <row r="65" spans="1:10" ht="19.5" customHeight="1">
      <c r="A65" s="727">
        <v>17</v>
      </c>
      <c r="B65" s="464" t="s">
        <v>728</v>
      </c>
      <c r="C65" s="464">
        <v>1929</v>
      </c>
      <c r="D65" s="464" t="s">
        <v>669</v>
      </c>
      <c r="E65" s="532">
        <v>270000</v>
      </c>
      <c r="F65" s="532"/>
      <c r="G65" s="532"/>
      <c r="H65" s="532">
        <f t="shared" si="0"/>
        <v>270000</v>
      </c>
      <c r="I65" s="534"/>
      <c r="J65" s="535"/>
    </row>
    <row r="66" spans="1:10" ht="19.5" customHeight="1">
      <c r="A66" s="727">
        <v>18</v>
      </c>
      <c r="B66" s="464" t="s">
        <v>729</v>
      </c>
      <c r="C66" s="464">
        <v>1930</v>
      </c>
      <c r="D66" s="464" t="s">
        <v>669</v>
      </c>
      <c r="E66" s="532">
        <v>270000</v>
      </c>
      <c r="F66" s="532"/>
      <c r="G66" s="532"/>
      <c r="H66" s="532">
        <f t="shared" si="0"/>
        <v>270000</v>
      </c>
      <c r="I66" s="534"/>
      <c r="J66" s="535"/>
    </row>
    <row r="67" spans="1:10" ht="19.5" customHeight="1">
      <c r="A67" s="727">
        <v>19</v>
      </c>
      <c r="B67" s="464" t="s">
        <v>732</v>
      </c>
      <c r="C67" s="464">
        <v>1921</v>
      </c>
      <c r="D67" s="464" t="s">
        <v>669</v>
      </c>
      <c r="E67" s="532">
        <v>270000</v>
      </c>
      <c r="F67" s="532"/>
      <c r="G67" s="532"/>
      <c r="H67" s="532">
        <f t="shared" si="0"/>
        <v>270000</v>
      </c>
      <c r="I67" s="534"/>
      <c r="J67" s="535"/>
    </row>
    <row r="68" spans="1:10" ht="19.5" customHeight="1">
      <c r="A68" s="727">
        <v>20</v>
      </c>
      <c r="B68" s="464" t="s">
        <v>733</v>
      </c>
      <c r="C68" s="464">
        <v>1926</v>
      </c>
      <c r="D68" s="464" t="s">
        <v>669</v>
      </c>
      <c r="E68" s="532">
        <v>270000</v>
      </c>
      <c r="F68" s="532"/>
      <c r="G68" s="532"/>
      <c r="H68" s="532">
        <f t="shared" si="0"/>
        <v>270000</v>
      </c>
      <c r="I68" s="534"/>
      <c r="J68" s="535"/>
    </row>
    <row r="69" spans="1:10" ht="19.5" customHeight="1">
      <c r="A69" s="727">
        <v>21</v>
      </c>
      <c r="B69" s="464" t="s">
        <v>734</v>
      </c>
      <c r="C69" s="464">
        <v>1920</v>
      </c>
      <c r="D69" s="464" t="s">
        <v>669</v>
      </c>
      <c r="E69" s="532">
        <v>270000</v>
      </c>
      <c r="F69" s="532"/>
      <c r="G69" s="532"/>
      <c r="H69" s="532">
        <f t="shared" si="0"/>
        <v>270000</v>
      </c>
      <c r="I69" s="534"/>
      <c r="J69" s="535"/>
    </row>
    <row r="70" spans="1:10" ht="19.5" customHeight="1">
      <c r="A70" s="727">
        <v>22</v>
      </c>
      <c r="B70" s="464" t="s">
        <v>735</v>
      </c>
      <c r="C70" s="464">
        <v>1926</v>
      </c>
      <c r="D70" s="464" t="s">
        <v>669</v>
      </c>
      <c r="E70" s="532">
        <v>270000</v>
      </c>
      <c r="F70" s="532"/>
      <c r="G70" s="532"/>
      <c r="H70" s="532">
        <f t="shared" si="0"/>
        <v>270000</v>
      </c>
      <c r="I70" s="534"/>
      <c r="J70" s="535"/>
    </row>
    <row r="71" spans="1:10" ht="19.5" customHeight="1">
      <c r="A71" s="727">
        <v>23</v>
      </c>
      <c r="B71" s="464" t="s">
        <v>2836</v>
      </c>
      <c r="C71" s="464">
        <v>1931</v>
      </c>
      <c r="D71" s="464" t="s">
        <v>669</v>
      </c>
      <c r="E71" s="532">
        <v>270000</v>
      </c>
      <c r="F71" s="532"/>
      <c r="G71" s="532"/>
      <c r="H71" s="532">
        <f t="shared" si="0"/>
        <v>270000</v>
      </c>
      <c r="I71" s="534"/>
      <c r="J71" s="535"/>
    </row>
    <row r="72" spans="1:10" ht="19.5" customHeight="1">
      <c r="A72" s="727">
        <v>24</v>
      </c>
      <c r="B72" s="464" t="s">
        <v>736</v>
      </c>
      <c r="C72" s="464">
        <v>1932</v>
      </c>
      <c r="D72" s="464" t="s">
        <v>669</v>
      </c>
      <c r="E72" s="532">
        <v>270000</v>
      </c>
      <c r="F72" s="532"/>
      <c r="G72" s="532"/>
      <c r="H72" s="532">
        <f t="shared" si="0"/>
        <v>270000</v>
      </c>
      <c r="I72" s="534"/>
      <c r="J72" s="535"/>
    </row>
    <row r="73" spans="1:10" ht="19.5" customHeight="1">
      <c r="A73" s="727">
        <v>25</v>
      </c>
      <c r="B73" s="464" t="s">
        <v>737</v>
      </c>
      <c r="C73" s="464">
        <v>1932</v>
      </c>
      <c r="D73" s="464" t="s">
        <v>669</v>
      </c>
      <c r="E73" s="532">
        <v>270000</v>
      </c>
      <c r="F73" s="532"/>
      <c r="G73" s="532"/>
      <c r="H73" s="532">
        <f t="shared" si="0"/>
        <v>270000</v>
      </c>
      <c r="I73" s="534"/>
      <c r="J73" s="535"/>
    </row>
    <row r="74" spans="1:10" ht="19.5" customHeight="1">
      <c r="A74" s="727">
        <v>26</v>
      </c>
      <c r="B74" s="464" t="s">
        <v>738</v>
      </c>
      <c r="C74" s="464">
        <v>1932</v>
      </c>
      <c r="D74" s="464" t="s">
        <v>669</v>
      </c>
      <c r="E74" s="532">
        <v>270000</v>
      </c>
      <c r="F74" s="532"/>
      <c r="G74" s="532"/>
      <c r="H74" s="532">
        <f t="shared" si="0"/>
        <v>270000</v>
      </c>
      <c r="I74" s="534"/>
      <c r="J74" s="535"/>
    </row>
    <row r="75" spans="1:10" ht="19.5" customHeight="1">
      <c r="A75" s="727">
        <v>27</v>
      </c>
      <c r="B75" s="464" t="s">
        <v>1061</v>
      </c>
      <c r="C75" s="464">
        <v>1934</v>
      </c>
      <c r="D75" s="464" t="s">
        <v>699</v>
      </c>
      <c r="E75" s="532">
        <v>270000</v>
      </c>
      <c r="F75" s="532"/>
      <c r="G75" s="532"/>
      <c r="H75" s="532">
        <f t="shared" si="0"/>
        <v>270000</v>
      </c>
      <c r="I75" s="534"/>
      <c r="J75" s="535"/>
    </row>
    <row r="76" spans="1:10" ht="19.5" customHeight="1">
      <c r="A76" s="727">
        <v>28</v>
      </c>
      <c r="B76" s="464" t="s">
        <v>739</v>
      </c>
      <c r="C76" s="464">
        <v>1923</v>
      </c>
      <c r="D76" s="464" t="s">
        <v>699</v>
      </c>
      <c r="E76" s="532">
        <v>270000</v>
      </c>
      <c r="F76" s="532"/>
      <c r="G76" s="532"/>
      <c r="H76" s="532">
        <f t="shared" si="0"/>
        <v>270000</v>
      </c>
      <c r="I76" s="534"/>
      <c r="J76" s="535"/>
    </row>
    <row r="77" spans="1:10" ht="19.5" customHeight="1">
      <c r="A77" s="727">
        <v>29</v>
      </c>
      <c r="B77" s="464" t="s">
        <v>740</v>
      </c>
      <c r="C77" s="464">
        <v>1916</v>
      </c>
      <c r="D77" s="464" t="s">
        <v>699</v>
      </c>
      <c r="E77" s="532">
        <v>270000</v>
      </c>
      <c r="F77" s="532"/>
      <c r="G77" s="532"/>
      <c r="H77" s="532">
        <f t="shared" si="0"/>
        <v>270000</v>
      </c>
      <c r="I77" s="534"/>
      <c r="J77" s="535"/>
    </row>
    <row r="78" spans="1:10" ht="19.5" customHeight="1">
      <c r="A78" s="727">
        <v>30</v>
      </c>
      <c r="B78" s="464" t="s">
        <v>741</v>
      </c>
      <c r="C78" s="464">
        <v>1930</v>
      </c>
      <c r="D78" s="464" t="s">
        <v>671</v>
      </c>
      <c r="E78" s="532">
        <v>270000</v>
      </c>
      <c r="F78" s="532"/>
      <c r="G78" s="532"/>
      <c r="H78" s="532">
        <f t="shared" si="0"/>
        <v>270000</v>
      </c>
      <c r="I78" s="534"/>
      <c r="J78" s="535"/>
    </row>
    <row r="79" spans="1:10" ht="19.5" customHeight="1">
      <c r="A79" s="727">
        <v>31</v>
      </c>
      <c r="B79" s="464" t="s">
        <v>742</v>
      </c>
      <c r="C79" s="464">
        <v>1925</v>
      </c>
      <c r="D79" s="464" t="s">
        <v>671</v>
      </c>
      <c r="E79" s="532">
        <v>270000</v>
      </c>
      <c r="F79" s="532"/>
      <c r="G79" s="532"/>
      <c r="H79" s="532">
        <f t="shared" si="0"/>
        <v>270000</v>
      </c>
      <c r="I79" s="534"/>
      <c r="J79" s="535"/>
    </row>
    <row r="80" spans="1:10" ht="19.5" customHeight="1">
      <c r="A80" s="727">
        <v>32</v>
      </c>
      <c r="B80" s="464" t="s">
        <v>743</v>
      </c>
      <c r="C80" s="464">
        <v>1927</v>
      </c>
      <c r="D80" s="464" t="s">
        <v>671</v>
      </c>
      <c r="E80" s="532">
        <v>270000</v>
      </c>
      <c r="F80" s="532"/>
      <c r="G80" s="532"/>
      <c r="H80" s="532">
        <f t="shared" si="0"/>
        <v>270000</v>
      </c>
      <c r="I80" s="534"/>
      <c r="J80" s="535"/>
    </row>
    <row r="81" spans="1:10" ht="19.5" customHeight="1">
      <c r="A81" s="727">
        <v>33</v>
      </c>
      <c r="B81" s="464" t="s">
        <v>523</v>
      </c>
      <c r="C81" s="464">
        <v>1935</v>
      </c>
      <c r="D81" s="464" t="s">
        <v>671</v>
      </c>
      <c r="E81" s="532">
        <v>270000</v>
      </c>
      <c r="F81" s="532"/>
      <c r="G81" s="532"/>
      <c r="H81" s="532">
        <f t="shared" si="0"/>
        <v>270000</v>
      </c>
      <c r="I81" s="534"/>
      <c r="J81" s="535"/>
    </row>
    <row r="82" spans="1:10" ht="19.5" customHeight="1">
      <c r="A82" s="727">
        <v>34</v>
      </c>
      <c r="B82" s="464" t="s">
        <v>744</v>
      </c>
      <c r="C82" s="464">
        <v>1932</v>
      </c>
      <c r="D82" s="464" t="s">
        <v>689</v>
      </c>
      <c r="E82" s="532">
        <v>270000</v>
      </c>
      <c r="F82" s="532"/>
      <c r="G82" s="532"/>
      <c r="H82" s="532">
        <f t="shared" si="0"/>
        <v>270000</v>
      </c>
      <c r="I82" s="534"/>
      <c r="J82" s="535"/>
    </row>
    <row r="83" spans="1:10" ht="19.5" customHeight="1">
      <c r="A83" s="727">
        <v>35</v>
      </c>
      <c r="B83" s="930" t="s">
        <v>752</v>
      </c>
      <c r="C83" s="930">
        <v>1927</v>
      </c>
      <c r="D83" s="930" t="s">
        <v>673</v>
      </c>
      <c r="E83" s="931">
        <v>0</v>
      </c>
      <c r="F83" s="931"/>
      <c r="G83" s="931"/>
      <c r="H83" s="931">
        <f t="shared" si="0"/>
        <v>0</v>
      </c>
      <c r="I83" s="1213" t="s">
        <v>307</v>
      </c>
      <c r="J83" s="1214"/>
    </row>
    <row r="84" spans="1:10" ht="19.5" customHeight="1">
      <c r="A84" s="727">
        <v>36</v>
      </c>
      <c r="B84" s="464" t="s">
        <v>753</v>
      </c>
      <c r="C84" s="464">
        <v>1930</v>
      </c>
      <c r="D84" s="464" t="s">
        <v>673</v>
      </c>
      <c r="E84" s="532">
        <v>270000</v>
      </c>
      <c r="F84" s="532"/>
      <c r="G84" s="532"/>
      <c r="H84" s="532">
        <f t="shared" si="0"/>
        <v>270000</v>
      </c>
      <c r="I84" s="534"/>
      <c r="J84" s="535"/>
    </row>
    <row r="85" spans="1:10" ht="19.5" customHeight="1">
      <c r="A85" s="727">
        <v>37</v>
      </c>
      <c r="B85" s="464" t="s">
        <v>717</v>
      </c>
      <c r="C85" s="464">
        <v>1927</v>
      </c>
      <c r="D85" s="464" t="s">
        <v>673</v>
      </c>
      <c r="E85" s="532">
        <v>270000</v>
      </c>
      <c r="F85" s="532"/>
      <c r="G85" s="532"/>
      <c r="H85" s="532">
        <f t="shared" si="0"/>
        <v>270000</v>
      </c>
      <c r="I85" s="534"/>
      <c r="J85" s="535"/>
    </row>
    <row r="86" spans="1:10" ht="19.5" customHeight="1">
      <c r="A86" s="727">
        <v>38</v>
      </c>
      <c r="B86" s="464" t="s">
        <v>754</v>
      </c>
      <c r="C86" s="464">
        <v>1930</v>
      </c>
      <c r="D86" s="464" t="s">
        <v>673</v>
      </c>
      <c r="E86" s="532">
        <v>270000</v>
      </c>
      <c r="F86" s="532"/>
      <c r="G86" s="532"/>
      <c r="H86" s="532">
        <f t="shared" si="0"/>
        <v>270000</v>
      </c>
      <c r="I86" s="534"/>
      <c r="J86" s="535"/>
    </row>
    <row r="87" spans="1:10" ht="19.5" customHeight="1">
      <c r="A87" s="727">
        <v>39</v>
      </c>
      <c r="B87" s="464" t="s">
        <v>755</v>
      </c>
      <c r="C87" s="464">
        <v>1930</v>
      </c>
      <c r="D87" s="464" t="s">
        <v>673</v>
      </c>
      <c r="E87" s="532">
        <v>270000</v>
      </c>
      <c r="F87" s="532"/>
      <c r="G87" s="532"/>
      <c r="H87" s="532">
        <f t="shared" si="0"/>
        <v>270000</v>
      </c>
      <c r="I87" s="534"/>
      <c r="J87" s="535"/>
    </row>
    <row r="88" spans="1:10" ht="19.5" customHeight="1">
      <c r="A88" s="727">
        <v>40</v>
      </c>
      <c r="B88" s="464" t="s">
        <v>756</v>
      </c>
      <c r="C88" s="464">
        <v>1923</v>
      </c>
      <c r="D88" s="464" t="s">
        <v>673</v>
      </c>
      <c r="E88" s="532">
        <v>270000</v>
      </c>
      <c r="F88" s="532"/>
      <c r="G88" s="532"/>
      <c r="H88" s="532">
        <f t="shared" si="0"/>
        <v>270000</v>
      </c>
      <c r="I88" s="534"/>
      <c r="J88" s="535"/>
    </row>
    <row r="89" spans="1:10" ht="19.5" customHeight="1">
      <c r="A89" s="727">
        <v>41</v>
      </c>
      <c r="B89" s="464" t="s">
        <v>757</v>
      </c>
      <c r="C89" s="464">
        <v>1925</v>
      </c>
      <c r="D89" s="464" t="s">
        <v>673</v>
      </c>
      <c r="E89" s="532">
        <v>270000</v>
      </c>
      <c r="F89" s="532"/>
      <c r="G89" s="532"/>
      <c r="H89" s="532">
        <f t="shared" si="0"/>
        <v>270000</v>
      </c>
      <c r="I89" s="534"/>
      <c r="J89" s="535"/>
    </row>
    <row r="90" spans="1:10" ht="19.5" customHeight="1">
      <c r="A90" s="727">
        <v>42</v>
      </c>
      <c r="B90" s="464" t="s">
        <v>2430</v>
      </c>
      <c r="C90" s="464">
        <v>1926</v>
      </c>
      <c r="D90" s="464" t="s">
        <v>673</v>
      </c>
      <c r="E90" s="532">
        <v>270000</v>
      </c>
      <c r="F90" s="532"/>
      <c r="G90" s="532"/>
      <c r="H90" s="532">
        <f t="shared" si="0"/>
        <v>270000</v>
      </c>
      <c r="I90" s="534"/>
      <c r="J90" s="535"/>
    </row>
    <row r="91" spans="1:10" ht="19.5" customHeight="1">
      <c r="A91" s="727">
        <v>43</v>
      </c>
      <c r="B91" s="464" t="s">
        <v>760</v>
      </c>
      <c r="C91" s="464">
        <v>1926</v>
      </c>
      <c r="D91" s="464" t="s">
        <v>2073</v>
      </c>
      <c r="E91" s="532">
        <v>270000</v>
      </c>
      <c r="F91" s="532"/>
      <c r="G91" s="532"/>
      <c r="H91" s="532">
        <f t="shared" si="0"/>
        <v>270000</v>
      </c>
      <c r="I91" s="534"/>
      <c r="J91" s="535"/>
    </row>
    <row r="92" spans="1:10" ht="19.5" customHeight="1">
      <c r="A92" s="727">
        <v>44</v>
      </c>
      <c r="B92" s="464" t="s">
        <v>1310</v>
      </c>
      <c r="C92" s="464">
        <v>1915</v>
      </c>
      <c r="D92" s="464" t="s">
        <v>711</v>
      </c>
      <c r="E92" s="532">
        <v>270000</v>
      </c>
      <c r="F92" s="532"/>
      <c r="G92" s="532"/>
      <c r="H92" s="532">
        <f t="shared" si="0"/>
        <v>270000</v>
      </c>
      <c r="I92" s="534"/>
      <c r="J92" s="535"/>
    </row>
    <row r="93" spans="1:10" ht="19.5" customHeight="1">
      <c r="A93" s="727">
        <v>45</v>
      </c>
      <c r="B93" s="464" t="s">
        <v>267</v>
      </c>
      <c r="C93" s="464">
        <v>1918</v>
      </c>
      <c r="D93" s="464" t="s">
        <v>711</v>
      </c>
      <c r="E93" s="532">
        <v>270000</v>
      </c>
      <c r="F93" s="532"/>
      <c r="G93" s="532"/>
      <c r="H93" s="532">
        <f t="shared" si="0"/>
        <v>270000</v>
      </c>
      <c r="I93" s="534"/>
      <c r="J93" s="535"/>
    </row>
    <row r="94" spans="1:10" ht="19.5" customHeight="1">
      <c r="A94" s="727">
        <v>46</v>
      </c>
      <c r="B94" s="464" t="s">
        <v>761</v>
      </c>
      <c r="C94" s="464">
        <v>1926</v>
      </c>
      <c r="D94" s="464" t="s">
        <v>711</v>
      </c>
      <c r="E94" s="532">
        <v>270000</v>
      </c>
      <c r="F94" s="532"/>
      <c r="G94" s="532"/>
      <c r="H94" s="532">
        <f t="shared" si="0"/>
        <v>270000</v>
      </c>
      <c r="I94" s="534"/>
      <c r="J94" s="535"/>
    </row>
    <row r="95" spans="1:10" ht="19.5" customHeight="1">
      <c r="A95" s="727">
        <v>47</v>
      </c>
      <c r="B95" s="464" t="s">
        <v>2376</v>
      </c>
      <c r="C95" s="464">
        <v>1930</v>
      </c>
      <c r="D95" s="464" t="s">
        <v>713</v>
      </c>
      <c r="E95" s="532">
        <v>270000</v>
      </c>
      <c r="F95" s="532"/>
      <c r="G95" s="532"/>
      <c r="H95" s="532">
        <f t="shared" si="0"/>
        <v>270000</v>
      </c>
      <c r="I95" s="534"/>
      <c r="J95" s="535"/>
    </row>
    <row r="96" spans="1:10" ht="19.5" customHeight="1">
      <c r="A96" s="727">
        <v>48</v>
      </c>
      <c r="B96" s="464" t="s">
        <v>762</v>
      </c>
      <c r="C96" s="464">
        <v>1932</v>
      </c>
      <c r="D96" s="464" t="s">
        <v>713</v>
      </c>
      <c r="E96" s="532">
        <v>270000</v>
      </c>
      <c r="F96" s="532"/>
      <c r="G96" s="532"/>
      <c r="H96" s="532">
        <f t="shared" si="0"/>
        <v>270000</v>
      </c>
      <c r="I96" s="534"/>
      <c r="J96" s="535"/>
    </row>
    <row r="97" spans="1:10" ht="19.5" customHeight="1">
      <c r="A97" s="727">
        <v>49</v>
      </c>
      <c r="B97" s="464" t="s">
        <v>765</v>
      </c>
      <c r="C97" s="464">
        <v>1932</v>
      </c>
      <c r="D97" s="464" t="s">
        <v>713</v>
      </c>
      <c r="E97" s="532">
        <v>270000</v>
      </c>
      <c r="F97" s="532"/>
      <c r="G97" s="532"/>
      <c r="H97" s="532">
        <f t="shared" si="0"/>
        <v>270000</v>
      </c>
      <c r="I97" s="534"/>
      <c r="J97" s="535"/>
    </row>
    <row r="98" spans="1:10" ht="19.5" customHeight="1">
      <c r="A98" s="727">
        <v>50</v>
      </c>
      <c r="B98" s="464" t="s">
        <v>766</v>
      </c>
      <c r="C98" s="464">
        <v>1933</v>
      </c>
      <c r="D98" s="464" t="s">
        <v>713</v>
      </c>
      <c r="E98" s="532">
        <v>270000</v>
      </c>
      <c r="F98" s="532"/>
      <c r="G98" s="532"/>
      <c r="H98" s="532">
        <f t="shared" si="0"/>
        <v>270000</v>
      </c>
      <c r="I98" s="534"/>
      <c r="J98" s="535"/>
    </row>
    <row r="99" spans="1:10" ht="19.5" customHeight="1">
      <c r="A99" s="727">
        <v>51</v>
      </c>
      <c r="B99" s="464" t="s">
        <v>769</v>
      </c>
      <c r="C99" s="464">
        <v>1925</v>
      </c>
      <c r="D99" s="464" t="s">
        <v>768</v>
      </c>
      <c r="E99" s="532">
        <v>270000</v>
      </c>
      <c r="F99" s="532"/>
      <c r="G99" s="532"/>
      <c r="H99" s="532">
        <f t="shared" si="0"/>
        <v>270000</v>
      </c>
      <c r="I99" s="534"/>
      <c r="J99" s="535"/>
    </row>
    <row r="100" spans="1:10" ht="19.5" customHeight="1">
      <c r="A100" s="727">
        <v>52</v>
      </c>
      <c r="B100" s="464" t="s">
        <v>770</v>
      </c>
      <c r="C100" s="464">
        <v>1928</v>
      </c>
      <c r="D100" s="464" t="s">
        <v>693</v>
      </c>
      <c r="E100" s="532">
        <v>270000</v>
      </c>
      <c r="F100" s="532"/>
      <c r="G100" s="532"/>
      <c r="H100" s="532">
        <f t="shared" si="0"/>
        <v>270000</v>
      </c>
      <c r="I100" s="534"/>
      <c r="J100" s="535"/>
    </row>
    <row r="101" spans="1:10" ht="19.5" customHeight="1">
      <c r="A101" s="727">
        <v>53</v>
      </c>
      <c r="B101" s="464" t="s">
        <v>771</v>
      </c>
      <c r="C101" s="464">
        <v>1927</v>
      </c>
      <c r="D101" s="464" t="s">
        <v>693</v>
      </c>
      <c r="E101" s="532">
        <v>270000</v>
      </c>
      <c r="F101" s="532"/>
      <c r="G101" s="532"/>
      <c r="H101" s="532">
        <f t="shared" si="0"/>
        <v>270000</v>
      </c>
      <c r="I101" s="534"/>
      <c r="J101" s="535"/>
    </row>
    <row r="102" spans="1:10" ht="19.5" customHeight="1">
      <c r="A102" s="727">
        <v>54</v>
      </c>
      <c r="B102" s="464" t="s">
        <v>772</v>
      </c>
      <c r="C102" s="464">
        <v>1934</v>
      </c>
      <c r="D102" s="464" t="s">
        <v>693</v>
      </c>
      <c r="E102" s="532">
        <v>270000</v>
      </c>
      <c r="F102" s="532"/>
      <c r="G102" s="532"/>
      <c r="H102" s="532">
        <f t="shared" si="0"/>
        <v>270000</v>
      </c>
      <c r="I102" s="534"/>
      <c r="J102" s="535"/>
    </row>
    <row r="103" spans="1:10" ht="19.5" customHeight="1">
      <c r="A103" s="727">
        <v>55</v>
      </c>
      <c r="B103" s="464" t="s">
        <v>773</v>
      </c>
      <c r="C103" s="464">
        <v>1924</v>
      </c>
      <c r="D103" s="464" t="s">
        <v>693</v>
      </c>
      <c r="E103" s="532">
        <v>270000</v>
      </c>
      <c r="F103" s="532"/>
      <c r="G103" s="532"/>
      <c r="H103" s="532">
        <f t="shared" si="0"/>
        <v>270000</v>
      </c>
      <c r="I103" s="534"/>
      <c r="J103" s="535"/>
    </row>
    <row r="104" spans="1:10" ht="19.5" customHeight="1">
      <c r="A104" s="727">
        <v>56</v>
      </c>
      <c r="B104" s="464" t="s">
        <v>774</v>
      </c>
      <c r="C104" s="464">
        <v>1929</v>
      </c>
      <c r="D104" s="464" t="s">
        <v>775</v>
      </c>
      <c r="E104" s="532">
        <v>270000</v>
      </c>
      <c r="F104" s="532"/>
      <c r="G104" s="532"/>
      <c r="H104" s="532">
        <f t="shared" si="0"/>
        <v>270000</v>
      </c>
      <c r="I104" s="534"/>
      <c r="J104" s="535"/>
    </row>
    <row r="105" spans="1:10" ht="19.5" customHeight="1">
      <c r="A105" s="727">
        <v>57</v>
      </c>
      <c r="B105" s="464" t="s">
        <v>776</v>
      </c>
      <c r="C105" s="464">
        <v>1920</v>
      </c>
      <c r="D105" s="464" t="s">
        <v>775</v>
      </c>
      <c r="E105" s="532">
        <v>270000</v>
      </c>
      <c r="F105" s="532"/>
      <c r="G105" s="532"/>
      <c r="H105" s="532">
        <f t="shared" si="0"/>
        <v>270000</v>
      </c>
      <c r="I105" s="534"/>
      <c r="J105" s="535"/>
    </row>
    <row r="106" spans="1:10" ht="19.5" customHeight="1">
      <c r="A106" s="727">
        <v>58</v>
      </c>
      <c r="B106" s="464" t="s">
        <v>778</v>
      </c>
      <c r="C106" s="464">
        <v>1931</v>
      </c>
      <c r="D106" s="464" t="s">
        <v>668</v>
      </c>
      <c r="E106" s="532">
        <v>270000</v>
      </c>
      <c r="F106" s="532"/>
      <c r="G106" s="532"/>
      <c r="H106" s="532">
        <f t="shared" si="0"/>
        <v>270000</v>
      </c>
      <c r="I106" s="534"/>
      <c r="J106" s="535"/>
    </row>
    <row r="107" spans="1:10" ht="19.5" customHeight="1">
      <c r="A107" s="727">
        <v>59</v>
      </c>
      <c r="B107" s="464" t="s">
        <v>2824</v>
      </c>
      <c r="C107" s="464">
        <v>1933</v>
      </c>
      <c r="D107" s="464" t="s">
        <v>669</v>
      </c>
      <c r="E107" s="532">
        <v>270000</v>
      </c>
      <c r="F107" s="532"/>
      <c r="G107" s="532"/>
      <c r="H107" s="532">
        <f t="shared" si="0"/>
        <v>270000</v>
      </c>
      <c r="I107" s="534"/>
      <c r="J107" s="535"/>
    </row>
    <row r="108" spans="1:10" ht="19.5" customHeight="1">
      <c r="A108" s="727">
        <v>60</v>
      </c>
      <c r="B108" s="464" t="s">
        <v>2000</v>
      </c>
      <c r="C108" s="464">
        <v>1932</v>
      </c>
      <c r="D108" s="464" t="s">
        <v>693</v>
      </c>
      <c r="E108" s="532">
        <v>270000</v>
      </c>
      <c r="F108" s="532"/>
      <c r="G108" s="532"/>
      <c r="H108" s="532">
        <f t="shared" si="0"/>
        <v>270000</v>
      </c>
      <c r="I108" s="534"/>
      <c r="J108" s="535"/>
    </row>
    <row r="109" spans="1:10" ht="19.5" customHeight="1">
      <c r="A109" s="727">
        <v>61</v>
      </c>
      <c r="B109" s="464" t="s">
        <v>1954</v>
      </c>
      <c r="C109" s="464">
        <v>1933</v>
      </c>
      <c r="D109" s="464" t="s">
        <v>775</v>
      </c>
      <c r="E109" s="532">
        <v>270000</v>
      </c>
      <c r="F109" s="532"/>
      <c r="G109" s="532"/>
      <c r="H109" s="532">
        <f t="shared" si="0"/>
        <v>270000</v>
      </c>
      <c r="I109" s="534"/>
      <c r="J109" s="535"/>
    </row>
    <row r="110" spans="1:10" ht="19.5" customHeight="1">
      <c r="A110" s="727">
        <v>62</v>
      </c>
      <c r="B110" s="464" t="s">
        <v>523</v>
      </c>
      <c r="C110" s="464">
        <v>1933</v>
      </c>
      <c r="D110" s="464" t="s">
        <v>662</v>
      </c>
      <c r="E110" s="532">
        <v>270000</v>
      </c>
      <c r="F110" s="532"/>
      <c r="G110" s="532"/>
      <c r="H110" s="532">
        <f aca="true" t="shared" si="1" ref="H110:H127">E110+G110</f>
        <v>270000</v>
      </c>
      <c r="I110" s="534"/>
      <c r="J110" s="535"/>
    </row>
    <row r="111" spans="1:10" ht="19.5" customHeight="1">
      <c r="A111" s="727">
        <v>63</v>
      </c>
      <c r="B111" s="464" t="s">
        <v>780</v>
      </c>
      <c r="C111" s="464">
        <v>1933</v>
      </c>
      <c r="D111" s="464" t="s">
        <v>673</v>
      </c>
      <c r="E111" s="532">
        <v>270000</v>
      </c>
      <c r="F111" s="532"/>
      <c r="G111" s="532"/>
      <c r="H111" s="532">
        <f t="shared" si="1"/>
        <v>270000</v>
      </c>
      <c r="I111" s="534"/>
      <c r="J111" s="535"/>
    </row>
    <row r="112" spans="1:10" ht="19.5" customHeight="1">
      <c r="A112" s="727">
        <v>64</v>
      </c>
      <c r="B112" s="464" t="s">
        <v>781</v>
      </c>
      <c r="C112" s="464">
        <v>1933</v>
      </c>
      <c r="D112" s="464" t="s">
        <v>782</v>
      </c>
      <c r="E112" s="532">
        <v>270000</v>
      </c>
      <c r="F112" s="532"/>
      <c r="G112" s="532"/>
      <c r="H112" s="532">
        <f t="shared" si="1"/>
        <v>270000</v>
      </c>
      <c r="I112" s="534"/>
      <c r="J112" s="535"/>
    </row>
    <row r="113" spans="1:10" ht="19.5" customHeight="1">
      <c r="A113" s="727">
        <v>65</v>
      </c>
      <c r="B113" s="464" t="s">
        <v>783</v>
      </c>
      <c r="C113" s="464">
        <v>1934</v>
      </c>
      <c r="D113" s="464" t="s">
        <v>669</v>
      </c>
      <c r="E113" s="532">
        <v>270000</v>
      </c>
      <c r="F113" s="532"/>
      <c r="G113" s="532"/>
      <c r="H113" s="532">
        <f t="shared" si="1"/>
        <v>270000</v>
      </c>
      <c r="I113" s="534"/>
      <c r="J113" s="535"/>
    </row>
    <row r="114" spans="1:10" ht="19.5" customHeight="1">
      <c r="A114" s="727">
        <v>66</v>
      </c>
      <c r="B114" s="464" t="s">
        <v>784</v>
      </c>
      <c r="C114" s="464">
        <v>1934</v>
      </c>
      <c r="D114" s="464" t="s">
        <v>785</v>
      </c>
      <c r="E114" s="532">
        <v>270000</v>
      </c>
      <c r="F114" s="532"/>
      <c r="G114" s="532"/>
      <c r="H114" s="532">
        <f t="shared" si="1"/>
        <v>270000</v>
      </c>
      <c r="I114" s="534"/>
      <c r="J114" s="535"/>
    </row>
    <row r="115" spans="1:10" ht="19.5" customHeight="1">
      <c r="A115" s="727">
        <v>67</v>
      </c>
      <c r="B115" s="464" t="s">
        <v>786</v>
      </c>
      <c r="C115" s="464">
        <v>1934</v>
      </c>
      <c r="D115" s="464" t="s">
        <v>787</v>
      </c>
      <c r="E115" s="532">
        <v>270000</v>
      </c>
      <c r="F115" s="532"/>
      <c r="G115" s="532"/>
      <c r="H115" s="532">
        <f t="shared" si="1"/>
        <v>270000</v>
      </c>
      <c r="I115" s="534"/>
      <c r="J115" s="535"/>
    </row>
    <row r="116" spans="1:10" ht="19.5" customHeight="1">
      <c r="A116" s="727">
        <v>68</v>
      </c>
      <c r="B116" s="464" t="s">
        <v>788</v>
      </c>
      <c r="C116" s="464">
        <v>1934</v>
      </c>
      <c r="D116" s="464" t="s">
        <v>789</v>
      </c>
      <c r="E116" s="532">
        <v>270000</v>
      </c>
      <c r="F116" s="532"/>
      <c r="G116" s="532"/>
      <c r="H116" s="532">
        <f t="shared" si="1"/>
        <v>270000</v>
      </c>
      <c r="I116" s="534"/>
      <c r="J116" s="535"/>
    </row>
    <row r="117" spans="1:10" ht="19.5" customHeight="1">
      <c r="A117" s="727">
        <v>69</v>
      </c>
      <c r="B117" s="464" t="s">
        <v>1442</v>
      </c>
      <c r="C117" s="464">
        <v>1934</v>
      </c>
      <c r="D117" s="464" t="s">
        <v>673</v>
      </c>
      <c r="E117" s="532">
        <v>270000</v>
      </c>
      <c r="F117" s="532"/>
      <c r="G117" s="532"/>
      <c r="H117" s="532">
        <f t="shared" si="1"/>
        <v>270000</v>
      </c>
      <c r="I117" s="534"/>
      <c r="J117" s="535"/>
    </row>
    <row r="118" spans="1:10" ht="19.5" customHeight="1">
      <c r="A118" s="727">
        <v>70</v>
      </c>
      <c r="B118" s="464" t="s">
        <v>790</v>
      </c>
      <c r="C118" s="464">
        <v>1935</v>
      </c>
      <c r="D118" s="464" t="s">
        <v>791</v>
      </c>
      <c r="E118" s="532">
        <v>270000</v>
      </c>
      <c r="F118" s="532"/>
      <c r="G118" s="532"/>
      <c r="H118" s="532">
        <f t="shared" si="1"/>
        <v>270000</v>
      </c>
      <c r="I118" s="534"/>
      <c r="J118" s="535"/>
    </row>
    <row r="119" spans="1:10" ht="19.5" customHeight="1">
      <c r="A119" s="727">
        <v>71</v>
      </c>
      <c r="B119" s="464" t="s">
        <v>792</v>
      </c>
      <c r="C119" s="464">
        <v>1935</v>
      </c>
      <c r="D119" s="464" t="s">
        <v>691</v>
      </c>
      <c r="E119" s="532">
        <v>270000</v>
      </c>
      <c r="F119" s="532"/>
      <c r="G119" s="532"/>
      <c r="H119" s="532">
        <f t="shared" si="1"/>
        <v>270000</v>
      </c>
      <c r="I119" s="534"/>
      <c r="J119" s="535"/>
    </row>
    <row r="120" spans="1:10" ht="19.5" customHeight="1">
      <c r="A120" s="727">
        <v>72</v>
      </c>
      <c r="B120" s="464" t="s">
        <v>793</v>
      </c>
      <c r="C120" s="464">
        <v>1935</v>
      </c>
      <c r="D120" s="464" t="s">
        <v>669</v>
      </c>
      <c r="E120" s="532">
        <v>270000</v>
      </c>
      <c r="F120" s="532"/>
      <c r="G120" s="532"/>
      <c r="H120" s="532">
        <f t="shared" si="1"/>
        <v>270000</v>
      </c>
      <c r="I120" s="534"/>
      <c r="J120" s="535"/>
    </row>
    <row r="121" spans="1:10" ht="19.5" customHeight="1">
      <c r="A121" s="727">
        <v>73</v>
      </c>
      <c r="B121" s="464" t="s">
        <v>523</v>
      </c>
      <c r="C121" s="464">
        <v>1935</v>
      </c>
      <c r="D121" s="464" t="s">
        <v>785</v>
      </c>
      <c r="E121" s="532">
        <v>270000</v>
      </c>
      <c r="F121" s="532"/>
      <c r="G121" s="532"/>
      <c r="H121" s="532">
        <f t="shared" si="1"/>
        <v>270000</v>
      </c>
      <c r="I121" s="534"/>
      <c r="J121" s="535"/>
    </row>
    <row r="122" spans="1:10" ht="19.5" customHeight="1">
      <c r="A122" s="727">
        <v>74</v>
      </c>
      <c r="B122" s="464" t="s">
        <v>267</v>
      </c>
      <c r="C122" s="464">
        <v>1935</v>
      </c>
      <c r="D122" s="464" t="s">
        <v>2039</v>
      </c>
      <c r="E122" s="532">
        <v>270000</v>
      </c>
      <c r="F122" s="532"/>
      <c r="G122" s="532"/>
      <c r="H122" s="532">
        <f t="shared" si="1"/>
        <v>270000</v>
      </c>
      <c r="I122" s="534"/>
      <c r="J122" s="535"/>
    </row>
    <row r="123" spans="1:10" ht="19.5" customHeight="1">
      <c r="A123" s="727">
        <v>75</v>
      </c>
      <c r="B123" s="930" t="s">
        <v>1196</v>
      </c>
      <c r="C123" s="930">
        <v>1935</v>
      </c>
      <c r="D123" s="930" t="s">
        <v>673</v>
      </c>
      <c r="E123" s="931">
        <v>0</v>
      </c>
      <c r="F123" s="931"/>
      <c r="G123" s="931"/>
      <c r="H123" s="931">
        <f t="shared" si="1"/>
        <v>0</v>
      </c>
      <c r="I123" s="534" t="s">
        <v>307</v>
      </c>
      <c r="J123" s="535"/>
    </row>
    <row r="124" spans="1:10" ht="19.5" customHeight="1">
      <c r="A124" s="727">
        <v>76</v>
      </c>
      <c r="B124" s="464" t="s">
        <v>1197</v>
      </c>
      <c r="C124" s="464">
        <v>1935</v>
      </c>
      <c r="D124" s="464" t="s">
        <v>1198</v>
      </c>
      <c r="E124" s="532">
        <v>270000</v>
      </c>
      <c r="F124" s="532"/>
      <c r="G124" s="532"/>
      <c r="H124" s="532">
        <f t="shared" si="1"/>
        <v>270000</v>
      </c>
      <c r="I124" s="534"/>
      <c r="J124" s="535"/>
    </row>
    <row r="125" spans="1:10" ht="19.5" customHeight="1">
      <c r="A125" s="727">
        <v>77</v>
      </c>
      <c r="B125" s="464" t="s">
        <v>805</v>
      </c>
      <c r="C125" s="464">
        <v>1933</v>
      </c>
      <c r="D125" s="464" t="s">
        <v>668</v>
      </c>
      <c r="E125" s="532">
        <v>270000</v>
      </c>
      <c r="F125" s="532"/>
      <c r="G125" s="532"/>
      <c r="H125" s="532">
        <f t="shared" si="1"/>
        <v>270000</v>
      </c>
      <c r="I125" s="534"/>
      <c r="J125" s="535"/>
    </row>
    <row r="126" spans="1:10" ht="19.5" customHeight="1">
      <c r="A126" s="727">
        <v>78</v>
      </c>
      <c r="B126" s="464" t="s">
        <v>2305</v>
      </c>
      <c r="C126" s="464">
        <v>1936</v>
      </c>
      <c r="D126" s="464" t="s">
        <v>668</v>
      </c>
      <c r="E126" s="532">
        <v>270000</v>
      </c>
      <c r="F126" s="532"/>
      <c r="G126" s="532"/>
      <c r="H126" s="532">
        <f t="shared" si="1"/>
        <v>270000</v>
      </c>
      <c r="I126" s="533"/>
      <c r="J126" s="735"/>
    </row>
    <row r="127" spans="1:10" ht="19.5" customHeight="1">
      <c r="A127" s="727">
        <v>79</v>
      </c>
      <c r="B127" s="464" t="s">
        <v>2306</v>
      </c>
      <c r="C127" s="464">
        <v>1936</v>
      </c>
      <c r="D127" s="464" t="s">
        <v>661</v>
      </c>
      <c r="E127" s="532">
        <v>270000</v>
      </c>
      <c r="F127" s="532"/>
      <c r="G127" s="532"/>
      <c r="H127" s="532">
        <f t="shared" si="1"/>
        <v>270000</v>
      </c>
      <c r="I127" s="533"/>
      <c r="J127" s="735"/>
    </row>
    <row r="128" spans="1:10" ht="19.5" customHeight="1">
      <c r="A128" s="727">
        <v>80</v>
      </c>
      <c r="B128" s="464" t="s">
        <v>2041</v>
      </c>
      <c r="C128" s="464">
        <v>1935</v>
      </c>
      <c r="D128" s="464" t="s">
        <v>661</v>
      </c>
      <c r="E128" s="532">
        <v>270000</v>
      </c>
      <c r="F128" s="532"/>
      <c r="G128" s="532"/>
      <c r="H128" s="532">
        <f>E128+G128</f>
        <v>270000</v>
      </c>
      <c r="I128" s="533"/>
      <c r="J128" s="735"/>
    </row>
    <row r="129" spans="1:10" ht="19.5" customHeight="1">
      <c r="A129" s="727">
        <v>81</v>
      </c>
      <c r="B129" s="12" t="s">
        <v>1057</v>
      </c>
      <c r="C129" s="12">
        <v>1936</v>
      </c>
      <c r="D129" s="12" t="s">
        <v>17</v>
      </c>
      <c r="E129" s="532">
        <v>270000</v>
      </c>
      <c r="G129" s="532"/>
      <c r="H129" s="532">
        <f>E129+G129</f>
        <v>270000</v>
      </c>
      <c r="I129" s="533"/>
      <c r="J129" s="735"/>
    </row>
    <row r="130" spans="1:10" ht="19.5" customHeight="1">
      <c r="A130" s="727">
        <v>82</v>
      </c>
      <c r="B130" s="12" t="s">
        <v>577</v>
      </c>
      <c r="C130" s="12">
        <v>1937</v>
      </c>
      <c r="D130" s="12" t="s">
        <v>70</v>
      </c>
      <c r="E130" s="532">
        <v>270000</v>
      </c>
      <c r="G130" s="12"/>
      <c r="H130" s="42">
        <f>E130+G130</f>
        <v>270000</v>
      </c>
      <c r="I130" s="534"/>
      <c r="J130" s="535"/>
    </row>
    <row r="131" spans="1:10" ht="19.5" customHeight="1">
      <c r="A131" s="727">
        <v>83</v>
      </c>
      <c r="B131" s="464" t="s">
        <v>794</v>
      </c>
      <c r="C131" s="464">
        <v>1929</v>
      </c>
      <c r="D131" s="464" t="s">
        <v>661</v>
      </c>
      <c r="E131" s="532">
        <v>270000</v>
      </c>
      <c r="F131" s="532"/>
      <c r="G131" s="532"/>
      <c r="H131" s="532">
        <v>270000</v>
      </c>
      <c r="I131" s="534"/>
      <c r="J131" s="736" t="s">
        <v>2019</v>
      </c>
    </row>
    <row r="132" spans="1:10" ht="19.5" customHeight="1">
      <c r="A132" s="727">
        <v>84</v>
      </c>
      <c r="B132" s="464" t="s">
        <v>1282</v>
      </c>
      <c r="C132" s="464">
        <v>1931</v>
      </c>
      <c r="D132" s="464" t="s">
        <v>661</v>
      </c>
      <c r="E132" s="532">
        <v>270000</v>
      </c>
      <c r="F132" s="532"/>
      <c r="G132" s="532"/>
      <c r="H132" s="532">
        <v>270000</v>
      </c>
      <c r="I132" s="534"/>
      <c r="J132" s="736" t="s">
        <v>2019</v>
      </c>
    </row>
    <row r="133" spans="1:10" ht="19.5" customHeight="1">
      <c r="A133" s="727">
        <v>85</v>
      </c>
      <c r="B133" s="464" t="s">
        <v>806</v>
      </c>
      <c r="C133" s="464">
        <v>1932</v>
      </c>
      <c r="D133" s="464" t="s">
        <v>669</v>
      </c>
      <c r="E133" s="532">
        <v>270000</v>
      </c>
      <c r="F133" s="532"/>
      <c r="G133" s="532"/>
      <c r="H133" s="532">
        <v>270000</v>
      </c>
      <c r="I133" s="534"/>
      <c r="J133" s="736" t="s">
        <v>2019</v>
      </c>
    </row>
    <row r="134" spans="1:10" ht="19.5" customHeight="1">
      <c r="A134" s="727">
        <v>86</v>
      </c>
      <c r="B134" s="464" t="s">
        <v>807</v>
      </c>
      <c r="C134" s="464">
        <v>1931</v>
      </c>
      <c r="D134" s="464" t="s">
        <v>669</v>
      </c>
      <c r="E134" s="532">
        <v>270000</v>
      </c>
      <c r="F134" s="532"/>
      <c r="G134" s="532"/>
      <c r="H134" s="532">
        <v>270000</v>
      </c>
      <c r="I134" s="534"/>
      <c r="J134" s="736" t="s">
        <v>2019</v>
      </c>
    </row>
    <row r="135" spans="1:10" ht="19.5" customHeight="1">
      <c r="A135" s="727">
        <v>87</v>
      </c>
      <c r="B135" s="464" t="s">
        <v>808</v>
      </c>
      <c r="C135" s="464">
        <v>1928</v>
      </c>
      <c r="D135" s="464" t="s">
        <v>669</v>
      </c>
      <c r="E135" s="532">
        <v>270000</v>
      </c>
      <c r="F135" s="532"/>
      <c r="G135" s="532"/>
      <c r="H135" s="532">
        <v>270000</v>
      </c>
      <c r="I135" s="534"/>
      <c r="J135" s="736" t="s">
        <v>2019</v>
      </c>
    </row>
    <row r="136" spans="1:10" ht="19.5" customHeight="1">
      <c r="A136" s="727">
        <v>88</v>
      </c>
      <c r="B136" s="930" t="s">
        <v>2831</v>
      </c>
      <c r="C136" s="930">
        <v>1926</v>
      </c>
      <c r="D136" s="930" t="s">
        <v>699</v>
      </c>
      <c r="E136" s="931">
        <v>0</v>
      </c>
      <c r="F136" s="931"/>
      <c r="G136" s="931"/>
      <c r="H136" s="931">
        <v>270000</v>
      </c>
      <c r="I136" s="1213" t="s">
        <v>307</v>
      </c>
      <c r="J136" s="1215" t="s">
        <v>2019</v>
      </c>
    </row>
    <row r="137" spans="1:10" ht="19.5" customHeight="1">
      <c r="A137" s="727">
        <v>89</v>
      </c>
      <c r="B137" s="464" t="s">
        <v>809</v>
      </c>
      <c r="C137" s="464">
        <v>1933</v>
      </c>
      <c r="D137" s="464" t="s">
        <v>673</v>
      </c>
      <c r="E137" s="532">
        <v>270000</v>
      </c>
      <c r="F137" s="532"/>
      <c r="G137" s="532"/>
      <c r="H137" s="532">
        <v>270000</v>
      </c>
      <c r="I137" s="534"/>
      <c r="J137" s="736" t="s">
        <v>2019</v>
      </c>
    </row>
    <row r="138" spans="1:10" ht="19.5" customHeight="1">
      <c r="A138" s="727">
        <v>90</v>
      </c>
      <c r="B138" s="464" t="s">
        <v>810</v>
      </c>
      <c r="C138" s="464">
        <v>1934</v>
      </c>
      <c r="D138" s="464" t="s">
        <v>811</v>
      </c>
      <c r="E138" s="532">
        <v>270000</v>
      </c>
      <c r="F138" s="532"/>
      <c r="G138" s="532"/>
      <c r="H138" s="532">
        <v>270000</v>
      </c>
      <c r="I138" s="534"/>
      <c r="J138" s="736" t="s">
        <v>2019</v>
      </c>
    </row>
    <row r="139" spans="1:10" ht="19.5" customHeight="1">
      <c r="A139" s="727">
        <v>91</v>
      </c>
      <c r="B139" s="464" t="s">
        <v>468</v>
      </c>
      <c r="C139" s="464">
        <v>1927</v>
      </c>
      <c r="D139" s="464" t="s">
        <v>711</v>
      </c>
      <c r="E139" s="532">
        <v>270000</v>
      </c>
      <c r="F139" s="532"/>
      <c r="G139" s="532"/>
      <c r="H139" s="532">
        <v>270000</v>
      </c>
      <c r="I139" s="534"/>
      <c r="J139" s="736" t="s">
        <v>2019</v>
      </c>
    </row>
    <row r="140" spans="1:10" ht="19.5" customHeight="1">
      <c r="A140" s="727">
        <v>92</v>
      </c>
      <c r="B140" s="464" t="s">
        <v>812</v>
      </c>
      <c r="C140" s="464">
        <v>1923</v>
      </c>
      <c r="D140" s="464" t="s">
        <v>713</v>
      </c>
      <c r="E140" s="532">
        <v>270000</v>
      </c>
      <c r="F140" s="532"/>
      <c r="G140" s="532"/>
      <c r="H140" s="532">
        <v>270000</v>
      </c>
      <c r="I140" s="534"/>
      <c r="J140" s="736" t="s">
        <v>2019</v>
      </c>
    </row>
    <row r="141" spans="1:10" ht="19.5" customHeight="1">
      <c r="A141" s="727">
        <v>93</v>
      </c>
      <c r="B141" s="464" t="s">
        <v>813</v>
      </c>
      <c r="C141" s="464">
        <v>1921</v>
      </c>
      <c r="D141" s="464" t="s">
        <v>693</v>
      </c>
      <c r="E141" s="532">
        <v>270000</v>
      </c>
      <c r="F141" s="532"/>
      <c r="G141" s="532"/>
      <c r="H141" s="532">
        <v>270000</v>
      </c>
      <c r="I141" s="534"/>
      <c r="J141" s="736" t="s">
        <v>2019</v>
      </c>
    </row>
    <row r="142" spans="1:10" ht="19.5" customHeight="1">
      <c r="A142" s="727">
        <v>94</v>
      </c>
      <c r="B142" s="464" t="s">
        <v>814</v>
      </c>
      <c r="C142" s="464">
        <v>1933</v>
      </c>
      <c r="D142" s="464" t="s">
        <v>669</v>
      </c>
      <c r="E142" s="532">
        <v>270000</v>
      </c>
      <c r="F142" s="532"/>
      <c r="G142" s="532"/>
      <c r="H142" s="532">
        <v>270000</v>
      </c>
      <c r="I142" s="534"/>
      <c r="J142" s="736" t="s">
        <v>2019</v>
      </c>
    </row>
    <row r="143" spans="1:10" ht="19.5" customHeight="1">
      <c r="A143" s="727">
        <v>95</v>
      </c>
      <c r="B143" s="464" t="s">
        <v>815</v>
      </c>
      <c r="C143" s="464">
        <v>1932</v>
      </c>
      <c r="D143" s="464" t="s">
        <v>671</v>
      </c>
      <c r="E143" s="532">
        <v>270000</v>
      </c>
      <c r="F143" s="532"/>
      <c r="G143" s="532"/>
      <c r="H143" s="532">
        <v>270000</v>
      </c>
      <c r="I143" s="534"/>
      <c r="J143" s="736" t="s">
        <v>2019</v>
      </c>
    </row>
    <row r="144" spans="1:10" ht="19.5" customHeight="1">
      <c r="A144" s="727">
        <v>96</v>
      </c>
      <c r="B144" s="464" t="s">
        <v>816</v>
      </c>
      <c r="C144" s="464">
        <v>1935</v>
      </c>
      <c r="D144" s="464" t="s">
        <v>662</v>
      </c>
      <c r="E144" s="532">
        <v>270000</v>
      </c>
      <c r="F144" s="532"/>
      <c r="G144" s="532"/>
      <c r="H144" s="532">
        <v>270000</v>
      </c>
      <c r="I144" s="534"/>
      <c r="J144" s="736" t="s">
        <v>2019</v>
      </c>
    </row>
    <row r="145" spans="1:10" ht="19.5" customHeight="1">
      <c r="A145" s="727">
        <v>97</v>
      </c>
      <c r="B145" s="464" t="s">
        <v>1396</v>
      </c>
      <c r="C145" s="464">
        <v>1936</v>
      </c>
      <c r="D145" s="464" t="s">
        <v>707</v>
      </c>
      <c r="E145" s="532">
        <v>270000</v>
      </c>
      <c r="F145" s="532"/>
      <c r="G145" s="737"/>
      <c r="H145" s="532">
        <f aca="true" t="shared" si="2" ref="H145:H150">SUM(E145:G145)</f>
        <v>270000</v>
      </c>
      <c r="I145" s="534"/>
      <c r="J145" s="736" t="s">
        <v>2019</v>
      </c>
    </row>
    <row r="146" spans="1:10" ht="19.5" customHeight="1">
      <c r="A146" s="727">
        <v>98</v>
      </c>
      <c r="B146" s="464" t="s">
        <v>2040</v>
      </c>
      <c r="C146" s="464">
        <v>1935</v>
      </c>
      <c r="D146" s="464" t="s">
        <v>699</v>
      </c>
      <c r="E146" s="532">
        <v>270000</v>
      </c>
      <c r="F146" s="738"/>
      <c r="G146" s="532"/>
      <c r="H146" s="532">
        <f t="shared" si="2"/>
        <v>270000</v>
      </c>
      <c r="I146" s="534"/>
      <c r="J146" s="736" t="s">
        <v>2019</v>
      </c>
    </row>
    <row r="147" spans="1:10" ht="19.5" customHeight="1">
      <c r="A147" s="727">
        <v>99</v>
      </c>
      <c r="B147" s="464" t="s">
        <v>779</v>
      </c>
      <c r="C147" s="464">
        <v>1933</v>
      </c>
      <c r="D147" s="464" t="s">
        <v>699</v>
      </c>
      <c r="E147" s="532">
        <v>270000</v>
      </c>
      <c r="F147" s="738"/>
      <c r="G147" s="532"/>
      <c r="H147" s="532">
        <f t="shared" si="2"/>
        <v>270000</v>
      </c>
      <c r="I147" s="534"/>
      <c r="J147" s="736" t="s">
        <v>2019</v>
      </c>
    </row>
    <row r="148" spans="1:10" ht="19.5" customHeight="1">
      <c r="A148" s="727">
        <v>100</v>
      </c>
      <c r="B148" s="464" t="s">
        <v>758</v>
      </c>
      <c r="C148" s="464">
        <v>1930</v>
      </c>
      <c r="D148" s="464" t="s">
        <v>708</v>
      </c>
      <c r="E148" s="532">
        <v>270000</v>
      </c>
      <c r="F148" s="738"/>
      <c r="G148" s="532"/>
      <c r="H148" s="532">
        <f t="shared" si="2"/>
        <v>270000</v>
      </c>
      <c r="I148" s="534"/>
      <c r="J148" s="736" t="s">
        <v>2019</v>
      </c>
    </row>
    <row r="149" spans="1:10" ht="19.5" customHeight="1">
      <c r="A149" s="727">
        <v>101</v>
      </c>
      <c r="B149" s="464" t="s">
        <v>462</v>
      </c>
      <c r="C149" s="464">
        <v>1935</v>
      </c>
      <c r="D149" s="464" t="s">
        <v>463</v>
      </c>
      <c r="E149" s="532">
        <v>270000</v>
      </c>
      <c r="F149" s="738"/>
      <c r="G149" s="532"/>
      <c r="H149" s="532">
        <f t="shared" si="2"/>
        <v>270000</v>
      </c>
      <c r="I149" s="534"/>
      <c r="J149" s="736" t="s">
        <v>2019</v>
      </c>
    </row>
    <row r="150" spans="1:10" ht="19.5" customHeight="1">
      <c r="A150" s="727">
        <v>102</v>
      </c>
      <c r="B150" s="464" t="s">
        <v>767</v>
      </c>
      <c r="C150" s="464">
        <v>1933</v>
      </c>
      <c r="D150" s="464" t="s">
        <v>711</v>
      </c>
      <c r="E150" s="532">
        <v>270000</v>
      </c>
      <c r="F150" s="738"/>
      <c r="G150" s="532"/>
      <c r="H150" s="532">
        <f t="shared" si="2"/>
        <v>270000</v>
      </c>
      <c r="I150" s="534"/>
      <c r="J150" s="736" t="s">
        <v>2019</v>
      </c>
    </row>
    <row r="151" spans="1:10" ht="19.5" customHeight="1">
      <c r="A151" s="727">
        <v>103</v>
      </c>
      <c r="B151" s="464" t="s">
        <v>470</v>
      </c>
      <c r="C151" s="464">
        <v>1937</v>
      </c>
      <c r="D151" s="464" t="s">
        <v>673</v>
      </c>
      <c r="E151" s="532">
        <v>270000</v>
      </c>
      <c r="F151" s="464"/>
      <c r="G151" s="464"/>
      <c r="H151" s="532">
        <f>SUM(E151:G151)</f>
        <v>270000</v>
      </c>
      <c r="I151" s="534"/>
      <c r="J151" s="736"/>
    </row>
    <row r="152" spans="1:10" ht="19.5" customHeight="1">
      <c r="A152" s="727">
        <v>104</v>
      </c>
      <c r="B152" s="464" t="s">
        <v>2361</v>
      </c>
      <c r="C152" s="464">
        <v>1936</v>
      </c>
      <c r="D152" s="464" t="s">
        <v>463</v>
      </c>
      <c r="E152" s="532">
        <v>270000</v>
      </c>
      <c r="F152" s="464"/>
      <c r="G152" s="464"/>
      <c r="H152" s="532">
        <f>G152+E152</f>
        <v>270000</v>
      </c>
      <c r="I152" s="534"/>
      <c r="J152" s="736"/>
    </row>
    <row r="153" spans="1:10" ht="19.5" customHeight="1">
      <c r="A153" s="727">
        <v>105</v>
      </c>
      <c r="B153" s="464" t="s">
        <v>2360</v>
      </c>
      <c r="C153" s="464">
        <v>1937</v>
      </c>
      <c r="D153" s="464" t="s">
        <v>666</v>
      </c>
      <c r="E153" s="532">
        <v>270000</v>
      </c>
      <c r="F153" s="464"/>
      <c r="G153" s="464"/>
      <c r="H153" s="532">
        <f aca="true" t="shared" si="3" ref="H153:H158">SUM(E153:G153)</f>
        <v>270000</v>
      </c>
      <c r="I153" s="534"/>
      <c r="J153" s="736"/>
    </row>
    <row r="154" spans="1:10" ht="19.5" customHeight="1">
      <c r="A154" s="727">
        <v>106</v>
      </c>
      <c r="B154" s="464" t="s">
        <v>2362</v>
      </c>
      <c r="C154" s="464">
        <v>1937</v>
      </c>
      <c r="D154" s="464" t="s">
        <v>661</v>
      </c>
      <c r="E154" s="532">
        <v>270000</v>
      </c>
      <c r="F154" s="464"/>
      <c r="G154" s="464"/>
      <c r="H154" s="532">
        <f t="shared" si="3"/>
        <v>270000</v>
      </c>
      <c r="I154" s="534"/>
      <c r="J154" s="736"/>
    </row>
    <row r="155" spans="1:10" ht="19.5" customHeight="1">
      <c r="A155" s="727">
        <v>107</v>
      </c>
      <c r="B155" s="464" t="s">
        <v>2363</v>
      </c>
      <c r="C155" s="464">
        <v>1937</v>
      </c>
      <c r="D155" s="464" t="s">
        <v>811</v>
      </c>
      <c r="E155" s="532">
        <v>270000</v>
      </c>
      <c r="F155" s="464"/>
      <c r="G155" s="464"/>
      <c r="H155" s="532">
        <f t="shared" si="3"/>
        <v>270000</v>
      </c>
      <c r="I155" s="534"/>
      <c r="J155" s="736"/>
    </row>
    <row r="156" spans="1:10" ht="19.5" customHeight="1">
      <c r="A156" s="727">
        <v>108</v>
      </c>
      <c r="B156" s="464" t="s">
        <v>2364</v>
      </c>
      <c r="C156" s="464">
        <v>1937</v>
      </c>
      <c r="D156" s="464" t="s">
        <v>669</v>
      </c>
      <c r="E156" s="532">
        <v>270000</v>
      </c>
      <c r="F156" s="464"/>
      <c r="G156" s="464"/>
      <c r="H156" s="532">
        <f t="shared" si="3"/>
        <v>270000</v>
      </c>
      <c r="I156" s="534"/>
      <c r="J156" s="736"/>
    </row>
    <row r="157" spans="1:10" ht="19.5" customHeight="1">
      <c r="A157" s="727">
        <v>109</v>
      </c>
      <c r="B157" s="464" t="s">
        <v>1257</v>
      </c>
      <c r="C157" s="464">
        <v>1937</v>
      </c>
      <c r="D157" s="464" t="s">
        <v>693</v>
      </c>
      <c r="E157" s="532">
        <v>270000</v>
      </c>
      <c r="F157" s="464"/>
      <c r="G157" s="464"/>
      <c r="H157" s="532">
        <f t="shared" si="3"/>
        <v>270000</v>
      </c>
      <c r="I157" s="534"/>
      <c r="J157" s="736"/>
    </row>
    <row r="158" spans="1:10" ht="19.5" customHeight="1">
      <c r="A158" s="727">
        <v>110</v>
      </c>
      <c r="B158" s="464" t="s">
        <v>1258</v>
      </c>
      <c r="C158" s="464">
        <v>1937</v>
      </c>
      <c r="D158" s="464" t="s">
        <v>463</v>
      </c>
      <c r="E158" s="532">
        <v>270000</v>
      </c>
      <c r="F158" s="464"/>
      <c r="G158" s="464"/>
      <c r="H158" s="532">
        <f t="shared" si="3"/>
        <v>270000</v>
      </c>
      <c r="I158" s="534"/>
      <c r="J158" s="736"/>
    </row>
    <row r="159" spans="1:10" ht="19.5" customHeight="1">
      <c r="A159" s="727">
        <v>111</v>
      </c>
      <c r="B159" s="464" t="s">
        <v>2120</v>
      </c>
      <c r="C159" s="464">
        <v>1937</v>
      </c>
      <c r="D159" s="464" t="s">
        <v>689</v>
      </c>
      <c r="E159" s="532">
        <v>270000</v>
      </c>
      <c r="F159" s="738"/>
      <c r="G159" s="532"/>
      <c r="H159" s="532">
        <v>270000</v>
      </c>
      <c r="I159" s="534"/>
      <c r="J159" s="736"/>
    </row>
    <row r="160" spans="1:10" ht="19.5" customHeight="1">
      <c r="A160" s="727">
        <v>112</v>
      </c>
      <c r="B160" s="464" t="s">
        <v>2451</v>
      </c>
      <c r="C160" s="464">
        <v>1937</v>
      </c>
      <c r="D160" s="464" t="s">
        <v>811</v>
      </c>
      <c r="E160" s="532">
        <v>270000</v>
      </c>
      <c r="F160" s="1152"/>
      <c r="G160" s="532"/>
      <c r="H160" s="532">
        <f aca="true" t="shared" si="4" ref="H160:H166">G160+E160</f>
        <v>270000</v>
      </c>
      <c r="I160" s="534"/>
      <c r="J160" s="736" t="s">
        <v>2328</v>
      </c>
    </row>
    <row r="161" spans="1:10" ht="19.5" customHeight="1">
      <c r="A161" s="727">
        <v>113</v>
      </c>
      <c r="B161" s="464" t="s">
        <v>2452</v>
      </c>
      <c r="C161" s="464">
        <v>1937</v>
      </c>
      <c r="D161" s="464" t="s">
        <v>661</v>
      </c>
      <c r="E161" s="532">
        <v>270000</v>
      </c>
      <c r="F161" s="1152"/>
      <c r="G161" s="532"/>
      <c r="H161" s="532">
        <f t="shared" si="4"/>
        <v>270000</v>
      </c>
      <c r="I161" s="534"/>
      <c r="J161" s="736"/>
    </row>
    <row r="162" spans="1:10" ht="19.5" customHeight="1">
      <c r="A162" s="727">
        <v>114</v>
      </c>
      <c r="B162" s="464" t="s">
        <v>314</v>
      </c>
      <c r="C162" s="464">
        <v>1937</v>
      </c>
      <c r="D162" s="464" t="s">
        <v>2454</v>
      </c>
      <c r="E162" s="532">
        <v>270000</v>
      </c>
      <c r="F162" s="1152"/>
      <c r="G162" s="532"/>
      <c r="H162" s="532">
        <f t="shared" si="4"/>
        <v>270000</v>
      </c>
      <c r="I162" s="534"/>
      <c r="J162" s="736"/>
    </row>
    <row r="163" spans="1:10" ht="19.5" customHeight="1">
      <c r="A163" s="727">
        <v>115</v>
      </c>
      <c r="B163" s="464" t="s">
        <v>2453</v>
      </c>
      <c r="C163" s="464">
        <v>1937</v>
      </c>
      <c r="D163" s="464" t="s">
        <v>689</v>
      </c>
      <c r="E163" s="532">
        <v>270000</v>
      </c>
      <c r="F163" s="1152"/>
      <c r="G163" s="532"/>
      <c r="H163" s="532">
        <f t="shared" si="4"/>
        <v>270000</v>
      </c>
      <c r="I163" s="534"/>
      <c r="J163" s="736"/>
    </row>
    <row r="164" spans="1:10" ht="19.5" customHeight="1">
      <c r="A164" s="935">
        <v>116</v>
      </c>
      <c r="B164" s="931" t="s">
        <v>2745</v>
      </c>
      <c r="C164" s="930">
        <v>1937</v>
      </c>
      <c r="D164" s="931" t="s">
        <v>2124</v>
      </c>
      <c r="E164" s="931">
        <v>270000</v>
      </c>
      <c r="F164" s="986"/>
      <c r="G164" s="931">
        <v>270000</v>
      </c>
      <c r="H164" s="931">
        <f t="shared" si="4"/>
        <v>540000</v>
      </c>
      <c r="I164" s="534"/>
      <c r="J164" s="736"/>
    </row>
    <row r="165" spans="1:10" ht="19.5" customHeight="1">
      <c r="A165" s="935">
        <v>117</v>
      </c>
      <c r="B165" s="931" t="s">
        <v>2746</v>
      </c>
      <c r="C165" s="930">
        <v>1937</v>
      </c>
      <c r="D165" s="930" t="s">
        <v>661</v>
      </c>
      <c r="E165" s="931">
        <v>270000</v>
      </c>
      <c r="F165" s="932"/>
      <c r="G165" s="987">
        <v>540000</v>
      </c>
      <c r="H165" s="931">
        <f t="shared" si="4"/>
        <v>810000</v>
      </c>
      <c r="I165" s="534"/>
      <c r="J165" s="736"/>
    </row>
    <row r="166" spans="1:10" ht="19.5" customHeight="1">
      <c r="A166" s="727"/>
      <c r="B166" s="724" t="s">
        <v>863</v>
      </c>
      <c r="C166" s="723"/>
      <c r="D166" s="534"/>
      <c r="E166" s="934">
        <f>SUM(E49:E165)</f>
        <v>30780000</v>
      </c>
      <c r="F166" s="725"/>
      <c r="G166" s="933">
        <f>SUM(G160:G165)</f>
        <v>810000</v>
      </c>
      <c r="H166" s="739">
        <f t="shared" si="4"/>
        <v>31590000</v>
      </c>
      <c r="I166" s="534"/>
      <c r="J166" s="535"/>
    </row>
    <row r="167" spans="1:10" ht="19.5" customHeight="1">
      <c r="A167" s="734" t="s">
        <v>227</v>
      </c>
      <c r="B167" s="1551" t="s">
        <v>1029</v>
      </c>
      <c r="C167" s="1552"/>
      <c r="D167" s="1552"/>
      <c r="E167" s="1552"/>
      <c r="F167" s="1552"/>
      <c r="G167" s="1552"/>
      <c r="H167" s="1552"/>
      <c r="I167" s="1552"/>
      <c r="J167" s="1553"/>
    </row>
    <row r="168" spans="1:10" ht="19.5" customHeight="1">
      <c r="A168" s="727">
        <v>1</v>
      </c>
      <c r="B168" s="464" t="s">
        <v>817</v>
      </c>
      <c r="C168" s="464">
        <v>1979</v>
      </c>
      <c r="D168" s="464" t="s">
        <v>661</v>
      </c>
      <c r="E168" s="532">
        <v>405000</v>
      </c>
      <c r="F168" s="532"/>
      <c r="G168" s="532"/>
      <c r="H168" s="532">
        <f>G168+E168</f>
        <v>405000</v>
      </c>
      <c r="I168" s="534"/>
      <c r="J168" s="535"/>
    </row>
    <row r="169" spans="1:10" ht="19.5" customHeight="1">
      <c r="A169" s="727">
        <v>2</v>
      </c>
      <c r="B169" s="464" t="s">
        <v>818</v>
      </c>
      <c r="C169" s="464">
        <v>1985</v>
      </c>
      <c r="D169" s="464" t="s">
        <v>693</v>
      </c>
      <c r="E169" s="532">
        <v>405000</v>
      </c>
      <c r="F169" s="532"/>
      <c r="G169" s="532"/>
      <c r="H169" s="532">
        <f aca="true" t="shared" si="5" ref="H169:H193">G169+E169</f>
        <v>405000</v>
      </c>
      <c r="I169" s="534"/>
      <c r="J169" s="535"/>
    </row>
    <row r="170" spans="1:10" ht="19.5" customHeight="1">
      <c r="A170" s="727">
        <v>3</v>
      </c>
      <c r="B170" s="464" t="s">
        <v>820</v>
      </c>
      <c r="C170" s="464">
        <v>1982</v>
      </c>
      <c r="D170" s="464" t="s">
        <v>821</v>
      </c>
      <c r="E170" s="532">
        <v>405000</v>
      </c>
      <c r="F170" s="532"/>
      <c r="G170" s="532"/>
      <c r="H170" s="532">
        <f t="shared" si="5"/>
        <v>405000</v>
      </c>
      <c r="I170" s="534"/>
      <c r="J170" s="535"/>
    </row>
    <row r="171" spans="1:10" ht="19.5" customHeight="1">
      <c r="A171" s="727">
        <v>4</v>
      </c>
      <c r="B171" s="464" t="s">
        <v>822</v>
      </c>
      <c r="C171" s="464">
        <v>1984</v>
      </c>
      <c r="D171" s="464" t="s">
        <v>669</v>
      </c>
      <c r="E171" s="532">
        <v>405000</v>
      </c>
      <c r="F171" s="532"/>
      <c r="G171" s="532"/>
      <c r="H171" s="532">
        <f t="shared" si="5"/>
        <v>405000</v>
      </c>
      <c r="I171" s="534"/>
      <c r="J171" s="535"/>
    </row>
    <row r="172" spans="1:10" ht="19.5" customHeight="1">
      <c r="A172" s="727">
        <v>5</v>
      </c>
      <c r="B172" s="464" t="s">
        <v>823</v>
      </c>
      <c r="C172" s="464">
        <v>1968</v>
      </c>
      <c r="D172" s="464" t="s">
        <v>671</v>
      </c>
      <c r="E172" s="532">
        <v>405000</v>
      </c>
      <c r="F172" s="532"/>
      <c r="G172" s="532"/>
      <c r="H172" s="532">
        <f t="shared" si="5"/>
        <v>405000</v>
      </c>
      <c r="I172" s="534"/>
      <c r="J172" s="535"/>
    </row>
    <row r="173" spans="1:10" ht="19.5" customHeight="1">
      <c r="A173" s="727">
        <v>6</v>
      </c>
      <c r="B173" s="464" t="s">
        <v>824</v>
      </c>
      <c r="C173" s="464">
        <v>1984</v>
      </c>
      <c r="D173" s="464" t="s">
        <v>691</v>
      </c>
      <c r="E173" s="532">
        <v>405000</v>
      </c>
      <c r="F173" s="532"/>
      <c r="G173" s="532"/>
      <c r="H173" s="532">
        <f t="shared" si="5"/>
        <v>405000</v>
      </c>
      <c r="I173" s="534"/>
      <c r="J173" s="535"/>
    </row>
    <row r="174" spans="1:10" ht="19.5" customHeight="1">
      <c r="A174" s="727">
        <v>7</v>
      </c>
      <c r="B174" s="464" t="s">
        <v>843</v>
      </c>
      <c r="C174" s="464">
        <v>1971</v>
      </c>
      <c r="D174" s="464" t="s">
        <v>661</v>
      </c>
      <c r="E174" s="532">
        <v>405000</v>
      </c>
      <c r="F174" s="532"/>
      <c r="G174" s="532"/>
      <c r="H174" s="532">
        <f t="shared" si="5"/>
        <v>405000</v>
      </c>
      <c r="I174" s="534"/>
      <c r="J174" s="535"/>
    </row>
    <row r="175" spans="1:10" ht="19.5" customHeight="1">
      <c r="A175" s="727">
        <v>8</v>
      </c>
      <c r="B175" s="464" t="s">
        <v>844</v>
      </c>
      <c r="C175" s="464">
        <v>1958</v>
      </c>
      <c r="D175" s="464" t="s">
        <v>661</v>
      </c>
      <c r="E175" s="532">
        <v>405000</v>
      </c>
      <c r="F175" s="532"/>
      <c r="G175" s="532"/>
      <c r="H175" s="532">
        <f t="shared" si="5"/>
        <v>405000</v>
      </c>
      <c r="I175" s="534"/>
      <c r="J175" s="535"/>
    </row>
    <row r="176" spans="1:10" ht="19.5" customHeight="1">
      <c r="A176" s="727">
        <v>9</v>
      </c>
      <c r="B176" s="464" t="s">
        <v>845</v>
      </c>
      <c r="C176" s="464">
        <v>1972</v>
      </c>
      <c r="D176" s="464" t="s">
        <v>811</v>
      </c>
      <c r="E176" s="532">
        <v>405000</v>
      </c>
      <c r="F176" s="532"/>
      <c r="G176" s="532"/>
      <c r="H176" s="532">
        <f t="shared" si="5"/>
        <v>405000</v>
      </c>
      <c r="I176" s="534"/>
      <c r="J176" s="535"/>
    </row>
    <row r="177" spans="1:10" ht="19.5" customHeight="1">
      <c r="A177" s="727">
        <v>10</v>
      </c>
      <c r="B177" s="464" t="s">
        <v>2385</v>
      </c>
      <c r="C177" s="464">
        <v>1968</v>
      </c>
      <c r="D177" s="464" t="s">
        <v>811</v>
      </c>
      <c r="E177" s="532">
        <v>405000</v>
      </c>
      <c r="F177" s="532"/>
      <c r="G177" s="532"/>
      <c r="H177" s="532">
        <f t="shared" si="5"/>
        <v>405000</v>
      </c>
      <c r="I177" s="534"/>
      <c r="J177" s="535"/>
    </row>
    <row r="178" spans="1:10" ht="19.5" customHeight="1">
      <c r="A178" s="727">
        <v>11</v>
      </c>
      <c r="B178" s="464" t="s">
        <v>846</v>
      </c>
      <c r="C178" s="464">
        <v>1957</v>
      </c>
      <c r="D178" s="464" t="s">
        <v>691</v>
      </c>
      <c r="E178" s="532">
        <v>405000</v>
      </c>
      <c r="F178" s="532"/>
      <c r="G178" s="532"/>
      <c r="H178" s="532">
        <f t="shared" si="5"/>
        <v>405000</v>
      </c>
      <c r="I178" s="534"/>
      <c r="J178" s="535"/>
    </row>
    <row r="179" spans="1:10" ht="19.5" customHeight="1">
      <c r="A179" s="727">
        <v>12</v>
      </c>
      <c r="B179" s="534" t="s">
        <v>847</v>
      </c>
      <c r="C179" s="464">
        <v>1975</v>
      </c>
      <c r="D179" s="464" t="s">
        <v>689</v>
      </c>
      <c r="E179" s="532">
        <v>405000</v>
      </c>
      <c r="F179" s="532"/>
      <c r="G179" s="532"/>
      <c r="H179" s="532">
        <f t="shared" si="5"/>
        <v>405000</v>
      </c>
      <c r="I179" s="534"/>
      <c r="J179" s="535"/>
    </row>
    <row r="180" spans="1:10" ht="19.5" customHeight="1">
      <c r="A180" s="727">
        <v>13</v>
      </c>
      <c r="B180" s="534" t="s">
        <v>848</v>
      </c>
      <c r="C180" s="464">
        <v>1962</v>
      </c>
      <c r="D180" s="464" t="s">
        <v>693</v>
      </c>
      <c r="E180" s="532">
        <v>405000</v>
      </c>
      <c r="F180" s="532"/>
      <c r="G180" s="532"/>
      <c r="H180" s="532">
        <f t="shared" si="5"/>
        <v>405000</v>
      </c>
      <c r="I180" s="534"/>
      <c r="J180" s="535"/>
    </row>
    <row r="181" spans="1:10" ht="19.5" customHeight="1">
      <c r="A181" s="727">
        <v>14</v>
      </c>
      <c r="B181" s="534" t="s">
        <v>246</v>
      </c>
      <c r="C181" s="464">
        <v>1969</v>
      </c>
      <c r="D181" s="464" t="s">
        <v>782</v>
      </c>
      <c r="E181" s="532">
        <v>405000</v>
      </c>
      <c r="F181" s="532"/>
      <c r="G181" s="532"/>
      <c r="H181" s="532">
        <f t="shared" si="5"/>
        <v>405000</v>
      </c>
      <c r="I181" s="534"/>
      <c r="J181" s="535"/>
    </row>
    <row r="182" spans="1:10" ht="19.5" customHeight="1">
      <c r="A182" s="727">
        <v>15</v>
      </c>
      <c r="B182" s="534" t="s">
        <v>849</v>
      </c>
      <c r="C182" s="464">
        <v>1997</v>
      </c>
      <c r="D182" s="464" t="s">
        <v>850</v>
      </c>
      <c r="E182" s="532">
        <v>405000</v>
      </c>
      <c r="F182" s="532"/>
      <c r="G182" s="532"/>
      <c r="H182" s="532">
        <f t="shared" si="5"/>
        <v>405000</v>
      </c>
      <c r="I182" s="534"/>
      <c r="J182" s="535"/>
    </row>
    <row r="183" spans="1:10" ht="19.5" customHeight="1">
      <c r="A183" s="727">
        <v>16</v>
      </c>
      <c r="B183" s="534" t="s">
        <v>851</v>
      </c>
      <c r="C183" s="464">
        <v>1983</v>
      </c>
      <c r="D183" s="464" t="s">
        <v>669</v>
      </c>
      <c r="E183" s="532">
        <v>405000</v>
      </c>
      <c r="F183" s="532"/>
      <c r="G183" s="532"/>
      <c r="H183" s="532">
        <f t="shared" si="5"/>
        <v>405000</v>
      </c>
      <c r="I183" s="534"/>
      <c r="J183" s="535"/>
    </row>
    <row r="184" spans="1:10" ht="19.5" customHeight="1">
      <c r="A184" s="727">
        <v>17</v>
      </c>
      <c r="B184" s="534" t="s">
        <v>852</v>
      </c>
      <c r="C184" s="464">
        <v>1960</v>
      </c>
      <c r="D184" s="464" t="s">
        <v>671</v>
      </c>
      <c r="E184" s="532">
        <v>405000</v>
      </c>
      <c r="F184" s="532"/>
      <c r="G184" s="532"/>
      <c r="H184" s="532">
        <f t="shared" si="5"/>
        <v>405000</v>
      </c>
      <c r="I184" s="534"/>
      <c r="J184" s="535"/>
    </row>
    <row r="185" spans="1:10" ht="19.5" customHeight="1">
      <c r="A185" s="727">
        <v>18</v>
      </c>
      <c r="B185" s="534" t="s">
        <v>853</v>
      </c>
      <c r="C185" s="464">
        <v>1980</v>
      </c>
      <c r="D185" s="464" t="s">
        <v>671</v>
      </c>
      <c r="E185" s="532">
        <v>405000</v>
      </c>
      <c r="F185" s="532"/>
      <c r="G185" s="532"/>
      <c r="H185" s="532">
        <f t="shared" si="5"/>
        <v>405000</v>
      </c>
      <c r="I185" s="534"/>
      <c r="J185" s="535"/>
    </row>
    <row r="186" spans="1:10" ht="19.5" customHeight="1">
      <c r="A186" s="727">
        <v>19</v>
      </c>
      <c r="B186" s="740" t="s">
        <v>854</v>
      </c>
      <c r="C186" s="741">
        <v>1983</v>
      </c>
      <c r="D186" s="741" t="s">
        <v>699</v>
      </c>
      <c r="E186" s="532">
        <v>405000</v>
      </c>
      <c r="F186" s="742"/>
      <c r="G186" s="742"/>
      <c r="H186" s="532">
        <f t="shared" si="5"/>
        <v>405000</v>
      </c>
      <c r="I186" s="740"/>
      <c r="J186" s="743"/>
    </row>
    <row r="187" spans="1:10" ht="19.5" customHeight="1">
      <c r="A187" s="727">
        <v>20</v>
      </c>
      <c r="B187" s="534" t="s">
        <v>2042</v>
      </c>
      <c r="C187" s="741">
        <v>1968</v>
      </c>
      <c r="D187" s="741" t="s">
        <v>2070</v>
      </c>
      <c r="E187" s="532">
        <v>405000</v>
      </c>
      <c r="F187" s="742"/>
      <c r="G187" s="742"/>
      <c r="H187" s="532">
        <f t="shared" si="5"/>
        <v>405000</v>
      </c>
      <c r="I187" s="740"/>
      <c r="J187" s="743"/>
    </row>
    <row r="188" spans="1:10" ht="19.5" customHeight="1">
      <c r="A188" s="727">
        <v>21</v>
      </c>
      <c r="B188" s="534" t="s">
        <v>2071</v>
      </c>
      <c r="C188" s="741">
        <v>1965</v>
      </c>
      <c r="D188" s="741" t="s">
        <v>671</v>
      </c>
      <c r="E188" s="532">
        <v>405000</v>
      </c>
      <c r="F188" s="742"/>
      <c r="G188" s="742"/>
      <c r="H188" s="532">
        <f t="shared" si="5"/>
        <v>405000</v>
      </c>
      <c r="I188" s="740"/>
      <c r="J188" s="743"/>
    </row>
    <row r="189" spans="1:10" ht="19.5" customHeight="1">
      <c r="A189" s="727">
        <v>22</v>
      </c>
      <c r="B189" s="534" t="s">
        <v>1971</v>
      </c>
      <c r="C189" s="741">
        <v>1972</v>
      </c>
      <c r="D189" s="741" t="s">
        <v>671</v>
      </c>
      <c r="E189" s="532">
        <v>405000</v>
      </c>
      <c r="F189" s="742"/>
      <c r="G189" s="742"/>
      <c r="H189" s="532">
        <f t="shared" si="5"/>
        <v>405000</v>
      </c>
      <c r="I189" s="740"/>
      <c r="J189" s="743"/>
    </row>
    <row r="190" spans="1:10" ht="19.5" customHeight="1">
      <c r="A190" s="727">
        <v>23</v>
      </c>
      <c r="B190" s="534" t="s">
        <v>1972</v>
      </c>
      <c r="C190" s="741">
        <v>1981</v>
      </c>
      <c r="D190" s="741" t="s">
        <v>693</v>
      </c>
      <c r="E190" s="532">
        <v>405000</v>
      </c>
      <c r="F190" s="742"/>
      <c r="G190" s="742"/>
      <c r="H190" s="532">
        <f t="shared" si="5"/>
        <v>405000</v>
      </c>
      <c r="I190" s="740"/>
      <c r="J190" s="743"/>
    </row>
    <row r="191" spans="1:10" ht="19.5" customHeight="1">
      <c r="A191" s="727">
        <v>24</v>
      </c>
      <c r="B191" s="534" t="s">
        <v>1973</v>
      </c>
      <c r="C191" s="741">
        <v>1983</v>
      </c>
      <c r="D191" s="741" t="s">
        <v>1974</v>
      </c>
      <c r="E191" s="532">
        <v>405000</v>
      </c>
      <c r="F191" s="742"/>
      <c r="G191" s="742"/>
      <c r="H191" s="532">
        <f t="shared" si="5"/>
        <v>405000</v>
      </c>
      <c r="I191" s="740"/>
      <c r="J191" s="743"/>
    </row>
    <row r="192" spans="1:10" ht="19.5" customHeight="1">
      <c r="A192" s="727">
        <v>25</v>
      </c>
      <c r="B192" s="534" t="s">
        <v>858</v>
      </c>
      <c r="C192" s="741">
        <v>1988</v>
      </c>
      <c r="D192" s="741" t="s">
        <v>1974</v>
      </c>
      <c r="E192" s="532">
        <v>405000</v>
      </c>
      <c r="F192" s="742"/>
      <c r="G192" s="742"/>
      <c r="H192" s="532">
        <f t="shared" si="5"/>
        <v>405000</v>
      </c>
      <c r="I192" s="740"/>
      <c r="J192" s="743"/>
    </row>
    <row r="193" spans="1:10" ht="19.5" customHeight="1">
      <c r="A193" s="727">
        <v>26</v>
      </c>
      <c r="B193" s="534" t="s">
        <v>862</v>
      </c>
      <c r="C193" s="741">
        <v>1969</v>
      </c>
      <c r="D193" s="741" t="s">
        <v>661</v>
      </c>
      <c r="E193" s="532">
        <v>405000</v>
      </c>
      <c r="F193" s="742"/>
      <c r="G193" s="742"/>
      <c r="H193" s="532">
        <f t="shared" si="5"/>
        <v>405000</v>
      </c>
      <c r="I193" s="740"/>
      <c r="J193" s="743"/>
    </row>
    <row r="194" spans="1:10" ht="19.5" customHeight="1">
      <c r="A194" s="727">
        <v>27</v>
      </c>
      <c r="B194" s="464" t="s">
        <v>1702</v>
      </c>
      <c r="C194" s="464">
        <v>1973</v>
      </c>
      <c r="D194" s="464" t="s">
        <v>661</v>
      </c>
      <c r="E194" s="532">
        <v>405000</v>
      </c>
      <c r="F194" s="532"/>
      <c r="G194" s="532"/>
      <c r="H194" s="532">
        <v>405000</v>
      </c>
      <c r="I194" s="534"/>
      <c r="J194" s="736" t="s">
        <v>2019</v>
      </c>
    </row>
    <row r="195" spans="1:10" ht="19.5" customHeight="1">
      <c r="A195" s="727">
        <v>28</v>
      </c>
      <c r="B195" s="464" t="s">
        <v>855</v>
      </c>
      <c r="C195" s="464">
        <v>1969</v>
      </c>
      <c r="D195" s="464" t="s">
        <v>661</v>
      </c>
      <c r="E195" s="532">
        <v>405000</v>
      </c>
      <c r="F195" s="532"/>
      <c r="G195" s="532"/>
      <c r="H195" s="532">
        <v>405000</v>
      </c>
      <c r="I195" s="534"/>
      <c r="J195" s="736" t="s">
        <v>2019</v>
      </c>
    </row>
    <row r="196" spans="1:10" ht="19.5" customHeight="1">
      <c r="A196" s="727">
        <v>29</v>
      </c>
      <c r="B196" s="464" t="s">
        <v>856</v>
      </c>
      <c r="C196" s="464">
        <v>1976</v>
      </c>
      <c r="D196" s="464" t="s">
        <v>669</v>
      </c>
      <c r="E196" s="532">
        <v>405000</v>
      </c>
      <c r="F196" s="532"/>
      <c r="G196" s="532"/>
      <c r="H196" s="532">
        <v>405000</v>
      </c>
      <c r="I196" s="534"/>
      <c r="J196" s="736" t="s">
        <v>2019</v>
      </c>
    </row>
    <row r="197" spans="1:10" ht="19.5" customHeight="1">
      <c r="A197" s="727">
        <v>30</v>
      </c>
      <c r="B197" s="464" t="s">
        <v>857</v>
      </c>
      <c r="C197" s="464">
        <v>1963</v>
      </c>
      <c r="D197" s="464" t="s">
        <v>669</v>
      </c>
      <c r="E197" s="532">
        <v>405000</v>
      </c>
      <c r="F197" s="532"/>
      <c r="G197" s="532"/>
      <c r="H197" s="532">
        <v>405000</v>
      </c>
      <c r="I197" s="534"/>
      <c r="J197" s="736" t="s">
        <v>2019</v>
      </c>
    </row>
    <row r="198" spans="1:10" ht="19.5" customHeight="1">
      <c r="A198" s="727">
        <v>31</v>
      </c>
      <c r="B198" s="464" t="s">
        <v>859</v>
      </c>
      <c r="C198" s="464">
        <v>1972</v>
      </c>
      <c r="D198" s="464" t="s">
        <v>689</v>
      </c>
      <c r="E198" s="532">
        <v>405000</v>
      </c>
      <c r="F198" s="532"/>
      <c r="G198" s="532"/>
      <c r="H198" s="532">
        <v>405000</v>
      </c>
      <c r="I198" s="534"/>
      <c r="J198" s="736" t="s">
        <v>2019</v>
      </c>
    </row>
    <row r="199" spans="1:10" ht="19.5" customHeight="1">
      <c r="A199" s="727">
        <v>32</v>
      </c>
      <c r="B199" s="464" t="s">
        <v>1886</v>
      </c>
      <c r="C199" s="464">
        <v>1978</v>
      </c>
      <c r="D199" s="464" t="s">
        <v>691</v>
      </c>
      <c r="E199" s="532">
        <v>405000</v>
      </c>
      <c r="F199" s="532"/>
      <c r="G199" s="532"/>
      <c r="H199" s="532">
        <v>405000</v>
      </c>
      <c r="I199" s="534"/>
      <c r="J199" s="736" t="s">
        <v>2019</v>
      </c>
    </row>
    <row r="200" spans="1:10" ht="19.5" customHeight="1">
      <c r="A200" s="727">
        <v>33</v>
      </c>
      <c r="B200" s="464" t="s">
        <v>477</v>
      </c>
      <c r="C200" s="464">
        <v>1970</v>
      </c>
      <c r="D200" s="464" t="s">
        <v>691</v>
      </c>
      <c r="E200" s="532">
        <v>405000</v>
      </c>
      <c r="F200" s="532"/>
      <c r="G200" s="532"/>
      <c r="H200" s="532">
        <v>405000</v>
      </c>
      <c r="I200" s="534"/>
      <c r="J200" s="736" t="s">
        <v>2019</v>
      </c>
    </row>
    <row r="201" spans="1:10" ht="19.5" customHeight="1">
      <c r="A201" s="727">
        <v>34</v>
      </c>
      <c r="B201" s="464" t="s">
        <v>1176</v>
      </c>
      <c r="C201" s="464">
        <v>1970</v>
      </c>
      <c r="D201" s="464" t="s">
        <v>691</v>
      </c>
      <c r="E201" s="532">
        <v>405000</v>
      </c>
      <c r="F201" s="532"/>
      <c r="G201" s="532"/>
      <c r="H201" s="532">
        <v>405000</v>
      </c>
      <c r="I201" s="534"/>
      <c r="J201" s="736" t="s">
        <v>2019</v>
      </c>
    </row>
    <row r="202" spans="1:10" ht="19.5" customHeight="1">
      <c r="A202" s="727">
        <v>35</v>
      </c>
      <c r="B202" s="464" t="s">
        <v>389</v>
      </c>
      <c r="C202" s="464">
        <v>1964</v>
      </c>
      <c r="D202" s="464" t="s">
        <v>691</v>
      </c>
      <c r="E202" s="532">
        <v>405000</v>
      </c>
      <c r="F202" s="532"/>
      <c r="G202" s="532"/>
      <c r="H202" s="532">
        <v>405000</v>
      </c>
      <c r="I202" s="534"/>
      <c r="J202" s="736" t="s">
        <v>2019</v>
      </c>
    </row>
    <row r="203" spans="1:10" ht="19.5" customHeight="1">
      <c r="A203" s="727">
        <v>36</v>
      </c>
      <c r="B203" s="464" t="s">
        <v>860</v>
      </c>
      <c r="C203" s="464">
        <v>1982</v>
      </c>
      <c r="D203" s="464" t="s">
        <v>666</v>
      </c>
      <c r="E203" s="532">
        <v>405000</v>
      </c>
      <c r="F203" s="532"/>
      <c r="G203" s="532"/>
      <c r="H203" s="532">
        <v>405000</v>
      </c>
      <c r="I203" s="534"/>
      <c r="J203" s="736" t="s">
        <v>2019</v>
      </c>
    </row>
    <row r="204" spans="1:10" ht="19.5" customHeight="1">
      <c r="A204" s="727">
        <v>37</v>
      </c>
      <c r="B204" s="464" t="s">
        <v>861</v>
      </c>
      <c r="C204" s="464">
        <v>1961</v>
      </c>
      <c r="D204" s="464" t="s">
        <v>661</v>
      </c>
      <c r="E204" s="532">
        <v>405000</v>
      </c>
      <c r="F204" s="532"/>
      <c r="G204" s="532"/>
      <c r="H204" s="532">
        <v>405000</v>
      </c>
      <c r="I204" s="534"/>
      <c r="J204" s="736" t="s">
        <v>2019</v>
      </c>
    </row>
    <row r="205" spans="1:10" ht="19.5" customHeight="1">
      <c r="A205" s="727">
        <v>38</v>
      </c>
      <c r="B205" s="464" t="s">
        <v>1975</v>
      </c>
      <c r="C205" s="464">
        <v>1986</v>
      </c>
      <c r="D205" s="741" t="s">
        <v>775</v>
      </c>
      <c r="E205" s="532">
        <v>405000</v>
      </c>
      <c r="F205" s="742"/>
      <c r="G205" s="742"/>
      <c r="H205" s="532">
        <v>405000</v>
      </c>
      <c r="I205" s="740"/>
      <c r="J205" s="736" t="s">
        <v>2019</v>
      </c>
    </row>
    <row r="206" spans="1:10" ht="19.5" customHeight="1">
      <c r="A206" s="727">
        <v>39</v>
      </c>
      <c r="B206" s="464" t="s">
        <v>1976</v>
      </c>
      <c r="C206" s="464">
        <v>1989</v>
      </c>
      <c r="D206" s="741" t="s">
        <v>775</v>
      </c>
      <c r="E206" s="532">
        <v>405000</v>
      </c>
      <c r="F206" s="742"/>
      <c r="G206" s="742"/>
      <c r="H206" s="532">
        <v>405000</v>
      </c>
      <c r="I206" s="740"/>
      <c r="J206" s="736" t="s">
        <v>2019</v>
      </c>
    </row>
    <row r="207" spans="1:10" ht="19.5" customHeight="1">
      <c r="A207" s="727">
        <v>40</v>
      </c>
      <c r="B207" s="464" t="s">
        <v>1977</v>
      </c>
      <c r="C207" s="464">
        <v>1991</v>
      </c>
      <c r="D207" s="741" t="s">
        <v>669</v>
      </c>
      <c r="E207" s="532">
        <v>405000</v>
      </c>
      <c r="F207" s="742"/>
      <c r="G207" s="742"/>
      <c r="H207" s="532">
        <v>405000</v>
      </c>
      <c r="I207" s="740"/>
      <c r="J207" s="736" t="s">
        <v>2019</v>
      </c>
    </row>
    <row r="208" spans="1:10" ht="19.5" customHeight="1">
      <c r="A208" s="727">
        <v>41</v>
      </c>
      <c r="B208" s="464" t="s">
        <v>842</v>
      </c>
      <c r="C208" s="464">
        <v>1959</v>
      </c>
      <c r="D208" s="464" t="s">
        <v>662</v>
      </c>
      <c r="E208" s="532">
        <v>405000</v>
      </c>
      <c r="F208" s="742"/>
      <c r="G208" s="742"/>
      <c r="H208" s="532">
        <v>405000</v>
      </c>
      <c r="I208" s="740"/>
      <c r="J208" s="736"/>
    </row>
    <row r="209" spans="1:10" ht="19.5" customHeight="1">
      <c r="A209" s="727">
        <v>42</v>
      </c>
      <c r="B209" s="524" t="s">
        <v>19</v>
      </c>
      <c r="C209" s="524">
        <v>1971</v>
      </c>
      <c r="D209" s="524" t="s">
        <v>691</v>
      </c>
      <c r="E209" s="532">
        <v>405000</v>
      </c>
      <c r="F209" s="742"/>
      <c r="G209" s="742"/>
      <c r="H209" s="532">
        <v>405000</v>
      </c>
      <c r="I209" s="740"/>
      <c r="J209" s="736"/>
    </row>
    <row r="210" spans="1:10" ht="19.5" customHeight="1">
      <c r="A210" s="727">
        <v>43</v>
      </c>
      <c r="B210" s="524" t="s">
        <v>20</v>
      </c>
      <c r="C210" s="524">
        <v>1962</v>
      </c>
      <c r="D210" s="524" t="s">
        <v>693</v>
      </c>
      <c r="E210" s="532">
        <v>405000</v>
      </c>
      <c r="F210" s="742"/>
      <c r="G210" s="742"/>
      <c r="H210" s="532">
        <v>405000</v>
      </c>
      <c r="I210" s="740"/>
      <c r="J210" s="736"/>
    </row>
    <row r="211" spans="1:10" ht="19.5" customHeight="1">
      <c r="A211" s="727">
        <v>44</v>
      </c>
      <c r="B211" s="524" t="s">
        <v>22</v>
      </c>
      <c r="C211" s="524">
        <v>1959</v>
      </c>
      <c r="D211" s="524" t="s">
        <v>671</v>
      </c>
      <c r="E211" s="532">
        <v>405000</v>
      </c>
      <c r="F211" s="742"/>
      <c r="G211" s="742"/>
      <c r="H211" s="532">
        <v>405000</v>
      </c>
      <c r="I211" s="740"/>
      <c r="J211" s="736"/>
    </row>
    <row r="212" spans="1:10" ht="19.5" customHeight="1">
      <c r="A212" s="727">
        <v>45</v>
      </c>
      <c r="B212" s="464" t="s">
        <v>2121</v>
      </c>
      <c r="C212" s="464">
        <v>1974</v>
      </c>
      <c r="D212" s="741" t="s">
        <v>669</v>
      </c>
      <c r="E212" s="532">
        <v>405000</v>
      </c>
      <c r="F212" s="742"/>
      <c r="G212" s="742"/>
      <c r="H212" s="532">
        <v>405000</v>
      </c>
      <c r="I212" s="740"/>
      <c r="J212" s="736"/>
    </row>
    <row r="213" spans="1:10" ht="19.5" customHeight="1">
      <c r="A213" s="727">
        <v>46</v>
      </c>
      <c r="B213" s="464" t="s">
        <v>2104</v>
      </c>
      <c r="C213" s="464">
        <v>1961</v>
      </c>
      <c r="D213" s="741" t="s">
        <v>70</v>
      </c>
      <c r="E213" s="532">
        <v>405000</v>
      </c>
      <c r="F213" s="742"/>
      <c r="G213" s="742"/>
      <c r="H213" s="532">
        <v>405000</v>
      </c>
      <c r="I213" s="740"/>
      <c r="J213" s="736"/>
    </row>
    <row r="214" spans="1:10" ht="19.5" customHeight="1">
      <c r="A214" s="727">
        <v>47</v>
      </c>
      <c r="B214" s="464" t="s">
        <v>2122</v>
      </c>
      <c r="C214" s="464">
        <v>1997</v>
      </c>
      <c r="D214" s="741" t="s">
        <v>902</v>
      </c>
      <c r="E214" s="532">
        <v>405000</v>
      </c>
      <c r="F214" s="742"/>
      <c r="G214" s="742"/>
      <c r="H214" s="532">
        <v>405000</v>
      </c>
      <c r="I214" s="740"/>
      <c r="J214" s="736"/>
    </row>
    <row r="215" spans="1:10" ht="19.5" customHeight="1">
      <c r="A215" s="727">
        <v>48</v>
      </c>
      <c r="B215" s="464" t="s">
        <v>101</v>
      </c>
      <c r="C215" s="464">
        <v>1969</v>
      </c>
      <c r="D215" s="741" t="s">
        <v>691</v>
      </c>
      <c r="E215" s="532">
        <v>405000</v>
      </c>
      <c r="F215" s="742"/>
      <c r="G215" s="742"/>
      <c r="H215" s="532">
        <v>405000</v>
      </c>
      <c r="I215" s="740"/>
      <c r="J215" s="736"/>
    </row>
    <row r="216" spans="1:10" ht="19.5" customHeight="1">
      <c r="A216" s="727">
        <v>49</v>
      </c>
      <c r="B216" s="12" t="s">
        <v>102</v>
      </c>
      <c r="C216" s="12">
        <v>1962</v>
      </c>
      <c r="D216" s="12" t="s">
        <v>2070</v>
      </c>
      <c r="E216" s="532">
        <v>405000</v>
      </c>
      <c r="F216" s="742"/>
      <c r="G216" s="742"/>
      <c r="H216" s="532">
        <f>SUM(E216:G216)</f>
        <v>405000</v>
      </c>
      <c r="I216" s="740"/>
      <c r="J216" s="736"/>
    </row>
    <row r="217" spans="1:10" ht="19.5" customHeight="1">
      <c r="A217" s="727">
        <v>50</v>
      </c>
      <c r="B217" s="12" t="s">
        <v>2123</v>
      </c>
      <c r="C217" s="12">
        <v>1960</v>
      </c>
      <c r="D217" s="12" t="s">
        <v>2124</v>
      </c>
      <c r="E217" s="525">
        <v>405000</v>
      </c>
      <c r="F217" s="744">
        <v>0</v>
      </c>
      <c r="G217" s="744"/>
      <c r="H217" s="525">
        <f>SUM(E217:G217)</f>
        <v>405000</v>
      </c>
      <c r="I217" s="526"/>
      <c r="J217" s="736"/>
    </row>
    <row r="218" spans="1:10" ht="19.5" customHeight="1">
      <c r="A218" s="727"/>
      <c r="B218" s="724" t="s">
        <v>863</v>
      </c>
      <c r="C218" s="464"/>
      <c r="D218" s="464"/>
      <c r="E218" s="745">
        <f>SUM(E168:E217)</f>
        <v>20250000</v>
      </c>
      <c r="F218" s="746"/>
      <c r="G218" s="747"/>
      <c r="H218" s="745">
        <f>SUM(E218:G218)</f>
        <v>20250000</v>
      </c>
      <c r="I218" s="748"/>
      <c r="J218" s="535"/>
    </row>
    <row r="219" spans="1:10" ht="19.5" customHeight="1">
      <c r="A219" s="749" t="s">
        <v>227</v>
      </c>
      <c r="B219" s="1554" t="s">
        <v>228</v>
      </c>
      <c r="C219" s="1555"/>
      <c r="D219" s="1555"/>
      <c r="E219" s="1555"/>
      <c r="F219" s="1555"/>
      <c r="G219" s="1555"/>
      <c r="H219" s="1555"/>
      <c r="I219" s="1555"/>
      <c r="J219" s="1556"/>
    </row>
    <row r="220" spans="1:10" ht="19.5" customHeight="1">
      <c r="A220" s="727">
        <v>1</v>
      </c>
      <c r="B220" s="464" t="s">
        <v>864</v>
      </c>
      <c r="C220" s="464">
        <v>2004</v>
      </c>
      <c r="D220" s="464" t="s">
        <v>693</v>
      </c>
      <c r="E220" s="532">
        <v>540000</v>
      </c>
      <c r="F220" s="532"/>
      <c r="G220" s="532"/>
      <c r="H220" s="532">
        <f>E220+G220</f>
        <v>540000</v>
      </c>
      <c r="I220" s="534"/>
      <c r="J220" s="535"/>
    </row>
    <row r="221" spans="1:10" ht="19.5" customHeight="1">
      <c r="A221" s="727">
        <v>2</v>
      </c>
      <c r="B221" s="464" t="s">
        <v>865</v>
      </c>
      <c r="C221" s="464">
        <v>2003</v>
      </c>
      <c r="D221" s="464" t="s">
        <v>661</v>
      </c>
      <c r="E221" s="532">
        <v>540000</v>
      </c>
      <c r="F221" s="532"/>
      <c r="G221" s="532"/>
      <c r="H221" s="532">
        <v>540000</v>
      </c>
      <c r="I221" s="534"/>
      <c r="J221" s="736" t="s">
        <v>2019</v>
      </c>
    </row>
    <row r="222" spans="1:10" ht="19.5" customHeight="1">
      <c r="A222" s="727">
        <v>3</v>
      </c>
      <c r="B222" s="464" t="s">
        <v>2283</v>
      </c>
      <c r="C222" s="464">
        <v>2011</v>
      </c>
      <c r="D222" s="464" t="s">
        <v>669</v>
      </c>
      <c r="E222" s="532">
        <v>540000</v>
      </c>
      <c r="F222" s="532"/>
      <c r="G222" s="532"/>
      <c r="H222" s="532">
        <f>G222+E222</f>
        <v>540000</v>
      </c>
      <c r="I222" s="534"/>
      <c r="J222" s="736"/>
    </row>
    <row r="223" spans="1:10" ht="19.5" customHeight="1">
      <c r="A223" s="727"/>
      <c r="B223" s="724" t="s">
        <v>863</v>
      </c>
      <c r="C223" s="464"/>
      <c r="D223" s="464"/>
      <c r="E223" s="750">
        <f>SUM(E220:E222)</f>
        <v>1620000</v>
      </c>
      <c r="F223" s="532"/>
      <c r="G223" s="725"/>
      <c r="H223" s="750">
        <f>G223+E223</f>
        <v>1620000</v>
      </c>
      <c r="I223" s="534"/>
      <c r="J223" s="535"/>
    </row>
    <row r="224" spans="1:10" ht="19.5" customHeight="1">
      <c r="A224" s="713" t="s">
        <v>227</v>
      </c>
      <c r="B224" s="1551" t="s">
        <v>1028</v>
      </c>
      <c r="C224" s="1552"/>
      <c r="D224" s="1552"/>
      <c r="E224" s="1552"/>
      <c r="F224" s="1552"/>
      <c r="G224" s="1552"/>
      <c r="H224" s="1552"/>
      <c r="I224" s="1552"/>
      <c r="J224" s="1553"/>
    </row>
    <row r="225" spans="1:10" ht="19.5" customHeight="1">
      <c r="A225" s="727">
        <v>1</v>
      </c>
      <c r="B225" s="464" t="s">
        <v>866</v>
      </c>
      <c r="C225" s="464">
        <v>1946</v>
      </c>
      <c r="D225" s="464" t="s">
        <v>661</v>
      </c>
      <c r="E225" s="532">
        <v>540000</v>
      </c>
      <c r="F225" s="532"/>
      <c r="G225" s="532"/>
      <c r="H225" s="532">
        <f>E225+G225</f>
        <v>540000</v>
      </c>
      <c r="I225" s="534"/>
      <c r="J225" s="535"/>
    </row>
    <row r="226" spans="1:10" ht="19.5" customHeight="1">
      <c r="A226" s="727">
        <v>2</v>
      </c>
      <c r="B226" s="464" t="s">
        <v>1180</v>
      </c>
      <c r="C226" s="464">
        <v>1951</v>
      </c>
      <c r="D226" s="464" t="s">
        <v>661</v>
      </c>
      <c r="E226" s="532">
        <v>540000</v>
      </c>
      <c r="F226" s="532"/>
      <c r="G226" s="532"/>
      <c r="H226" s="532">
        <f aca="true" t="shared" si="6" ref="H226:H238">E226+G226</f>
        <v>540000</v>
      </c>
      <c r="I226" s="534"/>
      <c r="J226" s="535"/>
    </row>
    <row r="227" spans="1:10" ht="19.5" customHeight="1">
      <c r="A227" s="727">
        <v>3</v>
      </c>
      <c r="B227" s="464" t="s">
        <v>867</v>
      </c>
      <c r="C227" s="464">
        <v>1940</v>
      </c>
      <c r="D227" s="464" t="s">
        <v>661</v>
      </c>
      <c r="E227" s="532">
        <v>540000</v>
      </c>
      <c r="F227" s="532"/>
      <c r="G227" s="532"/>
      <c r="H227" s="532">
        <f t="shared" si="6"/>
        <v>540000</v>
      </c>
      <c r="I227" s="534"/>
      <c r="J227" s="535"/>
    </row>
    <row r="228" spans="1:10" ht="19.5" customHeight="1">
      <c r="A228" s="727">
        <v>4</v>
      </c>
      <c r="B228" s="464" t="s">
        <v>868</v>
      </c>
      <c r="C228" s="464">
        <v>1945</v>
      </c>
      <c r="D228" s="464" t="s">
        <v>671</v>
      </c>
      <c r="E228" s="532">
        <v>540000</v>
      </c>
      <c r="F228" s="532"/>
      <c r="G228" s="532"/>
      <c r="H228" s="532">
        <f t="shared" si="6"/>
        <v>540000</v>
      </c>
      <c r="I228" s="534"/>
      <c r="J228" s="535"/>
    </row>
    <row r="229" spans="1:10" ht="19.5" customHeight="1">
      <c r="A229" s="727">
        <v>5</v>
      </c>
      <c r="B229" s="464" t="s">
        <v>733</v>
      </c>
      <c r="C229" s="464">
        <v>1938</v>
      </c>
      <c r="D229" s="464" t="s">
        <v>869</v>
      </c>
      <c r="E229" s="532">
        <v>540000</v>
      </c>
      <c r="F229" s="532"/>
      <c r="G229" s="532"/>
      <c r="H229" s="532">
        <f t="shared" si="6"/>
        <v>540000</v>
      </c>
      <c r="I229" s="534"/>
      <c r="J229" s="534"/>
    </row>
    <row r="230" spans="1:10" ht="19.5" customHeight="1">
      <c r="A230" s="727">
        <v>6</v>
      </c>
      <c r="B230" s="464" t="s">
        <v>870</v>
      </c>
      <c r="C230" s="464">
        <v>1946</v>
      </c>
      <c r="D230" s="464" t="s">
        <v>669</v>
      </c>
      <c r="E230" s="532">
        <v>540000</v>
      </c>
      <c r="F230" s="532"/>
      <c r="G230" s="532"/>
      <c r="H230" s="532">
        <f t="shared" si="6"/>
        <v>540000</v>
      </c>
      <c r="I230" s="534"/>
      <c r="J230" s="534"/>
    </row>
    <row r="231" spans="1:10" ht="19.5" customHeight="1">
      <c r="A231" s="727">
        <v>7</v>
      </c>
      <c r="B231" s="464" t="s">
        <v>871</v>
      </c>
      <c r="C231" s="464">
        <v>1933</v>
      </c>
      <c r="D231" s="464" t="s">
        <v>671</v>
      </c>
      <c r="E231" s="532">
        <v>540000</v>
      </c>
      <c r="F231" s="532"/>
      <c r="G231" s="532"/>
      <c r="H231" s="532">
        <f t="shared" si="6"/>
        <v>540000</v>
      </c>
      <c r="I231" s="534"/>
      <c r="J231" s="534"/>
    </row>
    <row r="232" spans="1:10" ht="19.5" customHeight="1">
      <c r="A232" s="727">
        <v>8</v>
      </c>
      <c r="B232" s="464" t="s">
        <v>1978</v>
      </c>
      <c r="C232" s="464">
        <v>1955</v>
      </c>
      <c r="D232" s="464" t="s">
        <v>463</v>
      </c>
      <c r="E232" s="532">
        <v>540000</v>
      </c>
      <c r="F232" s="532"/>
      <c r="G232" s="532"/>
      <c r="H232" s="532">
        <f t="shared" si="6"/>
        <v>540000</v>
      </c>
      <c r="I232" s="534"/>
      <c r="J232" s="534"/>
    </row>
    <row r="233" spans="1:10" ht="19.5" customHeight="1">
      <c r="A233" s="727">
        <v>9</v>
      </c>
      <c r="B233" s="464" t="s">
        <v>872</v>
      </c>
      <c r="C233" s="464">
        <v>1954</v>
      </c>
      <c r="D233" s="464" t="s">
        <v>1979</v>
      </c>
      <c r="E233" s="532">
        <v>540000</v>
      </c>
      <c r="F233" s="532"/>
      <c r="G233" s="532"/>
      <c r="H233" s="532">
        <f t="shared" si="6"/>
        <v>540000</v>
      </c>
      <c r="I233" s="534"/>
      <c r="J233" s="534"/>
    </row>
    <row r="234" spans="1:10" ht="19.5" customHeight="1">
      <c r="A234" s="727">
        <v>10</v>
      </c>
      <c r="B234" s="464" t="s">
        <v>873</v>
      </c>
      <c r="C234" s="464">
        <v>1953</v>
      </c>
      <c r="D234" s="464" t="s">
        <v>1980</v>
      </c>
      <c r="E234" s="532">
        <v>540000</v>
      </c>
      <c r="F234" s="532"/>
      <c r="G234" s="532"/>
      <c r="H234" s="532">
        <f t="shared" si="6"/>
        <v>540000</v>
      </c>
      <c r="I234" s="534"/>
      <c r="J234" s="534"/>
    </row>
    <row r="235" spans="1:10" ht="19.5" customHeight="1">
      <c r="A235" s="727">
        <v>11</v>
      </c>
      <c r="B235" s="464" t="s">
        <v>874</v>
      </c>
      <c r="C235" s="464">
        <v>1940</v>
      </c>
      <c r="D235" s="464" t="s">
        <v>2070</v>
      </c>
      <c r="E235" s="532">
        <v>540000</v>
      </c>
      <c r="F235" s="532"/>
      <c r="G235" s="532"/>
      <c r="H235" s="532">
        <f t="shared" si="6"/>
        <v>540000</v>
      </c>
      <c r="I235" s="534"/>
      <c r="J235" s="534"/>
    </row>
    <row r="236" spans="1:10" ht="19.5" customHeight="1">
      <c r="A236" s="531">
        <v>12</v>
      </c>
      <c r="B236" s="464" t="s">
        <v>1787</v>
      </c>
      <c r="C236" s="464">
        <v>1955</v>
      </c>
      <c r="D236" s="464" t="s">
        <v>2309</v>
      </c>
      <c r="E236" s="532">
        <v>540000</v>
      </c>
      <c r="F236" s="532"/>
      <c r="G236" s="532"/>
      <c r="H236" s="532">
        <f t="shared" si="6"/>
        <v>540000</v>
      </c>
      <c r="I236" s="533"/>
      <c r="J236" s="533"/>
    </row>
    <row r="237" spans="1:10" ht="19.5" customHeight="1">
      <c r="A237" s="727">
        <v>13</v>
      </c>
      <c r="B237" s="464" t="s">
        <v>819</v>
      </c>
      <c r="C237" s="464">
        <v>1956</v>
      </c>
      <c r="D237" s="464" t="s">
        <v>2664</v>
      </c>
      <c r="E237" s="532">
        <v>540000</v>
      </c>
      <c r="F237" s="532"/>
      <c r="G237" s="532"/>
      <c r="H237" s="532">
        <f>E236+G236</f>
        <v>540000</v>
      </c>
      <c r="I237" s="533"/>
      <c r="J237" s="533"/>
    </row>
    <row r="238" spans="1:10" ht="19.5" customHeight="1">
      <c r="A238" s="531">
        <v>14</v>
      </c>
      <c r="B238" s="464" t="s">
        <v>21</v>
      </c>
      <c r="C238" s="464">
        <v>1956</v>
      </c>
      <c r="D238" s="464" t="s">
        <v>1058</v>
      </c>
      <c r="E238" s="532">
        <v>540000</v>
      </c>
      <c r="F238" s="532"/>
      <c r="G238" s="532"/>
      <c r="H238" s="532">
        <f t="shared" si="6"/>
        <v>540000</v>
      </c>
      <c r="I238" s="533"/>
      <c r="J238" s="533"/>
    </row>
    <row r="239" spans="1:10" ht="19.5" customHeight="1">
      <c r="A239" s="727">
        <v>15</v>
      </c>
      <c r="B239" s="722" t="s">
        <v>875</v>
      </c>
      <c r="C239" s="719">
        <v>1937</v>
      </c>
      <c r="D239" s="534" t="s">
        <v>689</v>
      </c>
      <c r="E239" s="532">
        <v>540000</v>
      </c>
      <c r="F239" s="532"/>
      <c r="G239" s="532"/>
      <c r="H239" s="532">
        <v>540000</v>
      </c>
      <c r="I239" s="534"/>
      <c r="J239" s="736" t="s">
        <v>2019</v>
      </c>
    </row>
    <row r="240" spans="1:10" ht="19.5" customHeight="1">
      <c r="A240" s="531">
        <v>16</v>
      </c>
      <c r="B240" s="722" t="s">
        <v>2072</v>
      </c>
      <c r="C240" s="719">
        <v>1938</v>
      </c>
      <c r="D240" s="534" t="s">
        <v>689</v>
      </c>
      <c r="E240" s="532">
        <v>540000</v>
      </c>
      <c r="F240" s="532"/>
      <c r="G240" s="532"/>
      <c r="H240" s="532">
        <v>540000</v>
      </c>
      <c r="I240" s="534"/>
      <c r="J240" s="736" t="s">
        <v>2019</v>
      </c>
    </row>
    <row r="241" spans="1:10" ht="19.5" customHeight="1">
      <c r="A241" s="727">
        <v>17</v>
      </c>
      <c r="B241" s="722" t="s">
        <v>917</v>
      </c>
      <c r="C241" s="719">
        <v>1942</v>
      </c>
      <c r="D241" s="534" t="s">
        <v>671</v>
      </c>
      <c r="E241" s="532">
        <v>540000</v>
      </c>
      <c r="F241" s="532"/>
      <c r="G241" s="532"/>
      <c r="H241" s="532">
        <v>540000</v>
      </c>
      <c r="I241" s="534"/>
      <c r="J241" s="736" t="s">
        <v>2019</v>
      </c>
    </row>
    <row r="242" spans="1:10" ht="19.5" customHeight="1">
      <c r="A242" s="531">
        <v>18</v>
      </c>
      <c r="B242" s="722" t="s">
        <v>2307</v>
      </c>
      <c r="C242" s="719">
        <v>1943</v>
      </c>
      <c r="D242" s="534" t="s">
        <v>2308</v>
      </c>
      <c r="E242" s="532">
        <v>540000</v>
      </c>
      <c r="F242" s="532"/>
      <c r="G242" s="532"/>
      <c r="H242" s="532">
        <f aca="true" t="shared" si="7" ref="H242:H249">SUM(E242:G242)</f>
        <v>540000</v>
      </c>
      <c r="I242" s="534"/>
      <c r="J242" s="736"/>
    </row>
    <row r="243" spans="1:10" ht="19.5" customHeight="1">
      <c r="A243" s="727">
        <v>19</v>
      </c>
      <c r="B243" s="528" t="s">
        <v>23</v>
      </c>
      <c r="C243" s="529">
        <v>1946</v>
      </c>
      <c r="D243" s="530" t="s">
        <v>775</v>
      </c>
      <c r="E243" s="525">
        <v>540000</v>
      </c>
      <c r="F243" s="525"/>
      <c r="G243" s="525"/>
      <c r="H243" s="525">
        <f t="shared" si="7"/>
        <v>540000</v>
      </c>
      <c r="I243" s="534"/>
      <c r="J243" s="736"/>
    </row>
    <row r="244" spans="1:10" ht="19.5" customHeight="1">
      <c r="A244" s="531">
        <v>20</v>
      </c>
      <c r="B244" s="528" t="s">
        <v>24</v>
      </c>
      <c r="C244" s="529">
        <v>1939</v>
      </c>
      <c r="D244" s="530" t="s">
        <v>669</v>
      </c>
      <c r="E244" s="525">
        <v>540000</v>
      </c>
      <c r="F244" s="525"/>
      <c r="G244" s="525"/>
      <c r="H244" s="525">
        <f t="shared" si="7"/>
        <v>540000</v>
      </c>
      <c r="I244" s="534"/>
      <c r="J244" s="736"/>
    </row>
    <row r="245" spans="1:10" ht="19.5" customHeight="1">
      <c r="A245" s="727">
        <v>21</v>
      </c>
      <c r="B245" s="528" t="s">
        <v>25</v>
      </c>
      <c r="C245" s="529">
        <v>1942</v>
      </c>
      <c r="D245" s="530" t="s">
        <v>26</v>
      </c>
      <c r="E245" s="525">
        <v>540000</v>
      </c>
      <c r="F245" s="525"/>
      <c r="G245" s="525"/>
      <c r="H245" s="525">
        <f t="shared" si="7"/>
        <v>540000</v>
      </c>
      <c r="I245" s="534"/>
      <c r="J245" s="736"/>
    </row>
    <row r="246" spans="1:10" ht="19.5" customHeight="1">
      <c r="A246" s="531">
        <v>22</v>
      </c>
      <c r="B246" s="722" t="s">
        <v>2127</v>
      </c>
      <c r="C246" s="719">
        <v>1946</v>
      </c>
      <c r="D246" s="534" t="s">
        <v>671</v>
      </c>
      <c r="E246" s="532">
        <v>540000</v>
      </c>
      <c r="F246" s="532"/>
      <c r="G246" s="532"/>
      <c r="H246" s="532">
        <f t="shared" si="7"/>
        <v>540000</v>
      </c>
      <c r="I246" s="534"/>
      <c r="J246" s="736"/>
    </row>
    <row r="247" spans="1:10" ht="19.5" customHeight="1">
      <c r="A247" s="727">
        <v>23</v>
      </c>
      <c r="B247" s="528" t="s">
        <v>2128</v>
      </c>
      <c r="C247" s="529">
        <v>1945</v>
      </c>
      <c r="D247" s="534" t="s">
        <v>671</v>
      </c>
      <c r="E247" s="525">
        <v>540000</v>
      </c>
      <c r="F247" s="525"/>
      <c r="G247" s="525"/>
      <c r="H247" s="525">
        <f t="shared" si="7"/>
        <v>540000</v>
      </c>
      <c r="I247" s="530"/>
      <c r="J247" s="736"/>
    </row>
    <row r="248" spans="1:10" ht="19.5" customHeight="1">
      <c r="A248" s="531">
        <v>24</v>
      </c>
      <c r="B248" s="528" t="s">
        <v>2129</v>
      </c>
      <c r="C248" s="529">
        <v>1939</v>
      </c>
      <c r="D248" s="530" t="s">
        <v>689</v>
      </c>
      <c r="E248" s="525">
        <v>540000</v>
      </c>
      <c r="F248" s="525"/>
      <c r="G248" s="525"/>
      <c r="H248" s="525">
        <f t="shared" si="7"/>
        <v>540000</v>
      </c>
      <c r="I248" s="530"/>
      <c r="J248" s="736"/>
    </row>
    <row r="249" spans="1:10" ht="19.5" customHeight="1">
      <c r="A249" s="727">
        <v>25</v>
      </c>
      <c r="B249" s="528" t="s">
        <v>2125</v>
      </c>
      <c r="C249" s="529">
        <v>1950</v>
      </c>
      <c r="D249" s="530" t="s">
        <v>2126</v>
      </c>
      <c r="E249" s="525">
        <v>540000</v>
      </c>
      <c r="F249" s="525"/>
      <c r="G249" s="525"/>
      <c r="H249" s="525">
        <f t="shared" si="7"/>
        <v>540000</v>
      </c>
      <c r="I249" s="530"/>
      <c r="J249" s="736"/>
    </row>
    <row r="250" spans="1:10" ht="19.5" customHeight="1">
      <c r="A250" s="723"/>
      <c r="B250" s="724" t="s">
        <v>863</v>
      </c>
      <c r="C250" s="723"/>
      <c r="D250" s="534"/>
      <c r="E250" s="745">
        <f>SUM(E225:E249)</f>
        <v>13500000</v>
      </c>
      <c r="F250" s="745"/>
      <c r="G250" s="745"/>
      <c r="H250" s="745">
        <f>G250+E250</f>
        <v>13500000</v>
      </c>
      <c r="I250" s="534"/>
      <c r="J250" s="535"/>
    </row>
    <row r="251" spans="1:10" ht="19.5" customHeight="1">
      <c r="A251" s="713" t="s">
        <v>227</v>
      </c>
      <c r="B251" s="1551" t="s">
        <v>1027</v>
      </c>
      <c r="C251" s="1552"/>
      <c r="D251" s="1552"/>
      <c r="E251" s="1552"/>
      <c r="F251" s="1552"/>
      <c r="G251" s="1552"/>
      <c r="H251" s="1552"/>
      <c r="I251" s="1552"/>
      <c r="J251" s="1553"/>
    </row>
    <row r="252" spans="1:10" ht="19.5" customHeight="1">
      <c r="A252" s="727">
        <v>1</v>
      </c>
      <c r="B252" s="464" t="s">
        <v>876</v>
      </c>
      <c r="C252" s="464">
        <v>1971</v>
      </c>
      <c r="D252" s="464" t="s">
        <v>669</v>
      </c>
      <c r="E252" s="532">
        <v>540000</v>
      </c>
      <c r="F252" s="532"/>
      <c r="G252" s="532"/>
      <c r="H252" s="532">
        <f>G252+E252</f>
        <v>540000</v>
      </c>
      <c r="I252" s="534"/>
      <c r="J252" s="535"/>
    </row>
    <row r="253" spans="1:10" ht="19.5" customHeight="1">
      <c r="A253" s="727">
        <v>2</v>
      </c>
      <c r="B253" s="464" t="s">
        <v>877</v>
      </c>
      <c r="C253" s="464">
        <v>1957</v>
      </c>
      <c r="D253" s="464" t="s">
        <v>671</v>
      </c>
      <c r="E253" s="532">
        <v>540000</v>
      </c>
      <c r="F253" s="532"/>
      <c r="G253" s="532"/>
      <c r="H253" s="532">
        <f aca="true" t="shared" si="8" ref="H253:H261">G253+E253</f>
        <v>540000</v>
      </c>
      <c r="I253" s="534"/>
      <c r="J253" s="535"/>
    </row>
    <row r="254" spans="1:10" ht="19.5" customHeight="1">
      <c r="A254" s="727">
        <v>3</v>
      </c>
      <c r="B254" s="464" t="s">
        <v>878</v>
      </c>
      <c r="C254" s="464">
        <v>1977</v>
      </c>
      <c r="D254" s="464" t="s">
        <v>689</v>
      </c>
      <c r="E254" s="532">
        <v>540000</v>
      </c>
      <c r="F254" s="532"/>
      <c r="G254" s="532"/>
      <c r="H254" s="532">
        <f t="shared" si="8"/>
        <v>540000</v>
      </c>
      <c r="I254" s="534"/>
      <c r="J254" s="535"/>
    </row>
    <row r="255" spans="1:10" ht="19.5" customHeight="1">
      <c r="A255" s="727">
        <v>4</v>
      </c>
      <c r="B255" s="464" t="s">
        <v>879</v>
      </c>
      <c r="C255" s="464">
        <v>1984</v>
      </c>
      <c r="D255" s="464" t="s">
        <v>689</v>
      </c>
      <c r="E255" s="532">
        <v>540000</v>
      </c>
      <c r="F255" s="532"/>
      <c r="G255" s="532"/>
      <c r="H255" s="532">
        <f t="shared" si="8"/>
        <v>540000</v>
      </c>
      <c r="I255" s="534"/>
      <c r="J255" s="535"/>
    </row>
    <row r="256" spans="1:10" ht="19.5" customHeight="1">
      <c r="A256" s="727">
        <v>5</v>
      </c>
      <c r="B256" s="464" t="s">
        <v>282</v>
      </c>
      <c r="C256" s="464">
        <v>1988</v>
      </c>
      <c r="D256" s="464" t="s">
        <v>689</v>
      </c>
      <c r="E256" s="532">
        <v>540000</v>
      </c>
      <c r="F256" s="532"/>
      <c r="G256" s="532"/>
      <c r="H256" s="532">
        <f t="shared" si="8"/>
        <v>540000</v>
      </c>
      <c r="I256" s="534"/>
      <c r="J256" s="535"/>
    </row>
    <row r="257" spans="1:10" ht="19.5" customHeight="1">
      <c r="A257" s="727">
        <v>6</v>
      </c>
      <c r="B257" s="464" t="s">
        <v>880</v>
      </c>
      <c r="C257" s="464">
        <v>1985</v>
      </c>
      <c r="D257" s="464" t="s">
        <v>691</v>
      </c>
      <c r="E257" s="532">
        <v>540000</v>
      </c>
      <c r="F257" s="532"/>
      <c r="G257" s="532"/>
      <c r="H257" s="532">
        <f t="shared" si="8"/>
        <v>540000</v>
      </c>
      <c r="I257" s="534"/>
      <c r="J257" s="535"/>
    </row>
    <row r="258" spans="1:10" ht="19.5" customHeight="1">
      <c r="A258" s="727">
        <v>7</v>
      </c>
      <c r="B258" s="464" t="s">
        <v>881</v>
      </c>
      <c r="C258" s="464">
        <v>1974</v>
      </c>
      <c r="D258" s="464" t="s">
        <v>691</v>
      </c>
      <c r="E258" s="532">
        <v>540000</v>
      </c>
      <c r="F258" s="532"/>
      <c r="G258" s="532"/>
      <c r="H258" s="532">
        <f t="shared" si="8"/>
        <v>540000</v>
      </c>
      <c r="I258" s="534"/>
      <c r="J258" s="535"/>
    </row>
    <row r="259" spans="1:10" ht="19.5" customHeight="1">
      <c r="A259" s="727">
        <v>8</v>
      </c>
      <c r="B259" s="751" t="s">
        <v>882</v>
      </c>
      <c r="C259" s="464">
        <v>1968</v>
      </c>
      <c r="D259" s="464" t="s">
        <v>699</v>
      </c>
      <c r="E259" s="532">
        <v>540000</v>
      </c>
      <c r="F259" s="532"/>
      <c r="G259" s="532"/>
      <c r="H259" s="532">
        <f t="shared" si="8"/>
        <v>540000</v>
      </c>
      <c r="I259" s="534"/>
      <c r="J259" s="534"/>
    </row>
    <row r="260" spans="1:10" ht="19.5" customHeight="1">
      <c r="A260" s="727">
        <v>9</v>
      </c>
      <c r="B260" s="464" t="s">
        <v>890</v>
      </c>
      <c r="C260" s="464">
        <v>2000</v>
      </c>
      <c r="D260" s="464" t="s">
        <v>673</v>
      </c>
      <c r="E260" s="532">
        <v>540000</v>
      </c>
      <c r="F260" s="532"/>
      <c r="G260" s="532"/>
      <c r="H260" s="532">
        <f t="shared" si="8"/>
        <v>540000</v>
      </c>
      <c r="I260" s="534"/>
      <c r="J260" s="534"/>
    </row>
    <row r="261" spans="1:10" ht="19.5" customHeight="1">
      <c r="A261" s="727">
        <v>10</v>
      </c>
      <c r="B261" s="751" t="s">
        <v>27</v>
      </c>
      <c r="C261" s="464">
        <v>2000</v>
      </c>
      <c r="D261" s="464" t="s">
        <v>775</v>
      </c>
      <c r="E261" s="532">
        <v>540000</v>
      </c>
      <c r="F261" s="532"/>
      <c r="G261" s="532"/>
      <c r="H261" s="532">
        <f t="shared" si="8"/>
        <v>540000</v>
      </c>
      <c r="I261" s="534"/>
      <c r="J261" s="534"/>
    </row>
    <row r="262" spans="1:10" ht="19.5" customHeight="1">
      <c r="A262" s="727">
        <v>11</v>
      </c>
      <c r="B262" s="464" t="s">
        <v>883</v>
      </c>
      <c r="C262" s="464">
        <v>1984</v>
      </c>
      <c r="D262" s="464" t="s">
        <v>661</v>
      </c>
      <c r="E262" s="532">
        <v>540000</v>
      </c>
      <c r="F262" s="532"/>
      <c r="G262" s="532"/>
      <c r="H262" s="532">
        <v>540000</v>
      </c>
      <c r="I262" s="534"/>
      <c r="J262" s="736" t="s">
        <v>2019</v>
      </c>
    </row>
    <row r="263" spans="1:10" ht="19.5" customHeight="1">
      <c r="A263" s="727">
        <v>12</v>
      </c>
      <c r="B263" s="464" t="s">
        <v>884</v>
      </c>
      <c r="C263" s="464">
        <v>1974</v>
      </c>
      <c r="D263" s="464" t="s">
        <v>661</v>
      </c>
      <c r="E263" s="532">
        <v>540000</v>
      </c>
      <c r="F263" s="532"/>
      <c r="G263" s="532"/>
      <c r="H263" s="532">
        <v>540000</v>
      </c>
      <c r="I263" s="534"/>
      <c r="J263" s="736" t="s">
        <v>2019</v>
      </c>
    </row>
    <row r="264" spans="1:10" ht="19.5" customHeight="1">
      <c r="A264" s="727">
        <v>13</v>
      </c>
      <c r="B264" s="464" t="s">
        <v>885</v>
      </c>
      <c r="C264" s="464">
        <v>1966</v>
      </c>
      <c r="D264" s="464" t="s">
        <v>671</v>
      </c>
      <c r="E264" s="532">
        <v>540000</v>
      </c>
      <c r="F264" s="532"/>
      <c r="G264" s="532"/>
      <c r="H264" s="532">
        <v>540000</v>
      </c>
      <c r="I264" s="534"/>
      <c r="J264" s="736" t="s">
        <v>2019</v>
      </c>
    </row>
    <row r="265" spans="1:10" ht="19.5" customHeight="1">
      <c r="A265" s="727">
        <v>14</v>
      </c>
      <c r="B265" s="464" t="s">
        <v>886</v>
      </c>
      <c r="C265" s="464">
        <v>1956</v>
      </c>
      <c r="D265" s="464" t="s">
        <v>691</v>
      </c>
      <c r="E265" s="532">
        <v>540000</v>
      </c>
      <c r="F265" s="532"/>
      <c r="G265" s="532"/>
      <c r="H265" s="532">
        <v>540000</v>
      </c>
      <c r="I265" s="534"/>
      <c r="J265" s="736" t="s">
        <v>2019</v>
      </c>
    </row>
    <row r="266" spans="1:10" ht="19.5" customHeight="1">
      <c r="A266" s="727">
        <v>15</v>
      </c>
      <c r="B266" s="751" t="s">
        <v>887</v>
      </c>
      <c r="C266" s="464">
        <v>1987</v>
      </c>
      <c r="D266" s="464" t="s">
        <v>782</v>
      </c>
      <c r="E266" s="532">
        <v>540000</v>
      </c>
      <c r="F266" s="532"/>
      <c r="G266" s="532"/>
      <c r="H266" s="532">
        <v>540000</v>
      </c>
      <c r="I266" s="534"/>
      <c r="J266" s="736" t="s">
        <v>2019</v>
      </c>
    </row>
    <row r="267" spans="1:10" ht="19.5" customHeight="1">
      <c r="A267" s="727"/>
      <c r="B267" s="724" t="s">
        <v>863</v>
      </c>
      <c r="C267" s="751"/>
      <c r="D267" s="752"/>
      <c r="E267" s="739">
        <f>SUM(E252:E266)</f>
        <v>8100000</v>
      </c>
      <c r="F267" s="725"/>
      <c r="G267" s="725"/>
      <c r="H267" s="739">
        <f>G267+E267</f>
        <v>8100000</v>
      </c>
      <c r="I267" s="534"/>
      <c r="J267" s="535"/>
    </row>
    <row r="268" spans="1:10" ht="19.5" customHeight="1">
      <c r="A268" s="712" t="s">
        <v>227</v>
      </c>
      <c r="B268" s="1554" t="s">
        <v>888</v>
      </c>
      <c r="C268" s="1555"/>
      <c r="D268" s="1555"/>
      <c r="E268" s="1555"/>
      <c r="F268" s="1555"/>
      <c r="G268" s="1555"/>
      <c r="H268" s="1555"/>
      <c r="I268" s="1555"/>
      <c r="J268" s="1556"/>
    </row>
    <row r="269" spans="1:10" ht="19.5" customHeight="1">
      <c r="A269" s="727">
        <v>1</v>
      </c>
      <c r="B269" s="464" t="s">
        <v>889</v>
      </c>
      <c r="C269" s="464">
        <v>2006</v>
      </c>
      <c r="D269" s="464" t="s">
        <v>666</v>
      </c>
      <c r="E269" s="532">
        <v>675000</v>
      </c>
      <c r="F269" s="532"/>
      <c r="G269" s="532"/>
      <c r="H269" s="532">
        <f>G269+E269</f>
        <v>675000</v>
      </c>
      <c r="I269" s="534"/>
      <c r="J269" s="535"/>
    </row>
    <row r="270" spans="1:10" ht="19.5" customHeight="1">
      <c r="A270" s="727">
        <v>2</v>
      </c>
      <c r="B270" s="464" t="s">
        <v>891</v>
      </c>
      <c r="C270" s="464">
        <v>2008</v>
      </c>
      <c r="D270" s="464" t="s">
        <v>668</v>
      </c>
      <c r="E270" s="532">
        <v>675000</v>
      </c>
      <c r="F270" s="532"/>
      <c r="G270" s="532"/>
      <c r="H270" s="532">
        <f>G270+E270</f>
        <v>675000</v>
      </c>
      <c r="I270" s="534"/>
      <c r="J270" s="535"/>
    </row>
    <row r="271" spans="1:10" ht="19.5" customHeight="1">
      <c r="A271" s="727">
        <v>3</v>
      </c>
      <c r="B271" s="464" t="s">
        <v>892</v>
      </c>
      <c r="C271" s="464">
        <v>2005</v>
      </c>
      <c r="D271" s="464" t="s">
        <v>669</v>
      </c>
      <c r="E271" s="532">
        <v>675000</v>
      </c>
      <c r="F271" s="532"/>
      <c r="G271" s="532"/>
      <c r="H271" s="532">
        <f>G271+E271</f>
        <v>675000</v>
      </c>
      <c r="I271" s="534"/>
      <c r="J271" s="535"/>
    </row>
    <row r="272" spans="1:10" ht="19.5" customHeight="1">
      <c r="A272" s="727">
        <v>4</v>
      </c>
      <c r="B272" s="464" t="s">
        <v>893</v>
      </c>
      <c r="C272" s="464">
        <v>2013</v>
      </c>
      <c r="D272" s="464" t="s">
        <v>669</v>
      </c>
      <c r="E272" s="532">
        <v>675000</v>
      </c>
      <c r="F272" s="532"/>
      <c r="G272" s="532"/>
      <c r="H272" s="532">
        <f>G272+E272</f>
        <v>675000</v>
      </c>
      <c r="I272" s="534"/>
      <c r="J272" s="535"/>
    </row>
    <row r="273" spans="1:10" ht="19.5" customHeight="1">
      <c r="A273" s="727">
        <v>5</v>
      </c>
      <c r="B273" s="464" t="s">
        <v>894</v>
      </c>
      <c r="C273" s="464">
        <v>2011</v>
      </c>
      <c r="D273" s="464" t="s">
        <v>1974</v>
      </c>
      <c r="E273" s="532">
        <v>675000</v>
      </c>
      <c r="F273" s="532"/>
      <c r="G273" s="532"/>
      <c r="H273" s="532">
        <f>G273+E273</f>
        <v>675000</v>
      </c>
      <c r="I273" s="534"/>
      <c r="J273" s="535"/>
    </row>
    <row r="274" spans="1:10" ht="19.5" customHeight="1">
      <c r="A274" s="712"/>
      <c r="B274" s="724" t="s">
        <v>863</v>
      </c>
      <c r="C274" s="753"/>
      <c r="D274" s="753"/>
      <c r="E274" s="747">
        <f>SUM(E269:E273)</f>
        <v>3375000</v>
      </c>
      <c r="F274" s="747"/>
      <c r="G274" s="747"/>
      <c r="H274" s="747">
        <f>SUM(H269:H273)</f>
        <v>3375000</v>
      </c>
      <c r="I274" s="717"/>
      <c r="J274" s="754"/>
    </row>
    <row r="275" spans="1:10" ht="19.5" customHeight="1">
      <c r="A275" s="712" t="s">
        <v>227</v>
      </c>
      <c r="B275" s="1551" t="s">
        <v>1025</v>
      </c>
      <c r="C275" s="1552"/>
      <c r="D275" s="1552"/>
      <c r="E275" s="1552"/>
      <c r="F275" s="1552"/>
      <c r="G275" s="1552"/>
      <c r="H275" s="1552"/>
      <c r="I275" s="1552"/>
      <c r="J275" s="1553"/>
    </row>
    <row r="276" spans="1:10" ht="19.5" customHeight="1">
      <c r="A276" s="727">
        <v>1</v>
      </c>
      <c r="B276" s="464" t="s">
        <v>895</v>
      </c>
      <c r="C276" s="464">
        <v>1932</v>
      </c>
      <c r="D276" s="464" t="s">
        <v>671</v>
      </c>
      <c r="E276" s="532">
        <v>675000</v>
      </c>
      <c r="F276" s="532"/>
      <c r="G276" s="532"/>
      <c r="H276" s="532">
        <f>G276+E276</f>
        <v>675000</v>
      </c>
      <c r="I276" s="534"/>
      <c r="J276" s="736"/>
    </row>
    <row r="277" spans="1:10" ht="19.5" customHeight="1">
      <c r="A277" s="727">
        <v>2</v>
      </c>
      <c r="B277" s="464" t="s">
        <v>1690</v>
      </c>
      <c r="C277" s="464">
        <v>1927</v>
      </c>
      <c r="D277" s="464" t="s">
        <v>759</v>
      </c>
      <c r="E277" s="532">
        <v>675000</v>
      </c>
      <c r="F277" s="532"/>
      <c r="G277" s="532"/>
      <c r="H277" s="532">
        <f>G277+E277</f>
        <v>675000</v>
      </c>
      <c r="I277" s="534"/>
      <c r="J277" s="736"/>
    </row>
    <row r="278" spans="1:10" ht="19.5" customHeight="1">
      <c r="A278" s="727">
        <v>3</v>
      </c>
      <c r="B278" s="464" t="s">
        <v>897</v>
      </c>
      <c r="C278" s="464">
        <v>1942</v>
      </c>
      <c r="D278" s="464" t="s">
        <v>775</v>
      </c>
      <c r="E278" s="532">
        <v>675000</v>
      </c>
      <c r="F278" s="532"/>
      <c r="G278" s="532"/>
      <c r="H278" s="532">
        <f>G278+E278</f>
        <v>675000</v>
      </c>
      <c r="I278" s="534"/>
      <c r="J278" s="736"/>
    </row>
    <row r="279" spans="1:10" ht="19.5" customHeight="1">
      <c r="A279" s="727">
        <v>4</v>
      </c>
      <c r="B279" s="464" t="s">
        <v>1405</v>
      </c>
      <c r="C279" s="464">
        <v>1955</v>
      </c>
      <c r="D279" s="464" t="s">
        <v>693</v>
      </c>
      <c r="E279" s="532">
        <v>675000</v>
      </c>
      <c r="F279" s="532"/>
      <c r="G279" s="532"/>
      <c r="H279" s="532">
        <f>G279+E279</f>
        <v>675000</v>
      </c>
      <c r="I279" s="534"/>
      <c r="J279" s="736"/>
    </row>
    <row r="280" spans="1:10" ht="19.5" customHeight="1">
      <c r="A280" s="727">
        <v>5</v>
      </c>
      <c r="B280" s="464" t="s">
        <v>898</v>
      </c>
      <c r="C280" s="464">
        <v>1933</v>
      </c>
      <c r="D280" s="464" t="s">
        <v>661</v>
      </c>
      <c r="E280" s="532">
        <v>675000</v>
      </c>
      <c r="F280" s="532"/>
      <c r="G280" s="755"/>
      <c r="H280" s="532">
        <v>675000</v>
      </c>
      <c r="I280" s="717"/>
      <c r="J280" s="736" t="s">
        <v>2019</v>
      </c>
    </row>
    <row r="281" spans="1:10" ht="19.5" customHeight="1">
      <c r="A281" s="727">
        <v>6</v>
      </c>
      <c r="B281" s="464" t="s">
        <v>899</v>
      </c>
      <c r="C281" s="464">
        <v>1948</v>
      </c>
      <c r="D281" s="464" t="s">
        <v>693</v>
      </c>
      <c r="E281" s="532">
        <v>675000</v>
      </c>
      <c r="F281" s="532"/>
      <c r="G281" s="755"/>
      <c r="H281" s="532">
        <v>675000</v>
      </c>
      <c r="I281" s="717"/>
      <c r="J281" s="736" t="s">
        <v>2019</v>
      </c>
    </row>
    <row r="282" spans="1:10" ht="19.5" customHeight="1">
      <c r="A282" s="727">
        <v>7</v>
      </c>
      <c r="B282" s="464" t="s">
        <v>896</v>
      </c>
      <c r="C282" s="464">
        <v>1937</v>
      </c>
      <c r="D282" s="464" t="s">
        <v>662</v>
      </c>
      <c r="E282" s="532">
        <v>675000</v>
      </c>
      <c r="F282" s="532"/>
      <c r="G282" s="755"/>
      <c r="H282" s="532">
        <f>SUM(E282:G282)</f>
        <v>675000</v>
      </c>
      <c r="I282" s="717"/>
      <c r="J282" s="736" t="s">
        <v>2019</v>
      </c>
    </row>
    <row r="283" spans="1:10" ht="19.5" customHeight="1">
      <c r="A283" s="727">
        <v>8</v>
      </c>
      <c r="B283" s="464" t="s">
        <v>2130</v>
      </c>
      <c r="C283" s="464">
        <v>1945</v>
      </c>
      <c r="D283" s="464" t="s">
        <v>666</v>
      </c>
      <c r="E283" s="532">
        <v>675000</v>
      </c>
      <c r="F283" s="532"/>
      <c r="G283" s="755"/>
      <c r="H283" s="532">
        <f>SUM(E283:G283)</f>
        <v>675000</v>
      </c>
      <c r="I283" s="717"/>
      <c r="J283" s="736"/>
    </row>
    <row r="284" spans="1:10" ht="19.5" customHeight="1">
      <c r="A284" s="712"/>
      <c r="B284" s="724" t="s">
        <v>863</v>
      </c>
      <c r="C284" s="753"/>
      <c r="D284" s="753"/>
      <c r="E284" s="739">
        <f>SUM(E276:E283)</f>
        <v>5400000</v>
      </c>
      <c r="F284" s="725"/>
      <c r="G284" s="739"/>
      <c r="H284" s="739">
        <f>SUM(E284:G284)</f>
        <v>5400000</v>
      </c>
      <c r="I284" s="717"/>
      <c r="J284" s="717"/>
    </row>
    <row r="285" spans="1:10" ht="19.5" customHeight="1">
      <c r="A285" s="1551" t="s">
        <v>1026</v>
      </c>
      <c r="B285" s="1552"/>
      <c r="C285" s="1552"/>
      <c r="D285" s="1552"/>
      <c r="E285" s="1552"/>
      <c r="F285" s="1552"/>
      <c r="G285" s="1552"/>
      <c r="H285" s="1552"/>
      <c r="I285" s="1552"/>
      <c r="J285" s="1553"/>
    </row>
    <row r="286" spans="1:10" ht="19.5" customHeight="1">
      <c r="A286" s="719">
        <v>1</v>
      </c>
      <c r="B286" s="722" t="s">
        <v>880</v>
      </c>
      <c r="C286" s="719">
        <v>1985</v>
      </c>
      <c r="D286" s="534" t="s">
        <v>900</v>
      </c>
      <c r="E286" s="532">
        <v>405000</v>
      </c>
      <c r="F286" s="532"/>
      <c r="G286" s="532"/>
      <c r="H286" s="532">
        <f>E286+G286</f>
        <v>405000</v>
      </c>
      <c r="I286" s="534"/>
      <c r="J286" s="535"/>
    </row>
    <row r="287" spans="1:10" ht="19.5" customHeight="1">
      <c r="A287" s="536">
        <v>2</v>
      </c>
      <c r="B287" s="528" t="s">
        <v>28</v>
      </c>
      <c r="C287" s="529">
        <v>1985</v>
      </c>
      <c r="D287" s="530" t="s">
        <v>669</v>
      </c>
      <c r="E287" s="525">
        <v>405000</v>
      </c>
      <c r="F287" s="525"/>
      <c r="G287" s="525"/>
      <c r="H287" s="525">
        <f>E287+G287</f>
        <v>405000</v>
      </c>
      <c r="I287" s="534"/>
      <c r="J287" s="537"/>
    </row>
    <row r="288" spans="1:10" ht="19.5" customHeight="1">
      <c r="A288" s="714"/>
      <c r="B288" s="724" t="s">
        <v>863</v>
      </c>
      <c r="C288" s="753"/>
      <c r="D288" s="753"/>
      <c r="E288" s="739">
        <f>SUM(E286:E287)</f>
        <v>810000</v>
      </c>
      <c r="F288" s="739">
        <f>SUM(F286:F287)</f>
        <v>0</v>
      </c>
      <c r="G288" s="739">
        <f>SUM(G286:G287)</f>
        <v>0</v>
      </c>
      <c r="H288" s="739">
        <f>SUM(H286:H287)</f>
        <v>810000</v>
      </c>
      <c r="I288" s="717"/>
      <c r="J288" s="535"/>
    </row>
    <row r="289" spans="1:10" ht="19.5" customHeight="1">
      <c r="A289" s="756" t="s">
        <v>227</v>
      </c>
      <c r="B289" s="1545" t="s">
        <v>901</v>
      </c>
      <c r="C289" s="1546"/>
      <c r="D289" s="1546"/>
      <c r="E289" s="1546"/>
      <c r="F289" s="1546"/>
      <c r="G289" s="1546"/>
      <c r="H289" s="1546"/>
      <c r="I289" s="1546"/>
      <c r="J289" s="1547"/>
    </row>
    <row r="290" spans="1:10" ht="19.5" customHeight="1">
      <c r="A290" s="727">
        <v>1</v>
      </c>
      <c r="B290" s="464" t="s">
        <v>794</v>
      </c>
      <c r="C290" s="464">
        <v>1929</v>
      </c>
      <c r="D290" s="464" t="s">
        <v>902</v>
      </c>
      <c r="E290" s="532">
        <v>270000</v>
      </c>
      <c r="F290" s="532"/>
      <c r="G290" s="755"/>
      <c r="H290" s="532">
        <f>G290+E290</f>
        <v>270000</v>
      </c>
      <c r="I290" s="717"/>
      <c r="J290" s="534"/>
    </row>
    <row r="291" spans="1:10" ht="19.5" customHeight="1">
      <c r="A291" s="727">
        <v>2</v>
      </c>
      <c r="B291" s="464" t="s">
        <v>903</v>
      </c>
      <c r="C291" s="464">
        <v>1971</v>
      </c>
      <c r="D291" s="464" t="s">
        <v>671</v>
      </c>
      <c r="E291" s="532">
        <v>270000</v>
      </c>
      <c r="F291" s="532"/>
      <c r="G291" s="755"/>
      <c r="H291" s="532">
        <f aca="true" t="shared" si="9" ref="H291:H316">G291+E291</f>
        <v>270000</v>
      </c>
      <c r="I291" s="717"/>
      <c r="J291" s="717"/>
    </row>
    <row r="292" spans="1:10" ht="19.5" customHeight="1">
      <c r="A292" s="727">
        <v>3</v>
      </c>
      <c r="B292" s="464" t="s">
        <v>904</v>
      </c>
      <c r="C292" s="464">
        <v>1965</v>
      </c>
      <c r="D292" s="464" t="s">
        <v>900</v>
      </c>
      <c r="E292" s="532">
        <v>270000</v>
      </c>
      <c r="F292" s="532"/>
      <c r="G292" s="755"/>
      <c r="H292" s="532">
        <f t="shared" si="9"/>
        <v>270000</v>
      </c>
      <c r="I292" s="717"/>
      <c r="J292" s="717"/>
    </row>
    <row r="293" spans="1:10" ht="19.5" customHeight="1">
      <c r="A293" s="727">
        <v>4</v>
      </c>
      <c r="B293" s="464" t="s">
        <v>905</v>
      </c>
      <c r="C293" s="464">
        <v>1971</v>
      </c>
      <c r="D293" s="757" t="s">
        <v>906</v>
      </c>
      <c r="E293" s="532">
        <v>270000</v>
      </c>
      <c r="F293" s="532"/>
      <c r="G293" s="755"/>
      <c r="H293" s="532">
        <f t="shared" si="9"/>
        <v>270000</v>
      </c>
      <c r="I293" s="717"/>
      <c r="J293" s="717"/>
    </row>
    <row r="294" spans="1:10" ht="19.5" customHeight="1">
      <c r="A294" s="727">
        <v>5</v>
      </c>
      <c r="B294" s="464" t="s">
        <v>907</v>
      </c>
      <c r="C294" s="464">
        <v>1942</v>
      </c>
      <c r="D294" s="464" t="s">
        <v>775</v>
      </c>
      <c r="E294" s="532">
        <v>270000</v>
      </c>
      <c r="F294" s="532"/>
      <c r="G294" s="755"/>
      <c r="H294" s="532">
        <f t="shared" si="9"/>
        <v>270000</v>
      </c>
      <c r="I294" s="717"/>
      <c r="J294" s="717"/>
    </row>
    <row r="295" spans="1:10" ht="19.5" customHeight="1">
      <c r="A295" s="727">
        <v>6</v>
      </c>
      <c r="B295" s="464" t="s">
        <v>911</v>
      </c>
      <c r="C295" s="464">
        <v>1980</v>
      </c>
      <c r="D295" s="464" t="s">
        <v>673</v>
      </c>
      <c r="E295" s="532">
        <v>270000</v>
      </c>
      <c r="F295" s="532"/>
      <c r="G295" s="755"/>
      <c r="H295" s="532">
        <f t="shared" si="9"/>
        <v>270000</v>
      </c>
      <c r="I295" s="717"/>
      <c r="J295" s="717"/>
    </row>
    <row r="296" spans="1:10" ht="19.5" customHeight="1">
      <c r="A296" s="727">
        <v>7</v>
      </c>
      <c r="B296" s="464" t="s">
        <v>912</v>
      </c>
      <c r="C296" s="464">
        <v>1972</v>
      </c>
      <c r="D296" s="464" t="s">
        <v>775</v>
      </c>
      <c r="E296" s="532">
        <v>270000</v>
      </c>
      <c r="F296" s="532"/>
      <c r="G296" s="755"/>
      <c r="H296" s="532">
        <f t="shared" si="9"/>
        <v>270000</v>
      </c>
      <c r="I296" s="717"/>
      <c r="J296" s="717"/>
    </row>
    <row r="297" spans="1:10" ht="19.5" customHeight="1">
      <c r="A297" s="727">
        <v>8</v>
      </c>
      <c r="B297" s="464" t="s">
        <v>913</v>
      </c>
      <c r="C297" s="464">
        <v>1958</v>
      </c>
      <c r="D297" s="464" t="s">
        <v>900</v>
      </c>
      <c r="E297" s="532">
        <v>270000</v>
      </c>
      <c r="F297" s="532"/>
      <c r="G297" s="755"/>
      <c r="H297" s="532">
        <f t="shared" si="9"/>
        <v>270000</v>
      </c>
      <c r="I297" s="717"/>
      <c r="J297" s="717"/>
    </row>
    <row r="298" spans="1:10" ht="19.5" customHeight="1">
      <c r="A298" s="727">
        <v>9</v>
      </c>
      <c r="B298" s="464" t="s">
        <v>914</v>
      </c>
      <c r="C298" s="464">
        <v>1987</v>
      </c>
      <c r="D298" s="464" t="s">
        <v>902</v>
      </c>
      <c r="E298" s="532">
        <v>270000</v>
      </c>
      <c r="F298" s="532"/>
      <c r="G298" s="755"/>
      <c r="H298" s="532">
        <f t="shared" si="9"/>
        <v>270000</v>
      </c>
      <c r="I298" s="717"/>
      <c r="J298" s="534"/>
    </row>
    <row r="299" spans="1:10" ht="19.5" customHeight="1">
      <c r="A299" s="727">
        <v>10</v>
      </c>
      <c r="B299" s="464" t="s">
        <v>915</v>
      </c>
      <c r="C299" s="464">
        <v>1951</v>
      </c>
      <c r="D299" s="464" t="s">
        <v>902</v>
      </c>
      <c r="E299" s="532">
        <v>270000</v>
      </c>
      <c r="F299" s="532"/>
      <c r="G299" s="755"/>
      <c r="H299" s="532">
        <f t="shared" si="9"/>
        <v>270000</v>
      </c>
      <c r="I299" s="717"/>
      <c r="J299" s="717"/>
    </row>
    <row r="300" spans="1:10" ht="19.5" customHeight="1">
      <c r="A300" s="727">
        <v>11</v>
      </c>
      <c r="B300" s="464" t="s">
        <v>916</v>
      </c>
      <c r="C300" s="464">
        <v>1969</v>
      </c>
      <c r="D300" s="464" t="s">
        <v>669</v>
      </c>
      <c r="E300" s="532">
        <v>270000</v>
      </c>
      <c r="F300" s="532"/>
      <c r="G300" s="755"/>
      <c r="H300" s="532">
        <f t="shared" si="9"/>
        <v>270000</v>
      </c>
      <c r="I300" s="717"/>
      <c r="J300" s="717"/>
    </row>
    <row r="301" spans="1:10" ht="19.5" customHeight="1">
      <c r="A301" s="727">
        <v>12</v>
      </c>
      <c r="B301" s="464" t="s">
        <v>1986</v>
      </c>
      <c r="C301" s="464">
        <v>1958</v>
      </c>
      <c r="D301" s="464" t="s">
        <v>671</v>
      </c>
      <c r="E301" s="532">
        <v>270000</v>
      </c>
      <c r="F301" s="532"/>
      <c r="G301" s="755"/>
      <c r="H301" s="532">
        <f t="shared" si="9"/>
        <v>270000</v>
      </c>
      <c r="I301" s="717"/>
      <c r="J301" s="717"/>
    </row>
    <row r="302" spans="1:10" ht="19.5" customHeight="1">
      <c r="A302" s="727">
        <v>13</v>
      </c>
      <c r="B302" s="464" t="s">
        <v>1717</v>
      </c>
      <c r="C302" s="464">
        <v>1953</v>
      </c>
      <c r="D302" s="464" t="s">
        <v>689</v>
      </c>
      <c r="E302" s="532">
        <v>270000</v>
      </c>
      <c r="F302" s="532"/>
      <c r="G302" s="755"/>
      <c r="H302" s="532">
        <f t="shared" si="9"/>
        <v>270000</v>
      </c>
      <c r="I302" s="717"/>
      <c r="J302" s="717"/>
    </row>
    <row r="303" spans="1:10" ht="19.5" customHeight="1">
      <c r="A303" s="727">
        <v>14</v>
      </c>
      <c r="B303" s="464" t="s">
        <v>917</v>
      </c>
      <c r="C303" s="464">
        <v>1942</v>
      </c>
      <c r="D303" s="464" t="s">
        <v>671</v>
      </c>
      <c r="E303" s="532">
        <v>270000</v>
      </c>
      <c r="F303" s="532"/>
      <c r="G303" s="755"/>
      <c r="H303" s="532">
        <f t="shared" si="9"/>
        <v>270000</v>
      </c>
      <c r="I303" s="717"/>
      <c r="J303" s="534"/>
    </row>
    <row r="304" spans="1:10" ht="19.5" customHeight="1">
      <c r="A304" s="727">
        <v>15</v>
      </c>
      <c r="B304" s="729" t="s">
        <v>712</v>
      </c>
      <c r="C304" s="464">
        <v>1919</v>
      </c>
      <c r="D304" s="464" t="s">
        <v>785</v>
      </c>
      <c r="E304" s="532">
        <v>270000</v>
      </c>
      <c r="F304" s="532"/>
      <c r="G304" s="755"/>
      <c r="H304" s="532">
        <f t="shared" si="9"/>
        <v>270000</v>
      </c>
      <c r="I304" s="717"/>
      <c r="J304" s="534"/>
    </row>
    <row r="305" spans="1:10" ht="19.5" customHeight="1">
      <c r="A305" s="727">
        <v>16</v>
      </c>
      <c r="B305" s="464" t="s">
        <v>918</v>
      </c>
      <c r="C305" s="464">
        <v>1959</v>
      </c>
      <c r="D305" s="464" t="s">
        <v>689</v>
      </c>
      <c r="E305" s="532">
        <v>270000</v>
      </c>
      <c r="F305" s="532"/>
      <c r="G305" s="755"/>
      <c r="H305" s="532">
        <f t="shared" si="9"/>
        <v>270000</v>
      </c>
      <c r="I305" s="717"/>
      <c r="J305" s="717"/>
    </row>
    <row r="306" spans="1:10" ht="19.5" customHeight="1">
      <c r="A306" s="727">
        <v>17</v>
      </c>
      <c r="B306" s="464" t="s">
        <v>918</v>
      </c>
      <c r="C306" s="464">
        <v>1959</v>
      </c>
      <c r="D306" s="464" t="s">
        <v>689</v>
      </c>
      <c r="E306" s="532">
        <v>270000</v>
      </c>
      <c r="F306" s="532"/>
      <c r="G306" s="755"/>
      <c r="H306" s="532">
        <f t="shared" si="9"/>
        <v>270000</v>
      </c>
      <c r="I306" s="717"/>
      <c r="J306" s="717"/>
    </row>
    <row r="307" spans="1:10" ht="19.5" customHeight="1">
      <c r="A307" s="727">
        <v>18</v>
      </c>
      <c r="B307" s="464" t="s">
        <v>919</v>
      </c>
      <c r="C307" s="464">
        <v>1948</v>
      </c>
      <c r="D307" s="464" t="s">
        <v>785</v>
      </c>
      <c r="E307" s="532">
        <v>270000</v>
      </c>
      <c r="F307" s="532"/>
      <c r="G307" s="755"/>
      <c r="H307" s="532">
        <f t="shared" si="9"/>
        <v>270000</v>
      </c>
      <c r="I307" s="717"/>
      <c r="J307" s="717"/>
    </row>
    <row r="308" spans="1:10" ht="19.5" customHeight="1">
      <c r="A308" s="727">
        <v>19</v>
      </c>
      <c r="B308" s="464" t="s">
        <v>919</v>
      </c>
      <c r="C308" s="464">
        <v>1948</v>
      </c>
      <c r="D308" s="464" t="s">
        <v>785</v>
      </c>
      <c r="E308" s="532">
        <v>270000</v>
      </c>
      <c r="F308" s="532"/>
      <c r="G308" s="755"/>
      <c r="H308" s="532">
        <f t="shared" si="9"/>
        <v>270000</v>
      </c>
      <c r="I308" s="717"/>
      <c r="J308" s="717"/>
    </row>
    <row r="309" spans="1:10" ht="19.5" customHeight="1">
      <c r="A309" s="727">
        <v>20</v>
      </c>
      <c r="B309" s="464" t="s">
        <v>920</v>
      </c>
      <c r="C309" s="464">
        <v>1955</v>
      </c>
      <c r="D309" s="464" t="s">
        <v>785</v>
      </c>
      <c r="E309" s="532">
        <v>270000</v>
      </c>
      <c r="F309" s="532"/>
      <c r="G309" s="755"/>
      <c r="H309" s="532">
        <f t="shared" si="9"/>
        <v>270000</v>
      </c>
      <c r="I309" s="717"/>
      <c r="J309" s="717"/>
    </row>
    <row r="310" spans="1:10" ht="19.5" customHeight="1">
      <c r="A310" s="727">
        <v>21</v>
      </c>
      <c r="B310" s="464" t="s">
        <v>921</v>
      </c>
      <c r="C310" s="464">
        <v>1983</v>
      </c>
      <c r="D310" s="464" t="s">
        <v>669</v>
      </c>
      <c r="E310" s="532">
        <v>270000</v>
      </c>
      <c r="F310" s="532"/>
      <c r="G310" s="755"/>
      <c r="H310" s="532">
        <f t="shared" si="9"/>
        <v>270000</v>
      </c>
      <c r="I310" s="717"/>
      <c r="J310" s="717"/>
    </row>
    <row r="311" spans="1:10" ht="19.5" customHeight="1">
      <c r="A311" s="727">
        <v>22</v>
      </c>
      <c r="B311" s="464" t="s">
        <v>922</v>
      </c>
      <c r="C311" s="464">
        <v>1983</v>
      </c>
      <c r="D311" s="464" t="s">
        <v>668</v>
      </c>
      <c r="E311" s="532">
        <v>270000</v>
      </c>
      <c r="F311" s="532"/>
      <c r="G311" s="755"/>
      <c r="H311" s="532">
        <f t="shared" si="9"/>
        <v>270000</v>
      </c>
      <c r="I311" s="717"/>
      <c r="J311" s="717"/>
    </row>
    <row r="312" spans="1:10" ht="19.5" customHeight="1">
      <c r="A312" s="727">
        <v>23</v>
      </c>
      <c r="B312" s="464" t="s">
        <v>233</v>
      </c>
      <c r="C312" s="464">
        <v>1991</v>
      </c>
      <c r="D312" s="464" t="s">
        <v>811</v>
      </c>
      <c r="E312" s="532">
        <v>270000</v>
      </c>
      <c r="F312" s="532"/>
      <c r="G312" s="755"/>
      <c r="H312" s="532">
        <f t="shared" si="9"/>
        <v>270000</v>
      </c>
      <c r="I312" s="717"/>
      <c r="J312" s="534"/>
    </row>
    <row r="313" spans="1:10" ht="19.5" customHeight="1">
      <c r="A313" s="727">
        <v>24</v>
      </c>
      <c r="B313" s="464" t="s">
        <v>923</v>
      </c>
      <c r="C313" s="464">
        <v>1972</v>
      </c>
      <c r="D313" s="464" t="s">
        <v>693</v>
      </c>
      <c r="E313" s="532">
        <v>270000</v>
      </c>
      <c r="F313" s="532"/>
      <c r="G313" s="755"/>
      <c r="H313" s="532">
        <f t="shared" si="9"/>
        <v>270000</v>
      </c>
      <c r="I313" s="717"/>
      <c r="J313" s="717"/>
    </row>
    <row r="314" spans="1:10" ht="19.5" customHeight="1">
      <c r="A314" s="727">
        <v>25</v>
      </c>
      <c r="B314" s="464" t="s">
        <v>1900</v>
      </c>
      <c r="C314" s="464">
        <v>1962</v>
      </c>
      <c r="D314" s="464" t="s">
        <v>699</v>
      </c>
      <c r="E314" s="532">
        <v>270000</v>
      </c>
      <c r="F314" s="532"/>
      <c r="G314" s="755"/>
      <c r="H314" s="532">
        <f t="shared" si="9"/>
        <v>270000</v>
      </c>
      <c r="I314" s="717"/>
      <c r="J314" s="717"/>
    </row>
    <row r="315" spans="1:10" ht="19.5" customHeight="1">
      <c r="A315" s="727">
        <v>26</v>
      </c>
      <c r="B315" s="464" t="s">
        <v>924</v>
      </c>
      <c r="C315" s="464">
        <v>1985</v>
      </c>
      <c r="D315" s="464" t="s">
        <v>669</v>
      </c>
      <c r="E315" s="532">
        <v>270000</v>
      </c>
      <c r="F315" s="532"/>
      <c r="G315" s="755"/>
      <c r="H315" s="532">
        <f t="shared" si="9"/>
        <v>270000</v>
      </c>
      <c r="I315" s="717"/>
      <c r="J315" s="717"/>
    </row>
    <row r="316" spans="1:10" ht="19.5" customHeight="1">
      <c r="A316" s="727">
        <v>27</v>
      </c>
      <c r="B316" s="464" t="s">
        <v>925</v>
      </c>
      <c r="C316" s="464">
        <v>1983</v>
      </c>
      <c r="D316" s="464" t="s">
        <v>693</v>
      </c>
      <c r="E316" s="532">
        <v>270000</v>
      </c>
      <c r="F316" s="532"/>
      <c r="G316" s="755"/>
      <c r="H316" s="532">
        <f t="shared" si="9"/>
        <v>270000</v>
      </c>
      <c r="I316" s="717"/>
      <c r="J316" s="717"/>
    </row>
    <row r="317" spans="1:10" ht="19.5" customHeight="1">
      <c r="A317" s="727">
        <v>28</v>
      </c>
      <c r="B317" s="464" t="s">
        <v>2455</v>
      </c>
      <c r="C317" s="464">
        <v>1940</v>
      </c>
      <c r="D317" s="464" t="s">
        <v>666</v>
      </c>
      <c r="E317" s="532">
        <v>270000</v>
      </c>
      <c r="F317" s="532"/>
      <c r="G317" s="755"/>
      <c r="H317" s="532">
        <f>G317+E317</f>
        <v>270000</v>
      </c>
      <c r="I317" s="717"/>
      <c r="J317" s="717"/>
    </row>
    <row r="318" spans="1:10" ht="19.5" customHeight="1">
      <c r="A318" s="712"/>
      <c r="B318" s="724" t="s">
        <v>863</v>
      </c>
      <c r="C318" s="464"/>
      <c r="D318" s="464"/>
      <c r="E318" s="745">
        <f>SUM(E290:E317)</f>
        <v>7560000</v>
      </c>
      <c r="F318" s="746"/>
      <c r="G318" s="745"/>
      <c r="H318" s="745">
        <f>SUM(H290:H317)</f>
        <v>7560000</v>
      </c>
      <c r="I318" s="717"/>
      <c r="J318" s="717"/>
    </row>
    <row r="319" spans="1:10" ht="19.5" customHeight="1">
      <c r="A319" s="189"/>
      <c r="B319" s="1525" t="s">
        <v>1607</v>
      </c>
      <c r="C319" s="1526"/>
      <c r="D319" s="1526"/>
      <c r="E319" s="1526"/>
      <c r="F319" s="1526"/>
      <c r="G319" s="1526"/>
      <c r="H319" s="1526"/>
      <c r="I319" s="1526"/>
      <c r="J319" s="1527"/>
    </row>
    <row r="320" spans="1:10" ht="19.5" customHeight="1">
      <c r="A320" s="189">
        <v>1</v>
      </c>
      <c r="B320" s="1528"/>
      <c r="C320" s="1529"/>
      <c r="D320" s="1529"/>
      <c r="E320" s="532"/>
      <c r="F320" s="532"/>
      <c r="G320" s="532"/>
      <c r="H320" s="532"/>
      <c r="I320" s="651"/>
      <c r="J320" s="652"/>
    </row>
    <row r="321" spans="1:11" ht="19.5" customHeight="1">
      <c r="A321" s="727"/>
      <c r="B321" s="1541" t="s">
        <v>863</v>
      </c>
      <c r="C321" s="1542"/>
      <c r="D321" s="1543"/>
      <c r="E321" s="758">
        <f>SUM(E320:E320)</f>
        <v>0</v>
      </c>
      <c r="F321" s="739"/>
      <c r="G321" s="759"/>
      <c r="H321" s="739">
        <f>SUM(H320:H320)</f>
        <v>0</v>
      </c>
      <c r="I321" s="717"/>
      <c r="J321" s="717"/>
      <c r="K321" s="12" t="s">
        <v>2328</v>
      </c>
    </row>
    <row r="322" spans="1:10" ht="19.5" customHeight="1">
      <c r="A322" s="727"/>
      <c r="B322" s="760" t="s">
        <v>926</v>
      </c>
      <c r="C322" s="760"/>
      <c r="D322" s="535"/>
      <c r="E322" s="758">
        <f>E318+E288+E284+E274+E267+E250+E223+E218+E166+E47+E41+E30+E17+E12+E321</f>
        <v>105165000</v>
      </c>
      <c r="F322" s="758"/>
      <c r="G322" s="759">
        <f>G318+G288+G284+G274+G267+G250+G223+G218+G166+G47+G41+G30+G17+G12+G321</f>
        <v>810000</v>
      </c>
      <c r="H322" s="1216">
        <f>H318+H288+H284+H274+H267+H250+H223+H218+H166+H47+H41+H30+H17+H12+H321</f>
        <v>105975000</v>
      </c>
      <c r="I322" s="535"/>
      <c r="J322" s="535"/>
    </row>
    <row r="323" spans="1:10" ht="19.5" customHeight="1">
      <c r="A323" s="761"/>
      <c r="B323" s="1544" t="s">
        <v>2748</v>
      </c>
      <c r="C323" s="1544"/>
      <c r="D323" s="1544"/>
      <c r="E323" s="1544"/>
      <c r="F323" s="1544"/>
      <c r="G323" s="1544"/>
      <c r="H323" s="1544"/>
      <c r="I323" s="1544"/>
      <c r="J323" s="278"/>
    </row>
    <row r="324" spans="1:10" ht="19.5" customHeight="1">
      <c r="A324" s="273"/>
      <c r="B324" s="184"/>
      <c r="C324" s="274"/>
      <c r="D324" s="1521" t="s">
        <v>2747</v>
      </c>
      <c r="E324" s="1521"/>
      <c r="F324" s="1521"/>
      <c r="G324" s="1521"/>
      <c r="H324" s="1521"/>
      <c r="I324" s="1521"/>
      <c r="J324" s="1521"/>
    </row>
    <row r="325" spans="1:10" ht="19.5" customHeight="1">
      <c r="A325" s="273"/>
      <c r="B325" s="63" t="s">
        <v>597</v>
      </c>
      <c r="C325" s="274"/>
      <c r="D325" s="63" t="s">
        <v>927</v>
      </c>
      <c r="E325" s="63" t="s">
        <v>2318</v>
      </c>
      <c r="F325" s="63"/>
      <c r="G325" s="63"/>
      <c r="H325" s="63"/>
      <c r="I325" s="63"/>
      <c r="J325" s="275"/>
    </row>
    <row r="326" spans="1:10" ht="19.5" customHeight="1">
      <c r="A326" s="273"/>
      <c r="B326" s="277"/>
      <c r="C326" s="274"/>
      <c r="D326" s="174"/>
      <c r="E326" s="277"/>
      <c r="F326" s="277"/>
      <c r="G326" s="277"/>
      <c r="H326" s="277"/>
      <c r="I326" s="277"/>
      <c r="J326" s="277"/>
    </row>
    <row r="327" spans="1:10" ht="19.5" customHeight="1">
      <c r="A327" s="273"/>
      <c r="B327" s="277"/>
      <c r="C327" s="274"/>
      <c r="D327" s="174"/>
      <c r="E327" s="277"/>
      <c r="F327" s="277"/>
      <c r="G327" s="277"/>
      <c r="H327" s="277"/>
      <c r="I327" s="277"/>
      <c r="J327" s="277"/>
    </row>
    <row r="328" spans="1:10" ht="19.5" customHeight="1">
      <c r="A328" s="273"/>
      <c r="B328" s="277"/>
      <c r="C328" s="274"/>
      <c r="D328" s="174"/>
      <c r="E328" s="277"/>
      <c r="F328" s="277"/>
      <c r="G328" s="277"/>
      <c r="H328" s="277"/>
      <c r="I328" s="277"/>
      <c r="J328" s="277"/>
    </row>
    <row r="329" spans="1:10" ht="19.5" customHeight="1">
      <c r="A329" s="1540" t="s">
        <v>2271</v>
      </c>
      <c r="B329" s="1540"/>
      <c r="C329" s="1540"/>
      <c r="D329" s="1347" t="s">
        <v>1937</v>
      </c>
      <c r="E329" s="1347"/>
      <c r="F329" s="1520"/>
      <c r="G329" s="1520"/>
      <c r="H329" s="1520"/>
      <c r="I329" s="278"/>
      <c r="J329" s="278"/>
    </row>
    <row r="330" spans="1:10" ht="19.5" customHeight="1">
      <c r="A330" s="1329" t="s">
        <v>1606</v>
      </c>
      <c r="B330" s="1329"/>
      <c r="C330" s="1329"/>
      <c r="D330" s="1329"/>
      <c r="E330" s="1329"/>
      <c r="F330" s="1329"/>
      <c r="G330" s="1329"/>
      <c r="H330" s="1329"/>
      <c r="I330" s="1329"/>
      <c r="J330" s="1329"/>
    </row>
    <row r="331" spans="1:10" ht="19.5" customHeight="1">
      <c r="A331" s="273"/>
      <c r="B331" s="63" t="s">
        <v>29</v>
      </c>
      <c r="C331" s="63" t="s">
        <v>30</v>
      </c>
      <c r="D331" s="63"/>
      <c r="E331" s="63"/>
      <c r="F331" s="63"/>
      <c r="G331" s="63"/>
      <c r="H331" s="63"/>
      <c r="I331" s="64"/>
      <c r="J331" s="62"/>
    </row>
    <row r="332" spans="1:10" ht="19.5" customHeight="1">
      <c r="A332" s="273"/>
      <c r="B332" s="278"/>
      <c r="C332" s="278"/>
      <c r="D332" s="278"/>
      <c r="E332" s="278"/>
      <c r="F332" s="278"/>
      <c r="G332" s="279"/>
      <c r="H332" s="279"/>
      <c r="I332" s="278"/>
      <c r="J332" s="278"/>
    </row>
    <row r="333" spans="1:10" ht="19.5" customHeight="1">
      <c r="A333" s="273"/>
      <c r="B333" s="278"/>
      <c r="C333" s="278"/>
      <c r="D333" s="278"/>
      <c r="E333" s="278"/>
      <c r="F333" s="278"/>
      <c r="G333" s="279"/>
      <c r="H333" s="279"/>
      <c r="I333" s="278"/>
      <c r="J333" s="278"/>
    </row>
    <row r="334" spans="1:10" ht="19.5" customHeight="1">
      <c r="A334" s="273"/>
      <c r="B334" s="278"/>
      <c r="C334" s="278"/>
      <c r="D334" s="278"/>
      <c r="E334" s="278"/>
      <c r="F334" s="278"/>
      <c r="G334" s="279"/>
      <c r="H334" s="279"/>
      <c r="I334" s="278"/>
      <c r="J334" s="278"/>
    </row>
    <row r="335" spans="1:10" ht="19.5" customHeight="1">
      <c r="A335" s="273"/>
      <c r="B335" s="278"/>
      <c r="C335" s="278"/>
      <c r="D335" s="278"/>
      <c r="E335" s="278"/>
      <c r="F335" s="278"/>
      <c r="G335" s="279"/>
      <c r="H335" s="279"/>
      <c r="I335" s="278"/>
      <c r="J335" s="278"/>
    </row>
    <row r="336" spans="1:10" ht="19.5" customHeight="1">
      <c r="A336" s="762"/>
      <c r="B336" s="763"/>
      <c r="C336" s="763"/>
      <c r="D336" s="763"/>
      <c r="E336" s="763"/>
      <c r="F336" s="763"/>
      <c r="G336" s="764"/>
      <c r="H336" s="764"/>
      <c r="I336" s="763"/>
      <c r="J336" s="763"/>
    </row>
    <row r="337" spans="1:10" ht="19.5" customHeight="1">
      <c r="A337" s="762"/>
      <c r="F337" s="763"/>
      <c r="G337" s="764"/>
      <c r="H337" s="764"/>
      <c r="I337" s="763"/>
      <c r="J337" s="763"/>
    </row>
    <row r="338" spans="1:10" ht="19.5" customHeight="1">
      <c r="A338" s="762" t="s">
        <v>1882</v>
      </c>
      <c r="F338" s="763"/>
      <c r="G338" s="764"/>
      <c r="H338" s="764"/>
      <c r="I338" s="763"/>
      <c r="J338" s="763"/>
    </row>
  </sheetData>
  <mergeCells count="38">
    <mergeCell ref="A5:A7"/>
    <mergeCell ref="B5:B7"/>
    <mergeCell ref="C5:C7"/>
    <mergeCell ref="D5:D7"/>
    <mergeCell ref="A1:C1"/>
    <mergeCell ref="A2:C2"/>
    <mergeCell ref="B3:J3"/>
    <mergeCell ref="B4:I4"/>
    <mergeCell ref="F6:F7"/>
    <mergeCell ref="E5:E7"/>
    <mergeCell ref="H5:H7"/>
    <mergeCell ref="F5:G5"/>
    <mergeCell ref="G6:G7"/>
    <mergeCell ref="B268:J268"/>
    <mergeCell ref="B275:J275"/>
    <mergeCell ref="B42:J42"/>
    <mergeCell ref="B48:J48"/>
    <mergeCell ref="B167:J167"/>
    <mergeCell ref="I5:I7"/>
    <mergeCell ref="J5:J7"/>
    <mergeCell ref="A285:J285"/>
    <mergeCell ref="B219:J219"/>
    <mergeCell ref="B224:J224"/>
    <mergeCell ref="B18:J18"/>
    <mergeCell ref="A30:C30"/>
    <mergeCell ref="B31:J31"/>
    <mergeCell ref="B251:J251"/>
    <mergeCell ref="B8:J8"/>
    <mergeCell ref="B321:D321"/>
    <mergeCell ref="B323:I323"/>
    <mergeCell ref="B289:J289"/>
    <mergeCell ref="B319:J319"/>
    <mergeCell ref="B320:D320"/>
    <mergeCell ref="A330:J330"/>
    <mergeCell ref="D324:J324"/>
    <mergeCell ref="A329:C329"/>
    <mergeCell ref="D329:E329"/>
    <mergeCell ref="F329:H329"/>
  </mergeCells>
  <printOptions/>
  <pageMargins left="0.4" right="0.21" top="0.27" bottom="0.26" header="0.2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6"/>
  <sheetViews>
    <sheetView workbookViewId="0" topLeftCell="A403">
      <selection activeCell="D405" sqref="D405"/>
    </sheetView>
  </sheetViews>
  <sheetFormatPr defaultColWidth="9.00390625" defaultRowHeight="19.5" customHeight="1"/>
  <cols>
    <col min="1" max="1" width="6.125" style="192" customWidth="1"/>
    <col min="2" max="2" width="20.75390625" style="255" customWidth="1"/>
    <col min="3" max="3" width="5.75390625" style="192" customWidth="1"/>
    <col min="4" max="4" width="7.875" style="765" customWidth="1"/>
    <col min="5" max="5" width="11.50390625" style="256" customWidth="1"/>
    <col min="6" max="6" width="5.25390625" style="192" customWidth="1"/>
    <col min="7" max="7" width="9.875" style="192" customWidth="1"/>
    <col min="8" max="8" width="11.625" style="256" customWidth="1"/>
    <col min="9" max="9" width="7.75390625" style="192" customWidth="1"/>
    <col min="10" max="10" width="8.625" style="192" customWidth="1"/>
    <col min="11" max="16384" width="9.00390625" style="192" customWidth="1"/>
  </cols>
  <sheetData>
    <row r="1" spans="1:2" ht="19.5" customHeight="1">
      <c r="A1" s="183" t="s">
        <v>429</v>
      </c>
      <c r="B1" s="183"/>
    </row>
    <row r="2" spans="1:10" ht="19.5" customHeight="1">
      <c r="A2" s="1598" t="s">
        <v>1662</v>
      </c>
      <c r="B2" s="1598"/>
      <c r="C2" s="766"/>
      <c r="E2" s="767"/>
      <c r="F2" s="766"/>
      <c r="G2" s="766"/>
      <c r="H2" s="767"/>
      <c r="I2" s="766"/>
      <c r="J2" s="766"/>
    </row>
    <row r="3" spans="2:10" ht="19.5" customHeight="1">
      <c r="B3" s="1291" t="s">
        <v>2346</v>
      </c>
      <c r="C3" s="1291"/>
      <c r="D3" s="1291"/>
      <c r="E3" s="1291"/>
      <c r="F3" s="1291"/>
      <c r="G3" s="1291"/>
      <c r="H3" s="1291"/>
      <c r="I3" s="1291"/>
      <c r="J3" s="1291"/>
    </row>
    <row r="4" spans="1:12" ht="19.5" customHeight="1">
      <c r="A4" s="1599" t="s">
        <v>2743</v>
      </c>
      <c r="B4" s="1599"/>
      <c r="C4" s="1599"/>
      <c r="D4" s="1599"/>
      <c r="E4" s="1599"/>
      <c r="F4" s="1599"/>
      <c r="G4" s="1599"/>
      <c r="H4" s="1599"/>
      <c r="I4" s="1599"/>
      <c r="J4" s="1599"/>
      <c r="L4" s="192" t="s">
        <v>2328</v>
      </c>
    </row>
    <row r="5" spans="1:10" ht="19.5" customHeight="1">
      <c r="A5" s="1513" t="s">
        <v>2247</v>
      </c>
      <c r="B5" s="1506" t="s">
        <v>2248</v>
      </c>
      <c r="C5" s="1508" t="s">
        <v>2255</v>
      </c>
      <c r="D5" s="1515" t="s">
        <v>2257</v>
      </c>
      <c r="E5" s="1508" t="s">
        <v>2249</v>
      </c>
      <c r="F5" s="1510" t="s">
        <v>2250</v>
      </c>
      <c r="G5" s="1511"/>
      <c r="H5" s="1508" t="s">
        <v>2254</v>
      </c>
      <c r="I5" s="1506" t="s">
        <v>2253</v>
      </c>
      <c r="J5" s="1508" t="s">
        <v>2587</v>
      </c>
    </row>
    <row r="6" spans="1:10" ht="25.5" customHeight="1">
      <c r="A6" s="1513"/>
      <c r="B6" s="1514"/>
      <c r="C6" s="1509"/>
      <c r="D6" s="1516"/>
      <c r="E6" s="1509"/>
      <c r="F6" s="769" t="s">
        <v>2768</v>
      </c>
      <c r="G6" s="768" t="s">
        <v>2251</v>
      </c>
      <c r="H6" s="1509"/>
      <c r="I6" s="1514"/>
      <c r="J6" s="1509"/>
    </row>
    <row r="7" spans="1:10" ht="19.5" customHeight="1">
      <c r="A7" s="1595" t="s">
        <v>1276</v>
      </c>
      <c r="B7" s="1596"/>
      <c r="C7" s="1596"/>
      <c r="D7" s="1596"/>
      <c r="E7" s="1596"/>
      <c r="F7" s="1596"/>
      <c r="G7" s="1596"/>
      <c r="H7" s="1596"/>
      <c r="I7" s="1596"/>
      <c r="J7" s="1597"/>
    </row>
    <row r="8" spans="1:10" ht="19.5" customHeight="1">
      <c r="A8" s="141">
        <v>1</v>
      </c>
      <c r="B8" s="267" t="s">
        <v>2107</v>
      </c>
      <c r="C8" s="770">
        <v>2000</v>
      </c>
      <c r="D8" s="129" t="s">
        <v>1279</v>
      </c>
      <c r="E8" s="771">
        <v>405000</v>
      </c>
      <c r="F8" s="173"/>
      <c r="G8" s="772"/>
      <c r="H8" s="771">
        <f>E8+G8</f>
        <v>405000</v>
      </c>
      <c r="I8" s="141"/>
      <c r="J8" s="770"/>
    </row>
    <row r="9" spans="1:10" ht="19.5" customHeight="1">
      <c r="A9" s="141">
        <v>2</v>
      </c>
      <c r="B9" s="267" t="s">
        <v>1855</v>
      </c>
      <c r="C9" s="770">
        <v>2002</v>
      </c>
      <c r="D9" s="773" t="s">
        <v>1856</v>
      </c>
      <c r="E9" s="771">
        <v>405000</v>
      </c>
      <c r="F9" s="173"/>
      <c r="G9" s="772"/>
      <c r="H9" s="771">
        <f>E9+G9</f>
        <v>405000</v>
      </c>
      <c r="I9" s="774"/>
      <c r="J9" s="775"/>
    </row>
    <row r="10" spans="1:10" ht="19.5" customHeight="1">
      <c r="A10" s="1592" t="s">
        <v>2313</v>
      </c>
      <c r="B10" s="1593"/>
      <c r="C10" s="1593"/>
      <c r="D10" s="1594"/>
      <c r="E10" s="776">
        <f>SUM(E8:E9)</f>
        <v>810000</v>
      </c>
      <c r="F10" s="173"/>
      <c r="G10" s="772"/>
      <c r="H10" s="776">
        <f>SUM(H8:H9)</f>
        <v>810000</v>
      </c>
      <c r="I10" s="141"/>
      <c r="J10" s="770"/>
    </row>
    <row r="11" spans="1:10" ht="19.5" customHeight="1">
      <c r="A11" s="1341" t="s">
        <v>1224</v>
      </c>
      <c r="B11" s="1342"/>
      <c r="C11" s="1342"/>
      <c r="D11" s="1342"/>
      <c r="E11" s="1342"/>
      <c r="F11" s="1342"/>
      <c r="G11" s="1342"/>
      <c r="H11" s="1342"/>
      <c r="I11" s="1342"/>
      <c r="J11" s="1343"/>
    </row>
    <row r="12" spans="1:10" ht="19.5" customHeight="1">
      <c r="A12" s="136">
        <v>1</v>
      </c>
      <c r="B12" s="127" t="s">
        <v>1228</v>
      </c>
      <c r="C12" s="569">
        <v>1938</v>
      </c>
      <c r="D12" s="129" t="s">
        <v>1229</v>
      </c>
      <c r="E12" s="172">
        <v>405000</v>
      </c>
      <c r="F12" s="130"/>
      <c r="G12" s="130"/>
      <c r="H12" s="139">
        <f>E12+G12</f>
        <v>405000</v>
      </c>
      <c r="I12" s="136"/>
      <c r="J12" s="141"/>
    </row>
    <row r="13" spans="1:10" ht="19.5" customHeight="1">
      <c r="A13" s="1584" t="s">
        <v>2313</v>
      </c>
      <c r="B13" s="1584"/>
      <c r="C13" s="1584"/>
      <c r="D13" s="1584"/>
      <c r="E13" s="134">
        <f>SUM(E12:E12)</f>
        <v>405000</v>
      </c>
      <c r="F13" s="135"/>
      <c r="G13" s="135"/>
      <c r="H13" s="134">
        <f>SUM(H12:H12)</f>
        <v>405000</v>
      </c>
      <c r="I13" s="136"/>
      <c r="J13" s="141"/>
    </row>
    <row r="14" spans="1:10" ht="19.5" customHeight="1">
      <c r="A14" s="1586" t="s">
        <v>1230</v>
      </c>
      <c r="B14" s="1587"/>
      <c r="C14" s="1587"/>
      <c r="D14" s="1587"/>
      <c r="E14" s="1587"/>
      <c r="F14" s="1587"/>
      <c r="G14" s="1587"/>
      <c r="H14" s="1587"/>
      <c r="I14" s="1587"/>
      <c r="J14" s="1588"/>
    </row>
    <row r="15" spans="1:10" ht="19.5" customHeight="1">
      <c r="A15" s="136">
        <v>1</v>
      </c>
      <c r="B15" s="127" t="s">
        <v>249</v>
      </c>
      <c r="C15" s="569">
        <v>1934</v>
      </c>
      <c r="D15" s="129" t="s">
        <v>1227</v>
      </c>
      <c r="E15" s="172">
        <v>540000</v>
      </c>
      <c r="F15" s="130"/>
      <c r="G15" s="130"/>
      <c r="H15" s="139">
        <f>E15+G15</f>
        <v>540000</v>
      </c>
      <c r="I15" s="136"/>
      <c r="J15" s="141"/>
    </row>
    <row r="16" spans="1:10" ht="19.5" customHeight="1">
      <c r="A16" s="1584" t="s">
        <v>2313</v>
      </c>
      <c r="B16" s="1584"/>
      <c r="C16" s="1584"/>
      <c r="D16" s="1584"/>
      <c r="E16" s="134">
        <f>SUM(E15:E15)</f>
        <v>540000</v>
      </c>
      <c r="F16" s="135">
        <v>0</v>
      </c>
      <c r="G16" s="135">
        <f>SUM(G15:G15)</f>
        <v>0</v>
      </c>
      <c r="H16" s="134">
        <f>SUM(H15:H15)</f>
        <v>540000</v>
      </c>
      <c r="I16" s="136"/>
      <c r="J16" s="141"/>
    </row>
    <row r="17" spans="1:10" ht="19.5" customHeight="1">
      <c r="A17" s="1341" t="s">
        <v>682</v>
      </c>
      <c r="B17" s="1342"/>
      <c r="C17" s="1342"/>
      <c r="D17" s="1342"/>
      <c r="E17" s="1342"/>
      <c r="F17" s="1342"/>
      <c r="G17" s="1342"/>
      <c r="H17" s="1342"/>
      <c r="I17" s="1342"/>
      <c r="J17" s="1343"/>
    </row>
    <row r="18" spans="1:10" ht="19.5" customHeight="1">
      <c r="A18" s="136">
        <v>1</v>
      </c>
      <c r="B18" s="127" t="s">
        <v>1237</v>
      </c>
      <c r="C18" s="569">
        <v>1920</v>
      </c>
      <c r="D18" s="129" t="s">
        <v>1238</v>
      </c>
      <c r="E18" s="172">
        <v>270000</v>
      </c>
      <c r="F18" s="130"/>
      <c r="G18" s="130"/>
      <c r="H18" s="139">
        <f aca="true" t="shared" si="0" ref="H18:H56">E18+G18</f>
        <v>270000</v>
      </c>
      <c r="I18" s="136"/>
      <c r="J18" s="141"/>
    </row>
    <row r="19" spans="1:10" ht="19.5" customHeight="1">
      <c r="A19" s="136">
        <v>2</v>
      </c>
      <c r="B19" s="127" t="s">
        <v>1291</v>
      </c>
      <c r="C19" s="569">
        <v>1927</v>
      </c>
      <c r="D19" s="129" t="s">
        <v>1238</v>
      </c>
      <c r="E19" s="172">
        <v>270000</v>
      </c>
      <c r="F19" s="130"/>
      <c r="G19" s="130"/>
      <c r="H19" s="139">
        <f t="shared" si="0"/>
        <v>270000</v>
      </c>
      <c r="I19" s="136"/>
      <c r="J19" s="141"/>
    </row>
    <row r="20" spans="1:10" ht="19.5" customHeight="1">
      <c r="A20" s="136">
        <v>3</v>
      </c>
      <c r="B20" s="127" t="s">
        <v>1300</v>
      </c>
      <c r="C20" s="569">
        <v>1929</v>
      </c>
      <c r="D20" s="129" t="s">
        <v>1238</v>
      </c>
      <c r="E20" s="172">
        <v>270000</v>
      </c>
      <c r="F20" s="130"/>
      <c r="G20" s="130"/>
      <c r="H20" s="139">
        <f t="shared" si="0"/>
        <v>270000</v>
      </c>
      <c r="I20" s="136"/>
      <c r="J20" s="141"/>
    </row>
    <row r="21" spans="1:10" ht="19.5" customHeight="1">
      <c r="A21" s="136">
        <v>4</v>
      </c>
      <c r="B21" s="127" t="s">
        <v>1305</v>
      </c>
      <c r="C21" s="569">
        <v>1928</v>
      </c>
      <c r="D21" s="129" t="s">
        <v>1238</v>
      </c>
      <c r="E21" s="172">
        <v>270000</v>
      </c>
      <c r="F21" s="130"/>
      <c r="G21" s="130"/>
      <c r="H21" s="139">
        <f t="shared" si="0"/>
        <v>270000</v>
      </c>
      <c r="I21" s="136"/>
      <c r="J21" s="141"/>
    </row>
    <row r="22" spans="1:10" ht="19.5" customHeight="1">
      <c r="A22" s="136">
        <v>5</v>
      </c>
      <c r="B22" s="127" t="s">
        <v>1285</v>
      </c>
      <c r="C22" s="569">
        <v>1924</v>
      </c>
      <c r="D22" s="129" t="s">
        <v>1225</v>
      </c>
      <c r="E22" s="172">
        <v>270000</v>
      </c>
      <c r="F22" s="130"/>
      <c r="G22" s="130"/>
      <c r="H22" s="139">
        <f t="shared" si="0"/>
        <v>270000</v>
      </c>
      <c r="I22" s="136"/>
      <c r="J22" s="141"/>
    </row>
    <row r="23" spans="1:10" ht="19.5" customHeight="1">
      <c r="A23" s="136">
        <v>6</v>
      </c>
      <c r="B23" s="127" t="s">
        <v>1287</v>
      </c>
      <c r="C23" s="569">
        <v>1920</v>
      </c>
      <c r="D23" s="129" t="s">
        <v>1225</v>
      </c>
      <c r="E23" s="172">
        <v>270000</v>
      </c>
      <c r="F23" s="130"/>
      <c r="G23" s="130"/>
      <c r="H23" s="139">
        <f t="shared" si="0"/>
        <v>270000</v>
      </c>
      <c r="I23" s="136"/>
      <c r="J23" s="141"/>
    </row>
    <row r="24" spans="1:10" ht="19.5" customHeight="1">
      <c r="A24" s="136">
        <v>7</v>
      </c>
      <c r="B24" s="127" t="s">
        <v>1294</v>
      </c>
      <c r="C24" s="569">
        <v>1927</v>
      </c>
      <c r="D24" s="129" t="s">
        <v>1225</v>
      </c>
      <c r="E24" s="172">
        <v>270000</v>
      </c>
      <c r="F24" s="130"/>
      <c r="G24" s="130"/>
      <c r="H24" s="139">
        <f t="shared" si="0"/>
        <v>270000</v>
      </c>
      <c r="I24" s="136"/>
      <c r="J24" s="141"/>
    </row>
    <row r="25" spans="1:10" ht="19.5" customHeight="1">
      <c r="A25" s="136">
        <v>8</v>
      </c>
      <c r="B25" s="127" t="s">
        <v>1301</v>
      </c>
      <c r="C25" s="569">
        <v>1929</v>
      </c>
      <c r="D25" s="129" t="s">
        <v>1225</v>
      </c>
      <c r="E25" s="172">
        <v>270000</v>
      </c>
      <c r="F25" s="130"/>
      <c r="G25" s="130"/>
      <c r="H25" s="139">
        <f t="shared" si="0"/>
        <v>270000</v>
      </c>
      <c r="I25" s="136"/>
      <c r="J25" s="141"/>
    </row>
    <row r="26" spans="1:10" ht="19.5" customHeight="1">
      <c r="A26" s="136">
        <v>9</v>
      </c>
      <c r="B26" s="127" t="s">
        <v>1886</v>
      </c>
      <c r="C26" s="569">
        <v>1932</v>
      </c>
      <c r="D26" s="129" t="s">
        <v>1225</v>
      </c>
      <c r="E26" s="172">
        <v>270000</v>
      </c>
      <c r="F26" s="130"/>
      <c r="G26" s="130"/>
      <c r="H26" s="139">
        <f t="shared" si="0"/>
        <v>270000</v>
      </c>
      <c r="I26" s="136"/>
      <c r="J26" s="141"/>
    </row>
    <row r="27" spans="1:10" ht="19.5" customHeight="1">
      <c r="A27" s="136">
        <v>10</v>
      </c>
      <c r="B27" s="127" t="s">
        <v>1321</v>
      </c>
      <c r="C27" s="569">
        <v>1933</v>
      </c>
      <c r="D27" s="133" t="s">
        <v>1225</v>
      </c>
      <c r="E27" s="172">
        <v>270000</v>
      </c>
      <c r="F27" s="130"/>
      <c r="G27" s="130"/>
      <c r="H27" s="139">
        <f t="shared" si="0"/>
        <v>270000</v>
      </c>
      <c r="I27" s="136"/>
      <c r="J27" s="141"/>
    </row>
    <row r="28" spans="1:10" ht="19.5" customHeight="1">
      <c r="A28" s="136">
        <v>11</v>
      </c>
      <c r="B28" s="138" t="s">
        <v>1324</v>
      </c>
      <c r="C28" s="136">
        <v>1933</v>
      </c>
      <c r="D28" s="133" t="s">
        <v>1225</v>
      </c>
      <c r="E28" s="172">
        <v>270000</v>
      </c>
      <c r="F28" s="130"/>
      <c r="G28" s="130"/>
      <c r="H28" s="139">
        <f t="shared" si="0"/>
        <v>270000</v>
      </c>
      <c r="I28" s="141"/>
      <c r="J28" s="141"/>
    </row>
    <row r="29" spans="1:10" ht="19.5" customHeight="1">
      <c r="A29" s="136">
        <v>12</v>
      </c>
      <c r="B29" s="138" t="s">
        <v>1331</v>
      </c>
      <c r="C29" s="141">
        <v>1934</v>
      </c>
      <c r="D29" s="133" t="s">
        <v>1225</v>
      </c>
      <c r="E29" s="172">
        <v>270000</v>
      </c>
      <c r="F29" s="130"/>
      <c r="G29" s="130"/>
      <c r="H29" s="139">
        <f t="shared" si="0"/>
        <v>270000</v>
      </c>
      <c r="I29" s="141"/>
      <c r="J29" s="141"/>
    </row>
    <row r="30" spans="1:10" ht="19.5" customHeight="1">
      <c r="A30" s="136">
        <v>13</v>
      </c>
      <c r="B30" s="138" t="s">
        <v>1332</v>
      </c>
      <c r="C30" s="136">
        <v>1934</v>
      </c>
      <c r="D30" s="133" t="s">
        <v>1225</v>
      </c>
      <c r="E30" s="172">
        <v>270000</v>
      </c>
      <c r="F30" s="130"/>
      <c r="G30" s="130"/>
      <c r="H30" s="139">
        <f t="shared" si="0"/>
        <v>270000</v>
      </c>
      <c r="I30" s="141"/>
      <c r="J30" s="141"/>
    </row>
    <row r="31" spans="1:10" ht="19.5" customHeight="1">
      <c r="A31" s="136">
        <v>14</v>
      </c>
      <c r="B31" s="267" t="s">
        <v>1335</v>
      </c>
      <c r="C31" s="141">
        <v>1934</v>
      </c>
      <c r="D31" s="133" t="s">
        <v>1225</v>
      </c>
      <c r="E31" s="172">
        <v>270000</v>
      </c>
      <c r="F31" s="772"/>
      <c r="G31" s="130"/>
      <c r="H31" s="139">
        <f t="shared" si="0"/>
        <v>270000</v>
      </c>
      <c r="I31" s="141"/>
      <c r="J31" s="141"/>
    </row>
    <row r="32" spans="1:10" ht="19.5" customHeight="1">
      <c r="A32" s="136">
        <v>15</v>
      </c>
      <c r="B32" s="267" t="s">
        <v>1946</v>
      </c>
      <c r="C32" s="141">
        <v>1935</v>
      </c>
      <c r="D32" s="133" t="s">
        <v>1225</v>
      </c>
      <c r="E32" s="172">
        <v>270000</v>
      </c>
      <c r="F32" s="772"/>
      <c r="G32" s="130"/>
      <c r="H32" s="139">
        <f t="shared" si="0"/>
        <v>270000</v>
      </c>
      <c r="I32" s="141"/>
      <c r="J32" s="141"/>
    </row>
    <row r="33" spans="1:10" ht="19.5" customHeight="1">
      <c r="A33" s="136">
        <v>16</v>
      </c>
      <c r="B33" s="127" t="s">
        <v>1290</v>
      </c>
      <c r="C33" s="569">
        <v>1925</v>
      </c>
      <c r="D33" s="129" t="s">
        <v>1277</v>
      </c>
      <c r="E33" s="172">
        <v>270000</v>
      </c>
      <c r="F33" s="130"/>
      <c r="G33" s="130"/>
      <c r="H33" s="139">
        <f t="shared" si="0"/>
        <v>270000</v>
      </c>
      <c r="I33" s="136"/>
      <c r="J33" s="141"/>
    </row>
    <row r="34" spans="1:10" ht="19.5" customHeight="1">
      <c r="A34" s="136">
        <v>17</v>
      </c>
      <c r="B34" s="127" t="s">
        <v>1296</v>
      </c>
      <c r="C34" s="569">
        <v>1929</v>
      </c>
      <c r="D34" s="129" t="s">
        <v>1277</v>
      </c>
      <c r="E34" s="172">
        <v>270000</v>
      </c>
      <c r="F34" s="130"/>
      <c r="G34" s="130"/>
      <c r="H34" s="139">
        <f t="shared" si="0"/>
        <v>270000</v>
      </c>
      <c r="I34" s="136"/>
      <c r="J34" s="141"/>
    </row>
    <row r="35" spans="1:10" ht="19.5" customHeight="1">
      <c r="A35" s="136">
        <v>18</v>
      </c>
      <c r="B35" s="127" t="s">
        <v>1297</v>
      </c>
      <c r="C35" s="569">
        <v>1927</v>
      </c>
      <c r="D35" s="129" t="s">
        <v>1277</v>
      </c>
      <c r="E35" s="172">
        <v>270000</v>
      </c>
      <c r="F35" s="130"/>
      <c r="G35" s="130"/>
      <c r="H35" s="139">
        <f t="shared" si="0"/>
        <v>270000</v>
      </c>
      <c r="I35" s="136"/>
      <c r="J35" s="141"/>
    </row>
    <row r="36" spans="1:10" ht="19.5" customHeight="1">
      <c r="A36" s="136">
        <v>19</v>
      </c>
      <c r="B36" s="127" t="s">
        <v>1298</v>
      </c>
      <c r="C36" s="569">
        <v>1927</v>
      </c>
      <c r="D36" s="129" t="s">
        <v>1277</v>
      </c>
      <c r="E36" s="172">
        <v>270000</v>
      </c>
      <c r="F36" s="130"/>
      <c r="G36" s="130"/>
      <c r="H36" s="139">
        <f t="shared" si="0"/>
        <v>270000</v>
      </c>
      <c r="I36" s="136"/>
      <c r="J36" s="141"/>
    </row>
    <row r="37" spans="1:10" ht="19.5" customHeight="1">
      <c r="A37" s="136">
        <v>20</v>
      </c>
      <c r="B37" s="127" t="s">
        <v>470</v>
      </c>
      <c r="C37" s="569">
        <v>1927</v>
      </c>
      <c r="D37" s="129" t="s">
        <v>1277</v>
      </c>
      <c r="E37" s="172">
        <v>270000</v>
      </c>
      <c r="F37" s="130"/>
      <c r="G37" s="130"/>
      <c r="H37" s="139">
        <f t="shared" si="0"/>
        <v>270000</v>
      </c>
      <c r="I37" s="136"/>
      <c r="J37" s="141"/>
    </row>
    <row r="38" spans="1:10" ht="19.5" customHeight="1">
      <c r="A38" s="136">
        <v>21</v>
      </c>
      <c r="B38" s="127" t="s">
        <v>1302</v>
      </c>
      <c r="C38" s="569">
        <v>1929</v>
      </c>
      <c r="D38" s="129" t="s">
        <v>1277</v>
      </c>
      <c r="E38" s="172">
        <v>270000</v>
      </c>
      <c r="F38" s="130"/>
      <c r="G38" s="130"/>
      <c r="H38" s="139">
        <f t="shared" si="0"/>
        <v>270000</v>
      </c>
      <c r="I38" s="136"/>
      <c r="J38" s="141"/>
    </row>
    <row r="39" spans="1:10" ht="19.5" customHeight="1">
      <c r="A39" s="136">
        <v>22</v>
      </c>
      <c r="B39" s="138" t="s">
        <v>1325</v>
      </c>
      <c r="C39" s="136">
        <v>1934</v>
      </c>
      <c r="D39" s="133" t="s">
        <v>1277</v>
      </c>
      <c r="E39" s="172">
        <v>270000</v>
      </c>
      <c r="F39" s="130"/>
      <c r="G39" s="130"/>
      <c r="H39" s="139">
        <f t="shared" si="0"/>
        <v>270000</v>
      </c>
      <c r="I39" s="141"/>
      <c r="J39" s="141"/>
    </row>
    <row r="40" spans="1:10" ht="19.5" customHeight="1">
      <c r="A40" s="136">
        <v>23</v>
      </c>
      <c r="B40" s="138" t="s">
        <v>1326</v>
      </c>
      <c r="C40" s="136">
        <v>1934</v>
      </c>
      <c r="D40" s="133" t="s">
        <v>1277</v>
      </c>
      <c r="E40" s="172">
        <v>270000</v>
      </c>
      <c r="F40" s="130"/>
      <c r="G40" s="130"/>
      <c r="H40" s="139">
        <f t="shared" si="0"/>
        <v>270000</v>
      </c>
      <c r="I40" s="136"/>
      <c r="J40" s="141"/>
    </row>
    <row r="41" spans="1:10" ht="19.5" customHeight="1">
      <c r="A41" s="136">
        <v>24</v>
      </c>
      <c r="B41" s="127" t="s">
        <v>1146</v>
      </c>
      <c r="C41" s="569">
        <v>1932</v>
      </c>
      <c r="D41" s="129" t="s">
        <v>1253</v>
      </c>
      <c r="E41" s="172">
        <v>270000</v>
      </c>
      <c r="F41" s="130"/>
      <c r="G41" s="130"/>
      <c r="H41" s="139">
        <f t="shared" si="0"/>
        <v>270000</v>
      </c>
      <c r="I41" s="136"/>
      <c r="J41" s="141"/>
    </row>
    <row r="42" spans="1:10" ht="19.5" customHeight="1">
      <c r="A42" s="136">
        <v>25</v>
      </c>
      <c r="B42" s="267" t="s">
        <v>1330</v>
      </c>
      <c r="C42" s="141">
        <v>1935</v>
      </c>
      <c r="D42" s="133" t="s">
        <v>1253</v>
      </c>
      <c r="E42" s="172">
        <v>270000</v>
      </c>
      <c r="F42" s="772"/>
      <c r="G42" s="130"/>
      <c r="H42" s="139">
        <f t="shared" si="0"/>
        <v>270000</v>
      </c>
      <c r="I42" s="141"/>
      <c r="J42" s="141"/>
    </row>
    <row r="43" spans="1:10" ht="19.5" customHeight="1">
      <c r="A43" s="136">
        <v>26</v>
      </c>
      <c r="B43" s="127" t="s">
        <v>482</v>
      </c>
      <c r="C43" s="569">
        <v>1916</v>
      </c>
      <c r="D43" s="129" t="s">
        <v>1231</v>
      </c>
      <c r="E43" s="172">
        <v>270000</v>
      </c>
      <c r="F43" s="130"/>
      <c r="G43" s="130"/>
      <c r="H43" s="139">
        <f t="shared" si="0"/>
        <v>270000</v>
      </c>
      <c r="I43" s="136"/>
      <c r="J43" s="141"/>
    </row>
    <row r="44" spans="1:10" ht="19.5" customHeight="1">
      <c r="A44" s="136">
        <v>27</v>
      </c>
      <c r="B44" s="127" t="s">
        <v>1278</v>
      </c>
      <c r="C44" s="569">
        <v>1918</v>
      </c>
      <c r="D44" s="129" t="s">
        <v>1231</v>
      </c>
      <c r="E44" s="172">
        <v>270000</v>
      </c>
      <c r="F44" s="130"/>
      <c r="G44" s="130"/>
      <c r="H44" s="139">
        <f t="shared" si="0"/>
        <v>270000</v>
      </c>
      <c r="I44" s="136"/>
      <c r="J44" s="141"/>
    </row>
    <row r="45" spans="1:10" ht="19.5" customHeight="1">
      <c r="A45" s="136">
        <v>28</v>
      </c>
      <c r="B45" s="127" t="s">
        <v>1284</v>
      </c>
      <c r="C45" s="569">
        <v>1923</v>
      </c>
      <c r="D45" s="129" t="s">
        <v>1231</v>
      </c>
      <c r="E45" s="172">
        <v>270000</v>
      </c>
      <c r="F45" s="130"/>
      <c r="G45" s="130"/>
      <c r="H45" s="139">
        <f t="shared" si="0"/>
        <v>270000</v>
      </c>
      <c r="I45" s="136"/>
      <c r="J45" s="141"/>
    </row>
    <row r="46" spans="1:10" ht="19.5" customHeight="1">
      <c r="A46" s="136">
        <v>29</v>
      </c>
      <c r="B46" s="127" t="s">
        <v>1289</v>
      </c>
      <c r="C46" s="569">
        <v>1925</v>
      </c>
      <c r="D46" s="129" t="s">
        <v>1231</v>
      </c>
      <c r="E46" s="172">
        <v>270000</v>
      </c>
      <c r="F46" s="130"/>
      <c r="G46" s="130"/>
      <c r="H46" s="139">
        <f t="shared" si="0"/>
        <v>270000</v>
      </c>
      <c r="I46" s="136"/>
      <c r="J46" s="141"/>
    </row>
    <row r="47" spans="1:10" ht="19.5" customHeight="1">
      <c r="A47" s="136">
        <v>30</v>
      </c>
      <c r="B47" s="127" t="s">
        <v>1292</v>
      </c>
      <c r="C47" s="569">
        <v>1930</v>
      </c>
      <c r="D47" s="129" t="s">
        <v>1231</v>
      </c>
      <c r="E47" s="172">
        <v>270000</v>
      </c>
      <c r="F47" s="130"/>
      <c r="G47" s="130"/>
      <c r="H47" s="139">
        <f t="shared" si="0"/>
        <v>270000</v>
      </c>
      <c r="I47" s="136"/>
      <c r="J47" s="141"/>
    </row>
    <row r="48" spans="1:10" ht="19.5" customHeight="1">
      <c r="A48" s="136">
        <v>31</v>
      </c>
      <c r="B48" s="127" t="s">
        <v>380</v>
      </c>
      <c r="C48" s="569">
        <v>1930</v>
      </c>
      <c r="D48" s="129" t="s">
        <v>1231</v>
      </c>
      <c r="E48" s="172">
        <v>270000</v>
      </c>
      <c r="F48" s="130"/>
      <c r="G48" s="130"/>
      <c r="H48" s="139">
        <f t="shared" si="0"/>
        <v>270000</v>
      </c>
      <c r="I48" s="136"/>
      <c r="J48" s="141"/>
    </row>
    <row r="49" spans="1:10" ht="19.5" customHeight="1">
      <c r="A49" s="136">
        <v>32</v>
      </c>
      <c r="B49" s="127" t="s">
        <v>1237</v>
      </c>
      <c r="C49" s="569">
        <v>1933</v>
      </c>
      <c r="D49" s="129" t="s">
        <v>1226</v>
      </c>
      <c r="E49" s="172">
        <v>270000</v>
      </c>
      <c r="F49" s="130"/>
      <c r="G49" s="130"/>
      <c r="H49" s="139">
        <f t="shared" si="0"/>
        <v>270000</v>
      </c>
      <c r="I49" s="136"/>
      <c r="J49" s="141"/>
    </row>
    <row r="50" spans="1:10" ht="19.5" customHeight="1">
      <c r="A50" s="136">
        <v>33</v>
      </c>
      <c r="B50" s="127" t="s">
        <v>1299</v>
      </c>
      <c r="C50" s="569">
        <v>1929</v>
      </c>
      <c r="D50" s="129" t="s">
        <v>1226</v>
      </c>
      <c r="E50" s="172">
        <v>270000</v>
      </c>
      <c r="F50" s="130"/>
      <c r="G50" s="130"/>
      <c r="H50" s="139">
        <f t="shared" si="0"/>
        <v>270000</v>
      </c>
      <c r="I50" s="136"/>
      <c r="J50" s="141"/>
    </row>
    <row r="51" spans="1:10" ht="19.5" customHeight="1">
      <c r="A51" s="136">
        <v>34</v>
      </c>
      <c r="B51" s="127" t="s">
        <v>1292</v>
      </c>
      <c r="C51" s="569">
        <v>1930</v>
      </c>
      <c r="D51" s="129" t="s">
        <v>1226</v>
      </c>
      <c r="E51" s="172">
        <v>270000</v>
      </c>
      <c r="F51" s="130"/>
      <c r="G51" s="130"/>
      <c r="H51" s="139">
        <f t="shared" si="0"/>
        <v>270000</v>
      </c>
      <c r="I51" s="136"/>
      <c r="J51" s="141"/>
    </row>
    <row r="52" spans="1:10" ht="19.5" customHeight="1">
      <c r="A52" s="136">
        <v>35</v>
      </c>
      <c r="B52" s="127" t="s">
        <v>1308</v>
      </c>
      <c r="C52" s="569">
        <v>1931</v>
      </c>
      <c r="D52" s="129" t="s">
        <v>1226</v>
      </c>
      <c r="E52" s="172">
        <v>270000</v>
      </c>
      <c r="F52" s="130"/>
      <c r="G52" s="130"/>
      <c r="H52" s="139">
        <f t="shared" si="0"/>
        <v>270000</v>
      </c>
      <c r="I52" s="136"/>
      <c r="J52" s="141"/>
    </row>
    <row r="53" spans="1:10" ht="19.5" customHeight="1">
      <c r="A53" s="136">
        <v>36</v>
      </c>
      <c r="B53" s="127" t="s">
        <v>2460</v>
      </c>
      <c r="C53" s="569">
        <v>1932</v>
      </c>
      <c r="D53" s="129" t="s">
        <v>1226</v>
      </c>
      <c r="E53" s="172">
        <v>270000</v>
      </c>
      <c r="F53" s="130"/>
      <c r="G53" s="130"/>
      <c r="H53" s="139">
        <f t="shared" si="0"/>
        <v>270000</v>
      </c>
      <c r="I53" s="136"/>
      <c r="J53" s="141"/>
    </row>
    <row r="54" spans="1:10" ht="19.5" customHeight="1">
      <c r="A54" s="136">
        <v>37</v>
      </c>
      <c r="B54" s="138" t="s">
        <v>1323</v>
      </c>
      <c r="C54" s="136">
        <v>1934</v>
      </c>
      <c r="D54" s="133" t="s">
        <v>1226</v>
      </c>
      <c r="E54" s="172">
        <v>270000</v>
      </c>
      <c r="F54" s="130"/>
      <c r="G54" s="130"/>
      <c r="H54" s="139">
        <f t="shared" si="0"/>
        <v>270000</v>
      </c>
      <c r="I54" s="141"/>
      <c r="J54" s="141"/>
    </row>
    <row r="55" spans="1:10" ht="19.5" customHeight="1">
      <c r="A55" s="136">
        <v>38</v>
      </c>
      <c r="B55" s="138" t="s">
        <v>2094</v>
      </c>
      <c r="C55" s="141">
        <v>1934</v>
      </c>
      <c r="D55" s="133" t="s">
        <v>1226</v>
      </c>
      <c r="E55" s="172">
        <v>270000</v>
      </c>
      <c r="F55" s="130"/>
      <c r="G55" s="130"/>
      <c r="H55" s="139">
        <f t="shared" si="0"/>
        <v>270000</v>
      </c>
      <c r="I55" s="141"/>
      <c r="J55" s="141"/>
    </row>
    <row r="56" spans="1:10" ht="19.5" customHeight="1">
      <c r="A56" s="136">
        <v>39</v>
      </c>
      <c r="B56" s="267" t="s">
        <v>2097</v>
      </c>
      <c r="C56" s="141">
        <v>1935</v>
      </c>
      <c r="D56" s="133" t="s">
        <v>1226</v>
      </c>
      <c r="E56" s="172">
        <v>270000</v>
      </c>
      <c r="F56" s="772"/>
      <c r="G56" s="130"/>
      <c r="H56" s="139">
        <f t="shared" si="0"/>
        <v>270000</v>
      </c>
      <c r="I56" s="141"/>
      <c r="J56" s="141"/>
    </row>
    <row r="57" spans="1:10" ht="19.5" customHeight="1">
      <c r="A57" s="136">
        <v>40</v>
      </c>
      <c r="B57" s="267" t="s">
        <v>1112</v>
      </c>
      <c r="C57" s="141">
        <v>1936</v>
      </c>
      <c r="D57" s="133" t="s">
        <v>1226</v>
      </c>
      <c r="E57" s="172">
        <v>270000</v>
      </c>
      <c r="F57" s="772"/>
      <c r="G57" s="780"/>
      <c r="H57" s="139">
        <f>E57+G57</f>
        <v>270000</v>
      </c>
      <c r="I57" s="774"/>
      <c r="J57" s="774"/>
    </row>
    <row r="58" spans="1:10" ht="19.5" customHeight="1">
      <c r="A58" s="136">
        <v>41</v>
      </c>
      <c r="B58" s="127" t="s">
        <v>1315</v>
      </c>
      <c r="C58" s="569">
        <v>1933</v>
      </c>
      <c r="D58" s="129" t="s">
        <v>1316</v>
      </c>
      <c r="E58" s="172">
        <v>270000</v>
      </c>
      <c r="F58" s="130"/>
      <c r="G58" s="130"/>
      <c r="H58" s="139">
        <f aca="true" t="shared" si="1" ref="H58:H93">E58+G58</f>
        <v>270000</v>
      </c>
      <c r="I58" s="136"/>
      <c r="J58" s="141"/>
    </row>
    <row r="59" spans="1:10" ht="19.5" customHeight="1">
      <c r="A59" s="136">
        <v>42</v>
      </c>
      <c r="B59" s="127" t="s">
        <v>1280</v>
      </c>
      <c r="C59" s="569">
        <v>1919</v>
      </c>
      <c r="D59" s="129" t="s">
        <v>1279</v>
      </c>
      <c r="E59" s="172">
        <v>270000</v>
      </c>
      <c r="F59" s="130"/>
      <c r="G59" s="130"/>
      <c r="H59" s="139">
        <f t="shared" si="1"/>
        <v>270000</v>
      </c>
      <c r="I59" s="136"/>
      <c r="J59" s="141"/>
    </row>
    <row r="60" spans="1:10" ht="19.5" customHeight="1">
      <c r="A60" s="136">
        <v>43</v>
      </c>
      <c r="B60" s="127" t="s">
        <v>1288</v>
      </c>
      <c r="C60" s="569">
        <v>1933</v>
      </c>
      <c r="D60" s="129" t="s">
        <v>1279</v>
      </c>
      <c r="E60" s="172">
        <v>270000</v>
      </c>
      <c r="F60" s="130"/>
      <c r="G60" s="130"/>
      <c r="H60" s="139">
        <f t="shared" si="1"/>
        <v>270000</v>
      </c>
      <c r="I60" s="136"/>
      <c r="J60" s="141"/>
    </row>
    <row r="61" spans="1:10" ht="19.5" customHeight="1">
      <c r="A61" s="136">
        <v>44</v>
      </c>
      <c r="B61" s="127" t="s">
        <v>2461</v>
      </c>
      <c r="C61" s="569">
        <v>1927</v>
      </c>
      <c r="D61" s="129" t="s">
        <v>1279</v>
      </c>
      <c r="E61" s="172">
        <v>270000</v>
      </c>
      <c r="F61" s="130"/>
      <c r="G61" s="130"/>
      <c r="H61" s="139">
        <f t="shared" si="1"/>
        <v>270000</v>
      </c>
      <c r="I61" s="136"/>
      <c r="J61" s="141"/>
    </row>
    <row r="62" spans="1:10" ht="19.5" customHeight="1">
      <c r="A62" s="136">
        <v>45</v>
      </c>
      <c r="B62" s="127" t="s">
        <v>2497</v>
      </c>
      <c r="C62" s="569">
        <v>1931</v>
      </c>
      <c r="D62" s="129" t="s">
        <v>1279</v>
      </c>
      <c r="E62" s="172">
        <v>270000</v>
      </c>
      <c r="F62" s="130"/>
      <c r="G62" s="130"/>
      <c r="H62" s="139">
        <f t="shared" si="1"/>
        <v>270000</v>
      </c>
      <c r="I62" s="136"/>
      <c r="J62" s="141"/>
    </row>
    <row r="63" spans="1:10" ht="19.5" customHeight="1">
      <c r="A63" s="136">
        <v>46</v>
      </c>
      <c r="B63" s="127" t="s">
        <v>1698</v>
      </c>
      <c r="C63" s="569">
        <v>1933</v>
      </c>
      <c r="D63" s="129" t="s">
        <v>1279</v>
      </c>
      <c r="E63" s="172">
        <v>270000</v>
      </c>
      <c r="F63" s="130"/>
      <c r="G63" s="130"/>
      <c r="H63" s="139">
        <f t="shared" si="1"/>
        <v>270000</v>
      </c>
      <c r="I63" s="136"/>
      <c r="J63" s="141"/>
    </row>
    <row r="64" spans="1:10" ht="19.5" customHeight="1">
      <c r="A64" s="136">
        <v>47</v>
      </c>
      <c r="B64" s="127" t="s">
        <v>1286</v>
      </c>
      <c r="C64" s="569">
        <v>1924</v>
      </c>
      <c r="D64" s="129" t="s">
        <v>1229</v>
      </c>
      <c r="E64" s="172">
        <v>270000</v>
      </c>
      <c r="F64" s="130"/>
      <c r="G64" s="130"/>
      <c r="H64" s="139">
        <f t="shared" si="1"/>
        <v>270000</v>
      </c>
      <c r="I64" s="136"/>
      <c r="J64" s="141"/>
    </row>
    <row r="65" spans="1:10" ht="19.5" customHeight="1">
      <c r="A65" s="136">
        <v>48</v>
      </c>
      <c r="B65" s="127" t="s">
        <v>960</v>
      </c>
      <c r="C65" s="569">
        <v>1928</v>
      </c>
      <c r="D65" s="129" t="s">
        <v>1229</v>
      </c>
      <c r="E65" s="172">
        <v>270000</v>
      </c>
      <c r="F65" s="130"/>
      <c r="G65" s="130"/>
      <c r="H65" s="139">
        <f t="shared" si="1"/>
        <v>270000</v>
      </c>
      <c r="I65" s="136"/>
      <c r="J65" s="141"/>
    </row>
    <row r="66" spans="1:10" ht="19.5" customHeight="1">
      <c r="A66" s="136">
        <v>49</v>
      </c>
      <c r="B66" s="127" t="s">
        <v>1304</v>
      </c>
      <c r="C66" s="569">
        <v>1931</v>
      </c>
      <c r="D66" s="129" t="s">
        <v>1229</v>
      </c>
      <c r="E66" s="172">
        <v>270000</v>
      </c>
      <c r="F66" s="130"/>
      <c r="G66" s="130"/>
      <c r="H66" s="139">
        <f t="shared" si="1"/>
        <v>270000</v>
      </c>
      <c r="I66" s="136"/>
      <c r="J66" s="141"/>
    </row>
    <row r="67" spans="1:10" ht="19.5" customHeight="1">
      <c r="A67" s="136">
        <v>50</v>
      </c>
      <c r="B67" s="127" t="s">
        <v>1310</v>
      </c>
      <c r="C67" s="569">
        <v>1932</v>
      </c>
      <c r="D67" s="129" t="s">
        <v>1229</v>
      </c>
      <c r="E67" s="172">
        <v>270000</v>
      </c>
      <c r="F67" s="130"/>
      <c r="G67" s="130"/>
      <c r="H67" s="139">
        <f t="shared" si="1"/>
        <v>270000</v>
      </c>
      <c r="I67" s="136"/>
      <c r="J67" s="141"/>
    </row>
    <row r="68" spans="1:10" ht="19.5" customHeight="1">
      <c r="A68" s="136">
        <v>51</v>
      </c>
      <c r="B68" s="127" t="s">
        <v>1319</v>
      </c>
      <c r="C68" s="569">
        <v>1933</v>
      </c>
      <c r="D68" s="129" t="s">
        <v>1229</v>
      </c>
      <c r="E68" s="172">
        <v>270000</v>
      </c>
      <c r="F68" s="130"/>
      <c r="G68" s="130"/>
      <c r="H68" s="139">
        <f t="shared" si="1"/>
        <v>270000</v>
      </c>
      <c r="I68" s="136"/>
      <c r="J68" s="141"/>
    </row>
    <row r="69" spans="1:10" ht="19.5" customHeight="1">
      <c r="A69" s="136">
        <v>52</v>
      </c>
      <c r="B69" s="267" t="s">
        <v>2095</v>
      </c>
      <c r="C69" s="141">
        <v>1933</v>
      </c>
      <c r="D69" s="133" t="s">
        <v>1229</v>
      </c>
      <c r="E69" s="172">
        <v>270000</v>
      </c>
      <c r="F69" s="772"/>
      <c r="G69" s="130"/>
      <c r="H69" s="139">
        <f t="shared" si="1"/>
        <v>270000</v>
      </c>
      <c r="I69" s="141"/>
      <c r="J69" s="141"/>
    </row>
    <row r="70" spans="1:10" ht="19.5" customHeight="1">
      <c r="A70" s="136">
        <v>53</v>
      </c>
      <c r="B70" s="267" t="s">
        <v>2381</v>
      </c>
      <c r="C70" s="141">
        <v>1935</v>
      </c>
      <c r="D70" s="133" t="s">
        <v>1229</v>
      </c>
      <c r="E70" s="172">
        <v>270000</v>
      </c>
      <c r="F70" s="772"/>
      <c r="G70" s="130"/>
      <c r="H70" s="139">
        <f t="shared" si="1"/>
        <v>270000</v>
      </c>
      <c r="I70" s="141"/>
      <c r="J70" s="141"/>
    </row>
    <row r="71" spans="1:10" ht="19.5" customHeight="1">
      <c r="A71" s="136">
        <v>54</v>
      </c>
      <c r="B71" s="127" t="s">
        <v>1232</v>
      </c>
      <c r="C71" s="569">
        <v>1916</v>
      </c>
      <c r="D71" s="129" t="s">
        <v>1233</v>
      </c>
      <c r="E71" s="172">
        <v>270000</v>
      </c>
      <c r="F71" s="130"/>
      <c r="G71" s="130"/>
      <c r="H71" s="139">
        <f t="shared" si="1"/>
        <v>270000</v>
      </c>
      <c r="I71" s="136"/>
      <c r="J71" s="141"/>
    </row>
    <row r="72" spans="1:10" ht="19.5" customHeight="1">
      <c r="A72" s="136">
        <v>55</v>
      </c>
      <c r="B72" s="127" t="s">
        <v>1234</v>
      </c>
      <c r="C72" s="569">
        <v>1922</v>
      </c>
      <c r="D72" s="129" t="s">
        <v>1233</v>
      </c>
      <c r="E72" s="172">
        <v>270000</v>
      </c>
      <c r="F72" s="130"/>
      <c r="G72" s="130"/>
      <c r="H72" s="139">
        <f t="shared" si="1"/>
        <v>270000</v>
      </c>
      <c r="I72" s="136"/>
      <c r="J72" s="141"/>
    </row>
    <row r="73" spans="1:10" ht="19.5" customHeight="1">
      <c r="A73" s="136">
        <v>56</v>
      </c>
      <c r="B73" s="127" t="s">
        <v>1250</v>
      </c>
      <c r="C73" s="569">
        <v>1917</v>
      </c>
      <c r="D73" s="129" t="s">
        <v>1233</v>
      </c>
      <c r="E73" s="172">
        <v>270000</v>
      </c>
      <c r="F73" s="130"/>
      <c r="G73" s="130"/>
      <c r="H73" s="139">
        <f t="shared" si="1"/>
        <v>270000</v>
      </c>
      <c r="I73" s="136"/>
      <c r="J73" s="141"/>
    </row>
    <row r="74" spans="1:10" ht="19.5" customHeight="1">
      <c r="A74" s="136">
        <v>57</v>
      </c>
      <c r="B74" s="127" t="s">
        <v>2836</v>
      </c>
      <c r="C74" s="569">
        <v>1926</v>
      </c>
      <c r="D74" s="129" t="s">
        <v>1233</v>
      </c>
      <c r="E74" s="172">
        <v>270000</v>
      </c>
      <c r="F74" s="130"/>
      <c r="G74" s="130"/>
      <c r="H74" s="139">
        <f t="shared" si="1"/>
        <v>270000</v>
      </c>
      <c r="I74" s="136"/>
      <c r="J74" s="141"/>
    </row>
    <row r="75" spans="1:10" ht="19.5" customHeight="1">
      <c r="A75" s="136">
        <v>58</v>
      </c>
      <c r="B75" s="127" t="s">
        <v>1309</v>
      </c>
      <c r="C75" s="569">
        <v>1932</v>
      </c>
      <c r="D75" s="129" t="s">
        <v>1233</v>
      </c>
      <c r="E75" s="172">
        <v>270000</v>
      </c>
      <c r="F75" s="130"/>
      <c r="G75" s="130"/>
      <c r="H75" s="139">
        <f t="shared" si="1"/>
        <v>270000</v>
      </c>
      <c r="I75" s="136"/>
      <c r="J75" s="141"/>
    </row>
    <row r="76" spans="1:10" ht="19.5" customHeight="1">
      <c r="A76" s="136">
        <v>59</v>
      </c>
      <c r="B76" s="127" t="s">
        <v>1311</v>
      </c>
      <c r="C76" s="569">
        <v>1932</v>
      </c>
      <c r="D76" s="129" t="s">
        <v>1233</v>
      </c>
      <c r="E76" s="172">
        <v>270000</v>
      </c>
      <c r="F76" s="772"/>
      <c r="G76" s="130"/>
      <c r="H76" s="139">
        <f t="shared" si="1"/>
        <v>270000</v>
      </c>
      <c r="I76" s="141"/>
      <c r="J76" s="141"/>
    </row>
    <row r="77" spans="1:10" ht="19.5" customHeight="1">
      <c r="A77" s="136">
        <v>60</v>
      </c>
      <c r="B77" s="127" t="s">
        <v>1307</v>
      </c>
      <c r="C77" s="569">
        <v>1931</v>
      </c>
      <c r="D77" s="129" t="s">
        <v>1236</v>
      </c>
      <c r="E77" s="172">
        <v>270000</v>
      </c>
      <c r="F77" s="130"/>
      <c r="G77" s="130"/>
      <c r="H77" s="139">
        <f t="shared" si="1"/>
        <v>270000</v>
      </c>
      <c r="I77" s="136"/>
      <c r="J77" s="141"/>
    </row>
    <row r="78" spans="1:10" ht="19.5" customHeight="1">
      <c r="A78" s="136">
        <v>61</v>
      </c>
      <c r="B78" s="267" t="s">
        <v>2396</v>
      </c>
      <c r="C78" s="141">
        <v>1930</v>
      </c>
      <c r="D78" s="133" t="s">
        <v>1236</v>
      </c>
      <c r="E78" s="172">
        <v>270000</v>
      </c>
      <c r="F78" s="772"/>
      <c r="G78" s="130"/>
      <c r="H78" s="139">
        <f t="shared" si="1"/>
        <v>270000</v>
      </c>
      <c r="I78" s="141"/>
      <c r="J78" s="141"/>
    </row>
    <row r="79" spans="1:10" ht="19.5" customHeight="1">
      <c r="A79" s="136">
        <v>62</v>
      </c>
      <c r="B79" s="127" t="s">
        <v>1235</v>
      </c>
      <c r="C79" s="569">
        <v>1917</v>
      </c>
      <c r="D79" s="129" t="s">
        <v>1236</v>
      </c>
      <c r="E79" s="172">
        <v>270000</v>
      </c>
      <c r="F79" s="130"/>
      <c r="G79" s="130"/>
      <c r="H79" s="139">
        <f t="shared" si="1"/>
        <v>270000</v>
      </c>
      <c r="I79" s="136"/>
      <c r="J79" s="141"/>
    </row>
    <row r="80" spans="1:10" ht="19.5" customHeight="1">
      <c r="A80" s="136">
        <v>63</v>
      </c>
      <c r="B80" s="127" t="s">
        <v>1252</v>
      </c>
      <c r="C80" s="569">
        <v>1920</v>
      </c>
      <c r="D80" s="129" t="s">
        <v>1236</v>
      </c>
      <c r="E80" s="172">
        <v>270000</v>
      </c>
      <c r="F80" s="130"/>
      <c r="G80" s="130"/>
      <c r="H80" s="139">
        <f t="shared" si="1"/>
        <v>270000</v>
      </c>
      <c r="I80" s="136"/>
      <c r="J80" s="141"/>
    </row>
    <row r="81" spans="1:10" ht="19.5" customHeight="1">
      <c r="A81" s="136">
        <v>64</v>
      </c>
      <c r="B81" s="127" t="s">
        <v>473</v>
      </c>
      <c r="C81" s="569">
        <v>1920</v>
      </c>
      <c r="D81" s="129" t="s">
        <v>1236</v>
      </c>
      <c r="E81" s="172">
        <v>270000</v>
      </c>
      <c r="F81" s="130"/>
      <c r="G81" s="130"/>
      <c r="H81" s="139">
        <f t="shared" si="1"/>
        <v>270000</v>
      </c>
      <c r="I81" s="136"/>
      <c r="J81" s="141"/>
    </row>
    <row r="82" spans="1:10" ht="19.5" customHeight="1">
      <c r="A82" s="136">
        <v>65</v>
      </c>
      <c r="B82" s="127" t="s">
        <v>2822</v>
      </c>
      <c r="C82" s="569">
        <v>1925</v>
      </c>
      <c r="D82" s="129" t="s">
        <v>1236</v>
      </c>
      <c r="E82" s="172">
        <v>270000</v>
      </c>
      <c r="F82" s="130"/>
      <c r="G82" s="130"/>
      <c r="H82" s="139">
        <f t="shared" si="1"/>
        <v>270000</v>
      </c>
      <c r="I82" s="136"/>
      <c r="J82" s="141"/>
    </row>
    <row r="83" spans="1:10" ht="19.5" customHeight="1">
      <c r="A83" s="136">
        <v>66</v>
      </c>
      <c r="B83" s="127" t="s">
        <v>2005</v>
      </c>
      <c r="C83" s="569">
        <v>1927</v>
      </c>
      <c r="D83" s="129" t="s">
        <v>1236</v>
      </c>
      <c r="E83" s="172">
        <v>270000</v>
      </c>
      <c r="F83" s="130"/>
      <c r="G83" s="130"/>
      <c r="H83" s="139">
        <f t="shared" si="1"/>
        <v>270000</v>
      </c>
      <c r="I83" s="136"/>
      <c r="J83" s="141"/>
    </row>
    <row r="84" spans="1:10" ht="19.5" customHeight="1">
      <c r="A84" s="136">
        <v>67</v>
      </c>
      <c r="B84" s="127" t="s">
        <v>1303</v>
      </c>
      <c r="C84" s="569">
        <v>1930</v>
      </c>
      <c r="D84" s="129" t="s">
        <v>1236</v>
      </c>
      <c r="E84" s="172">
        <v>270000</v>
      </c>
      <c r="F84" s="130"/>
      <c r="G84" s="130"/>
      <c r="H84" s="139">
        <f t="shared" si="1"/>
        <v>270000</v>
      </c>
      <c r="I84" s="136"/>
      <c r="J84" s="141"/>
    </row>
    <row r="85" spans="1:10" ht="19.5" customHeight="1">
      <c r="A85" s="136">
        <v>68</v>
      </c>
      <c r="B85" s="127" t="s">
        <v>1306</v>
      </c>
      <c r="C85" s="569">
        <v>1932</v>
      </c>
      <c r="D85" s="129" t="s">
        <v>1236</v>
      </c>
      <c r="E85" s="172">
        <v>270000</v>
      </c>
      <c r="F85" s="130"/>
      <c r="G85" s="130"/>
      <c r="H85" s="139">
        <f t="shared" si="1"/>
        <v>270000</v>
      </c>
      <c r="I85" s="136"/>
      <c r="J85" s="141"/>
    </row>
    <row r="86" spans="1:10" ht="19.5" customHeight="1">
      <c r="A86" s="136">
        <v>69</v>
      </c>
      <c r="B86" s="781" t="s">
        <v>1312</v>
      </c>
      <c r="C86" s="569">
        <v>1930</v>
      </c>
      <c r="D86" s="129" t="s">
        <v>1236</v>
      </c>
      <c r="E86" s="172">
        <v>270000</v>
      </c>
      <c r="F86" s="130"/>
      <c r="G86" s="130"/>
      <c r="H86" s="139">
        <f t="shared" si="1"/>
        <v>270000</v>
      </c>
      <c r="I86" s="136"/>
      <c r="J86" s="141"/>
    </row>
    <row r="87" spans="1:10" ht="19.5" customHeight="1">
      <c r="A87" s="136">
        <v>70</v>
      </c>
      <c r="B87" s="138" t="s">
        <v>1322</v>
      </c>
      <c r="C87" s="136">
        <v>1934</v>
      </c>
      <c r="D87" s="133" t="s">
        <v>1236</v>
      </c>
      <c r="E87" s="172">
        <v>270000</v>
      </c>
      <c r="F87" s="130"/>
      <c r="G87" s="130"/>
      <c r="H87" s="139">
        <f t="shared" si="1"/>
        <v>270000</v>
      </c>
      <c r="I87" s="141"/>
      <c r="J87" s="141"/>
    </row>
    <row r="88" spans="1:10" ht="19.5" customHeight="1">
      <c r="A88" s="136">
        <v>71</v>
      </c>
      <c r="B88" s="127" t="s">
        <v>1254</v>
      </c>
      <c r="C88" s="569">
        <v>1920</v>
      </c>
      <c r="D88" s="129" t="s">
        <v>993</v>
      </c>
      <c r="E88" s="172">
        <v>270000</v>
      </c>
      <c r="F88" s="130"/>
      <c r="G88" s="130"/>
      <c r="H88" s="139">
        <f t="shared" si="1"/>
        <v>270000</v>
      </c>
      <c r="I88" s="136"/>
      <c r="J88" s="141"/>
    </row>
    <row r="89" spans="1:10" ht="19.5" customHeight="1">
      <c r="A89" s="136">
        <v>72</v>
      </c>
      <c r="B89" s="127" t="s">
        <v>2169</v>
      </c>
      <c r="C89" s="569">
        <v>1923</v>
      </c>
      <c r="D89" s="129" t="s">
        <v>993</v>
      </c>
      <c r="E89" s="172">
        <v>270000</v>
      </c>
      <c r="F89" s="130"/>
      <c r="G89" s="130"/>
      <c r="H89" s="139">
        <f t="shared" si="1"/>
        <v>270000</v>
      </c>
      <c r="I89" s="136"/>
      <c r="J89" s="141"/>
    </row>
    <row r="90" spans="1:10" ht="19.5" customHeight="1">
      <c r="A90" s="136">
        <v>73</v>
      </c>
      <c r="B90" s="138" t="s">
        <v>2192</v>
      </c>
      <c r="C90" s="136">
        <v>1934</v>
      </c>
      <c r="D90" s="133" t="s">
        <v>993</v>
      </c>
      <c r="E90" s="172">
        <v>270000</v>
      </c>
      <c r="F90" s="130"/>
      <c r="G90" s="130"/>
      <c r="H90" s="139">
        <f t="shared" si="1"/>
        <v>270000</v>
      </c>
      <c r="I90" s="141"/>
      <c r="J90" s="141"/>
    </row>
    <row r="91" spans="1:10" ht="19.5" customHeight="1">
      <c r="A91" s="136">
        <v>74</v>
      </c>
      <c r="B91" s="138" t="s">
        <v>1275</v>
      </c>
      <c r="C91" s="136">
        <v>1934</v>
      </c>
      <c r="D91" s="133" t="s">
        <v>1587</v>
      </c>
      <c r="E91" s="172">
        <v>270000</v>
      </c>
      <c r="F91" s="130"/>
      <c r="G91" s="130"/>
      <c r="H91" s="139">
        <f t="shared" si="1"/>
        <v>270000</v>
      </c>
      <c r="I91" s="141"/>
      <c r="J91" s="141"/>
    </row>
    <row r="92" spans="1:10" ht="19.5" customHeight="1">
      <c r="A92" s="136">
        <v>75</v>
      </c>
      <c r="B92" s="138" t="s">
        <v>1333</v>
      </c>
      <c r="C92" s="136">
        <v>1933</v>
      </c>
      <c r="D92" s="133" t="s">
        <v>1587</v>
      </c>
      <c r="E92" s="172">
        <v>270000</v>
      </c>
      <c r="F92" s="130"/>
      <c r="G92" s="130"/>
      <c r="H92" s="139">
        <f t="shared" si="1"/>
        <v>270000</v>
      </c>
      <c r="I92" s="141"/>
      <c r="J92" s="141"/>
    </row>
    <row r="93" spans="1:10" ht="19.5" customHeight="1">
      <c r="A93" s="136">
        <v>76</v>
      </c>
      <c r="B93" s="267" t="s">
        <v>1329</v>
      </c>
      <c r="C93" s="141">
        <v>1935</v>
      </c>
      <c r="D93" s="133" t="s">
        <v>993</v>
      </c>
      <c r="E93" s="172">
        <v>270000</v>
      </c>
      <c r="F93" s="772"/>
      <c r="G93" s="130"/>
      <c r="H93" s="139">
        <f t="shared" si="1"/>
        <v>270000</v>
      </c>
      <c r="I93" s="141"/>
      <c r="J93" s="141"/>
    </row>
    <row r="94" spans="1:10" ht="19.5" customHeight="1">
      <c r="A94" s="136">
        <v>77</v>
      </c>
      <c r="B94" s="138" t="s">
        <v>1857</v>
      </c>
      <c r="C94" s="136">
        <v>1936</v>
      </c>
      <c r="D94" s="133" t="s">
        <v>1226</v>
      </c>
      <c r="E94" s="172">
        <v>270000</v>
      </c>
      <c r="F94" s="130"/>
      <c r="G94" s="130"/>
      <c r="H94" s="139">
        <f>E94+G94</f>
        <v>270000</v>
      </c>
      <c r="I94" s="782"/>
      <c r="J94" s="774"/>
    </row>
    <row r="95" spans="1:10" ht="19.5" customHeight="1">
      <c r="A95" s="136">
        <v>78</v>
      </c>
      <c r="B95" s="138" t="s">
        <v>1858</v>
      </c>
      <c r="C95" s="136">
        <v>1936</v>
      </c>
      <c r="D95" s="133" t="s">
        <v>1226</v>
      </c>
      <c r="E95" s="172">
        <v>270000</v>
      </c>
      <c r="F95" s="130"/>
      <c r="G95" s="130"/>
      <c r="H95" s="139">
        <f>E95+G95</f>
        <v>270000</v>
      </c>
      <c r="I95" s="782"/>
      <c r="J95" s="774"/>
    </row>
    <row r="96" spans="1:10" ht="19.5" customHeight="1">
      <c r="A96" s="136">
        <v>79</v>
      </c>
      <c r="B96" s="138" t="s">
        <v>1859</v>
      </c>
      <c r="C96" s="136">
        <v>1936</v>
      </c>
      <c r="D96" s="133" t="s">
        <v>1862</v>
      </c>
      <c r="E96" s="172">
        <v>270000</v>
      </c>
      <c r="F96" s="130"/>
      <c r="G96" s="130"/>
      <c r="H96" s="139">
        <f>E96+G96</f>
        <v>270000</v>
      </c>
      <c r="I96" s="782"/>
      <c r="J96" s="774"/>
    </row>
    <row r="97" spans="1:10" ht="19.5" customHeight="1">
      <c r="A97" s="136">
        <v>80</v>
      </c>
      <c r="B97" s="138" t="s">
        <v>1516</v>
      </c>
      <c r="C97" s="136">
        <v>1936</v>
      </c>
      <c r="D97" s="133" t="s">
        <v>1863</v>
      </c>
      <c r="E97" s="172">
        <v>270000</v>
      </c>
      <c r="F97" s="130"/>
      <c r="G97" s="130"/>
      <c r="H97" s="139">
        <f>E97+G97</f>
        <v>270000</v>
      </c>
      <c r="I97" s="782"/>
      <c r="J97" s="774"/>
    </row>
    <row r="98" spans="1:10" ht="19.5" customHeight="1">
      <c r="A98" s="136">
        <v>81</v>
      </c>
      <c r="B98" s="138" t="s">
        <v>1860</v>
      </c>
      <c r="C98" s="136">
        <v>1936</v>
      </c>
      <c r="D98" s="133" t="s">
        <v>1864</v>
      </c>
      <c r="E98" s="172">
        <v>270000</v>
      </c>
      <c r="F98" s="130"/>
      <c r="G98" s="783"/>
      <c r="H98" s="139">
        <f>E98+G98</f>
        <v>270000</v>
      </c>
      <c r="I98" s="782"/>
      <c r="J98" s="774"/>
    </row>
    <row r="99" spans="1:10" ht="19.5" customHeight="1">
      <c r="A99" s="136">
        <v>82</v>
      </c>
      <c r="B99" s="138" t="s">
        <v>1861</v>
      </c>
      <c r="C99" s="136">
        <v>1936</v>
      </c>
      <c r="D99" s="133" t="s">
        <v>993</v>
      </c>
      <c r="E99" s="172">
        <v>270000</v>
      </c>
      <c r="F99" s="130"/>
      <c r="G99" s="783"/>
      <c r="H99" s="139">
        <f>E100+G99</f>
        <v>270000</v>
      </c>
      <c r="I99" s="774"/>
      <c r="J99" s="774"/>
    </row>
    <row r="100" spans="1:10" ht="19.5" customHeight="1">
      <c r="A100" s="136">
        <v>83</v>
      </c>
      <c r="B100" s="138" t="s">
        <v>1692</v>
      </c>
      <c r="C100" s="136">
        <v>1936</v>
      </c>
      <c r="D100" s="133" t="s">
        <v>795</v>
      </c>
      <c r="E100" s="172">
        <v>270000</v>
      </c>
      <c r="F100" s="130"/>
      <c r="G100" s="783"/>
      <c r="H100" s="139">
        <f>SUM(E100:G100)</f>
        <v>270000</v>
      </c>
      <c r="I100" s="141"/>
      <c r="J100" s="141"/>
    </row>
    <row r="101" spans="1:10" ht="19.5" customHeight="1">
      <c r="A101" s="136">
        <v>84</v>
      </c>
      <c r="B101" s="138" t="s">
        <v>2665</v>
      </c>
      <c r="C101" s="136">
        <v>1936</v>
      </c>
      <c r="D101" s="133" t="s">
        <v>2668</v>
      </c>
      <c r="E101" s="172">
        <v>270000</v>
      </c>
      <c r="F101" s="634"/>
      <c r="G101" s="784"/>
      <c r="H101" s="139">
        <f>SUM(E101:G101)</f>
        <v>270000</v>
      </c>
      <c r="I101" s="774"/>
      <c r="J101" s="774"/>
    </row>
    <row r="102" spans="1:10" ht="19.5" customHeight="1">
      <c r="A102" s="136">
        <v>85</v>
      </c>
      <c r="B102" s="138" t="s">
        <v>2666</v>
      </c>
      <c r="C102" s="136">
        <v>1936</v>
      </c>
      <c r="D102" s="133" t="s">
        <v>1328</v>
      </c>
      <c r="E102" s="172">
        <v>270000</v>
      </c>
      <c r="F102" s="634"/>
      <c r="G102" s="784"/>
      <c r="H102" s="139">
        <f>SUM(E102:G102)</f>
        <v>270000</v>
      </c>
      <c r="I102" s="774"/>
      <c r="J102" s="774"/>
    </row>
    <row r="103" spans="1:10" ht="19.5" customHeight="1">
      <c r="A103" s="136">
        <v>86</v>
      </c>
      <c r="B103" s="138" t="s">
        <v>2667</v>
      </c>
      <c r="C103" s="136">
        <v>1936</v>
      </c>
      <c r="D103" s="133" t="s">
        <v>2668</v>
      </c>
      <c r="E103" s="172">
        <v>270000</v>
      </c>
      <c r="F103" s="634"/>
      <c r="G103" s="784"/>
      <c r="H103" s="139">
        <f>SUM(E103:G103)</f>
        <v>270000</v>
      </c>
      <c r="I103" s="774"/>
      <c r="J103" s="774"/>
    </row>
    <row r="104" spans="1:10" ht="19.5" customHeight="1">
      <c r="A104" s="136">
        <v>87</v>
      </c>
      <c r="B104" s="127" t="s">
        <v>1336</v>
      </c>
      <c r="C104" s="569">
        <v>1919</v>
      </c>
      <c r="D104" s="129" t="s">
        <v>1238</v>
      </c>
      <c r="E104" s="172">
        <v>270000</v>
      </c>
      <c r="F104" s="130"/>
      <c r="G104" s="130"/>
      <c r="H104" s="139">
        <f aca="true" t="shared" si="2" ref="H104:H110">E104+G104</f>
        <v>270000</v>
      </c>
      <c r="I104" s="136"/>
      <c r="J104" s="141"/>
    </row>
    <row r="105" spans="1:10" ht="19.5" customHeight="1">
      <c r="A105" s="136">
        <v>88</v>
      </c>
      <c r="B105" s="127" t="s">
        <v>1339</v>
      </c>
      <c r="C105" s="569">
        <v>1931</v>
      </c>
      <c r="D105" s="129" t="s">
        <v>1225</v>
      </c>
      <c r="E105" s="172">
        <v>270000</v>
      </c>
      <c r="F105" s="130"/>
      <c r="G105" s="130"/>
      <c r="H105" s="139">
        <f t="shared" si="2"/>
        <v>270000</v>
      </c>
      <c r="I105" s="136"/>
      <c r="J105" s="141"/>
    </row>
    <row r="106" spans="1:10" ht="19.5" customHeight="1">
      <c r="A106" s="136">
        <v>89</v>
      </c>
      <c r="B106" s="127" t="s">
        <v>1340</v>
      </c>
      <c r="C106" s="569">
        <v>1928</v>
      </c>
      <c r="D106" s="129" t="s">
        <v>1225</v>
      </c>
      <c r="E106" s="172">
        <v>270000</v>
      </c>
      <c r="F106" s="130"/>
      <c r="G106" s="130"/>
      <c r="H106" s="139">
        <f t="shared" si="2"/>
        <v>270000</v>
      </c>
      <c r="I106" s="136"/>
      <c r="J106" s="141"/>
    </row>
    <row r="107" spans="1:10" ht="19.5" customHeight="1">
      <c r="A107" s="136">
        <v>90</v>
      </c>
      <c r="B107" s="127" t="s">
        <v>1337</v>
      </c>
      <c r="C107" s="569">
        <v>1925</v>
      </c>
      <c r="D107" s="129" t="s">
        <v>1277</v>
      </c>
      <c r="E107" s="172">
        <v>270000</v>
      </c>
      <c r="F107" s="130"/>
      <c r="G107" s="130"/>
      <c r="H107" s="139">
        <f t="shared" si="2"/>
        <v>270000</v>
      </c>
      <c r="I107" s="136"/>
      <c r="J107" s="141"/>
    </row>
    <row r="108" spans="1:10" ht="19.5" customHeight="1">
      <c r="A108" s="136">
        <v>91</v>
      </c>
      <c r="B108" s="138" t="s">
        <v>1338</v>
      </c>
      <c r="C108" s="136">
        <v>1934</v>
      </c>
      <c r="D108" s="133" t="s">
        <v>1227</v>
      </c>
      <c r="E108" s="172">
        <v>270000</v>
      </c>
      <c r="F108" s="130"/>
      <c r="G108" s="130"/>
      <c r="H108" s="139">
        <f t="shared" si="2"/>
        <v>270000</v>
      </c>
      <c r="I108" s="141"/>
      <c r="J108" s="141"/>
    </row>
    <row r="109" spans="1:10" ht="19.5" customHeight="1">
      <c r="A109" s="136">
        <v>92</v>
      </c>
      <c r="B109" s="127" t="s">
        <v>2098</v>
      </c>
      <c r="C109" s="569">
        <v>1934</v>
      </c>
      <c r="D109" s="129" t="s">
        <v>1227</v>
      </c>
      <c r="E109" s="172">
        <v>270000</v>
      </c>
      <c r="F109" s="130"/>
      <c r="G109" s="130"/>
      <c r="H109" s="139">
        <f t="shared" si="2"/>
        <v>270000</v>
      </c>
      <c r="I109" s="136"/>
      <c r="J109" s="141"/>
    </row>
    <row r="110" spans="1:10" ht="19.5" customHeight="1">
      <c r="A110" s="136">
        <v>93</v>
      </c>
      <c r="B110" s="138" t="s">
        <v>2387</v>
      </c>
      <c r="C110" s="136">
        <v>1935</v>
      </c>
      <c r="D110" s="133" t="s">
        <v>1227</v>
      </c>
      <c r="E110" s="172">
        <v>270000</v>
      </c>
      <c r="F110" s="130"/>
      <c r="G110" s="130"/>
      <c r="H110" s="139">
        <f t="shared" si="2"/>
        <v>270000</v>
      </c>
      <c r="I110" s="136"/>
      <c r="J110" s="141"/>
    </row>
    <row r="111" spans="1:10" ht="19.5" customHeight="1">
      <c r="A111" s="136">
        <v>94</v>
      </c>
      <c r="B111" s="127" t="s">
        <v>1956</v>
      </c>
      <c r="C111" s="569">
        <v>1927</v>
      </c>
      <c r="D111" s="129" t="s">
        <v>1236</v>
      </c>
      <c r="E111" s="172">
        <v>270000</v>
      </c>
      <c r="F111" s="130"/>
      <c r="G111" s="130"/>
      <c r="H111" s="139">
        <f>E111+G111</f>
        <v>270000</v>
      </c>
      <c r="I111" s="136"/>
      <c r="J111" s="141"/>
    </row>
    <row r="112" spans="1:10" ht="19.5" customHeight="1">
      <c r="A112" s="136">
        <v>95</v>
      </c>
      <c r="B112" s="127" t="s">
        <v>1070</v>
      </c>
      <c r="C112" s="569">
        <v>1925</v>
      </c>
      <c r="D112" s="129" t="s">
        <v>1238</v>
      </c>
      <c r="E112" s="172">
        <v>270000</v>
      </c>
      <c r="F112" s="130"/>
      <c r="G112" s="130"/>
      <c r="H112" s="139">
        <f>SUM(E112:G112)</f>
        <v>270000</v>
      </c>
      <c r="I112" s="136"/>
      <c r="J112" s="141"/>
    </row>
    <row r="113" spans="1:10" ht="19.5" customHeight="1">
      <c r="A113" s="136">
        <v>96</v>
      </c>
      <c r="B113" s="127" t="s">
        <v>1249</v>
      </c>
      <c r="C113" s="569">
        <v>1919</v>
      </c>
      <c r="D113" s="129" t="s">
        <v>1225</v>
      </c>
      <c r="E113" s="172">
        <v>270000</v>
      </c>
      <c r="F113" s="130"/>
      <c r="G113" s="130"/>
      <c r="H113" s="139">
        <f aca="true" t="shared" si="3" ref="H113:H127">SUM(E113:G113)</f>
        <v>270000</v>
      </c>
      <c r="I113" s="136"/>
      <c r="J113" s="141"/>
    </row>
    <row r="114" spans="1:10" ht="19.5" customHeight="1">
      <c r="A114" s="136">
        <v>97</v>
      </c>
      <c r="B114" s="127" t="s">
        <v>1293</v>
      </c>
      <c r="C114" s="569">
        <v>1930</v>
      </c>
      <c r="D114" s="129" t="s">
        <v>1238</v>
      </c>
      <c r="E114" s="172">
        <v>270000</v>
      </c>
      <c r="F114" s="130"/>
      <c r="G114" s="130"/>
      <c r="H114" s="139">
        <f t="shared" si="3"/>
        <v>270000</v>
      </c>
      <c r="I114" s="136"/>
      <c r="J114" s="141"/>
    </row>
    <row r="115" spans="1:10" ht="19.5" customHeight="1">
      <c r="A115" s="136">
        <v>98</v>
      </c>
      <c r="B115" s="127" t="s">
        <v>1295</v>
      </c>
      <c r="C115" s="569">
        <v>1930</v>
      </c>
      <c r="D115" s="129" t="s">
        <v>1238</v>
      </c>
      <c r="E115" s="172">
        <v>270000</v>
      </c>
      <c r="F115" s="130"/>
      <c r="G115" s="130"/>
      <c r="H115" s="139">
        <f t="shared" si="3"/>
        <v>270000</v>
      </c>
      <c r="I115" s="136"/>
      <c r="J115" s="141"/>
    </row>
    <row r="116" spans="1:10" ht="19.5" customHeight="1">
      <c r="A116" s="136">
        <v>99</v>
      </c>
      <c r="B116" s="127" t="s">
        <v>2385</v>
      </c>
      <c r="C116" s="569">
        <v>1930</v>
      </c>
      <c r="D116" s="129" t="s">
        <v>1225</v>
      </c>
      <c r="E116" s="172">
        <v>270000</v>
      </c>
      <c r="F116" s="130"/>
      <c r="G116" s="130"/>
      <c r="H116" s="139">
        <f t="shared" si="3"/>
        <v>270000</v>
      </c>
      <c r="I116" s="136"/>
      <c r="J116" s="141"/>
    </row>
    <row r="117" spans="1:10" ht="19.5" customHeight="1">
      <c r="A117" s="136">
        <v>100</v>
      </c>
      <c r="B117" s="127" t="s">
        <v>1251</v>
      </c>
      <c r="C117" s="569">
        <v>1919</v>
      </c>
      <c r="D117" s="129" t="s">
        <v>1236</v>
      </c>
      <c r="E117" s="172">
        <v>270000</v>
      </c>
      <c r="F117" s="130"/>
      <c r="G117" s="130"/>
      <c r="H117" s="139">
        <f t="shared" si="3"/>
        <v>270000</v>
      </c>
      <c r="I117" s="136"/>
      <c r="J117" s="141"/>
    </row>
    <row r="118" spans="1:10" ht="19.5" customHeight="1">
      <c r="A118" s="136">
        <v>101</v>
      </c>
      <c r="B118" s="127" t="s">
        <v>581</v>
      </c>
      <c r="C118" s="569">
        <v>1921</v>
      </c>
      <c r="D118" s="129" t="s">
        <v>1236</v>
      </c>
      <c r="E118" s="172">
        <v>270000</v>
      </c>
      <c r="F118" s="130"/>
      <c r="G118" s="130"/>
      <c r="H118" s="139">
        <f t="shared" si="3"/>
        <v>270000</v>
      </c>
      <c r="I118" s="136"/>
      <c r="J118" s="141"/>
    </row>
    <row r="119" spans="1:10" ht="19.5" customHeight="1">
      <c r="A119" s="136">
        <v>102</v>
      </c>
      <c r="B119" s="138" t="s">
        <v>1320</v>
      </c>
      <c r="C119" s="136">
        <v>1933</v>
      </c>
      <c r="D119" s="133" t="s">
        <v>1225</v>
      </c>
      <c r="E119" s="172">
        <v>270000</v>
      </c>
      <c r="F119" s="130"/>
      <c r="G119" s="130"/>
      <c r="H119" s="139">
        <f t="shared" si="3"/>
        <v>270000</v>
      </c>
      <c r="I119" s="136"/>
      <c r="J119" s="141"/>
    </row>
    <row r="120" spans="1:10" ht="19.5" customHeight="1">
      <c r="A120" s="136">
        <v>103</v>
      </c>
      <c r="B120" s="127" t="s">
        <v>1281</v>
      </c>
      <c r="C120" s="569">
        <v>1918</v>
      </c>
      <c r="D120" s="129" t="s">
        <v>1277</v>
      </c>
      <c r="E120" s="172">
        <v>270000</v>
      </c>
      <c r="F120" s="130"/>
      <c r="G120" s="130"/>
      <c r="H120" s="139">
        <f t="shared" si="3"/>
        <v>270000</v>
      </c>
      <c r="I120" s="136"/>
      <c r="J120" s="141"/>
    </row>
    <row r="121" spans="1:10" ht="19.5" customHeight="1">
      <c r="A121" s="136">
        <v>104</v>
      </c>
      <c r="B121" s="138" t="s">
        <v>1327</v>
      </c>
      <c r="C121" s="136">
        <v>1934</v>
      </c>
      <c r="D121" s="133" t="s">
        <v>1328</v>
      </c>
      <c r="E121" s="172">
        <v>270000</v>
      </c>
      <c r="F121" s="130"/>
      <c r="G121" s="130"/>
      <c r="H121" s="139">
        <f t="shared" si="3"/>
        <v>270000</v>
      </c>
      <c r="I121" s="136"/>
      <c r="J121" s="141"/>
    </row>
    <row r="122" spans="1:10" ht="19.5" customHeight="1">
      <c r="A122" s="136">
        <v>105</v>
      </c>
      <c r="B122" s="127" t="s">
        <v>1317</v>
      </c>
      <c r="C122" s="569">
        <v>1932</v>
      </c>
      <c r="D122" s="129" t="s">
        <v>1318</v>
      </c>
      <c r="E122" s="172">
        <v>270000</v>
      </c>
      <c r="F122" s="130"/>
      <c r="G122" s="130"/>
      <c r="H122" s="139">
        <f t="shared" si="3"/>
        <v>270000</v>
      </c>
      <c r="I122" s="136"/>
      <c r="J122" s="141"/>
    </row>
    <row r="123" spans="1:10" ht="19.5" customHeight="1">
      <c r="A123" s="136">
        <v>106</v>
      </c>
      <c r="B123" s="267" t="s">
        <v>2096</v>
      </c>
      <c r="C123" s="141">
        <v>1935</v>
      </c>
      <c r="D123" s="133" t="s">
        <v>1226</v>
      </c>
      <c r="E123" s="172">
        <v>270000</v>
      </c>
      <c r="F123" s="130"/>
      <c r="G123" s="130"/>
      <c r="H123" s="139">
        <f t="shared" si="3"/>
        <v>270000</v>
      </c>
      <c r="I123" s="136"/>
      <c r="J123" s="141"/>
    </row>
    <row r="124" spans="1:10" ht="19.5" customHeight="1">
      <c r="A124" s="136">
        <v>107</v>
      </c>
      <c r="B124" s="127" t="s">
        <v>2430</v>
      </c>
      <c r="C124" s="569">
        <v>1930</v>
      </c>
      <c r="D124" s="129" t="s">
        <v>1226</v>
      </c>
      <c r="E124" s="172">
        <v>270000</v>
      </c>
      <c r="F124" s="130"/>
      <c r="G124" s="130"/>
      <c r="H124" s="139">
        <f t="shared" si="3"/>
        <v>270000</v>
      </c>
      <c r="I124" s="136"/>
      <c r="J124" s="141"/>
    </row>
    <row r="125" spans="1:10" ht="19.5" customHeight="1">
      <c r="A125" s="136">
        <v>108</v>
      </c>
      <c r="B125" s="127" t="s">
        <v>1189</v>
      </c>
      <c r="C125" s="569">
        <v>1918</v>
      </c>
      <c r="D125" s="129" t="s">
        <v>1253</v>
      </c>
      <c r="E125" s="172">
        <v>270000</v>
      </c>
      <c r="F125" s="130"/>
      <c r="G125" s="130"/>
      <c r="H125" s="139">
        <f t="shared" si="3"/>
        <v>270000</v>
      </c>
      <c r="I125" s="136"/>
      <c r="J125" s="141"/>
    </row>
    <row r="126" spans="1:10" ht="19.5" customHeight="1">
      <c r="A126" s="136">
        <v>109</v>
      </c>
      <c r="B126" s="127" t="s">
        <v>1314</v>
      </c>
      <c r="C126" s="569">
        <v>1933</v>
      </c>
      <c r="D126" s="129" t="s">
        <v>1231</v>
      </c>
      <c r="E126" s="172">
        <v>270000</v>
      </c>
      <c r="F126" s="130"/>
      <c r="G126" s="130"/>
      <c r="H126" s="139">
        <f t="shared" si="3"/>
        <v>270000</v>
      </c>
      <c r="I126" s="136"/>
      <c r="J126" s="141"/>
    </row>
    <row r="127" spans="1:10" ht="19.5" customHeight="1">
      <c r="A127" s="136">
        <v>110</v>
      </c>
      <c r="B127" s="267" t="s">
        <v>2108</v>
      </c>
      <c r="C127" s="141">
        <v>1935</v>
      </c>
      <c r="D127" s="133" t="s">
        <v>1253</v>
      </c>
      <c r="E127" s="172">
        <v>270000</v>
      </c>
      <c r="F127" s="130"/>
      <c r="G127" s="130"/>
      <c r="H127" s="139">
        <f t="shared" si="3"/>
        <v>270000</v>
      </c>
      <c r="I127" s="136"/>
      <c r="J127" s="141"/>
    </row>
    <row r="128" spans="1:10" ht="19.5" customHeight="1">
      <c r="A128" s="136">
        <v>111</v>
      </c>
      <c r="B128" s="127" t="s">
        <v>2385</v>
      </c>
      <c r="C128" s="569">
        <v>1936</v>
      </c>
      <c r="D128" s="129" t="s">
        <v>993</v>
      </c>
      <c r="E128" s="172">
        <v>270000</v>
      </c>
      <c r="F128" s="130"/>
      <c r="G128" s="783"/>
      <c r="H128" s="139">
        <f>E128+G128</f>
        <v>270000</v>
      </c>
      <c r="I128" s="782"/>
      <c r="J128" s="785"/>
    </row>
    <row r="129" spans="1:10" ht="19.5" customHeight="1">
      <c r="A129" s="136">
        <v>112</v>
      </c>
      <c r="B129" s="267" t="s">
        <v>2335</v>
      </c>
      <c r="C129" s="141">
        <v>1936</v>
      </c>
      <c r="D129" s="133" t="s">
        <v>1277</v>
      </c>
      <c r="E129" s="172">
        <v>270000</v>
      </c>
      <c r="F129" s="130"/>
      <c r="G129" s="130"/>
      <c r="H129" s="139">
        <f aca="true" t="shared" si="4" ref="H129:H136">SUM(E129:G129)</f>
        <v>270000</v>
      </c>
      <c r="I129" s="782"/>
      <c r="J129" s="774"/>
    </row>
    <row r="130" spans="1:10" ht="19.5" customHeight="1">
      <c r="A130" s="136">
        <v>113</v>
      </c>
      <c r="B130" s="267" t="s">
        <v>2336</v>
      </c>
      <c r="C130" s="141">
        <v>1936</v>
      </c>
      <c r="D130" s="133" t="s">
        <v>1328</v>
      </c>
      <c r="E130" s="172">
        <v>270000</v>
      </c>
      <c r="F130" s="130"/>
      <c r="G130" s="130"/>
      <c r="H130" s="139">
        <f t="shared" si="4"/>
        <v>270000</v>
      </c>
      <c r="I130" s="782"/>
      <c r="J130" s="774"/>
    </row>
    <row r="131" spans="1:10" ht="19.5" customHeight="1">
      <c r="A131" s="136">
        <v>114</v>
      </c>
      <c r="B131" s="267" t="s">
        <v>2337</v>
      </c>
      <c r="C131" s="141">
        <v>1936</v>
      </c>
      <c r="D131" s="133" t="s">
        <v>1238</v>
      </c>
      <c r="E131" s="172">
        <v>270000</v>
      </c>
      <c r="F131" s="130"/>
      <c r="G131" s="130"/>
      <c r="H131" s="139">
        <f t="shared" si="4"/>
        <v>270000</v>
      </c>
      <c r="I131" s="782"/>
      <c r="J131" s="774"/>
    </row>
    <row r="132" spans="1:10" ht="19.5" customHeight="1">
      <c r="A132" s="136">
        <v>115</v>
      </c>
      <c r="B132" s="267" t="s">
        <v>1</v>
      </c>
      <c r="C132" s="141">
        <v>1936</v>
      </c>
      <c r="D132" s="133" t="s">
        <v>0</v>
      </c>
      <c r="E132" s="172">
        <v>270000</v>
      </c>
      <c r="F132" s="634"/>
      <c r="G132" s="634"/>
      <c r="H132" s="139">
        <f t="shared" si="4"/>
        <v>270000</v>
      </c>
      <c r="I132" s="782"/>
      <c r="J132" s="786"/>
    </row>
    <row r="133" spans="1:10" ht="19.5" customHeight="1">
      <c r="A133" s="136">
        <v>116</v>
      </c>
      <c r="B133" s="267" t="s">
        <v>2</v>
      </c>
      <c r="C133" s="141">
        <v>1936</v>
      </c>
      <c r="D133" s="133" t="s">
        <v>3</v>
      </c>
      <c r="E133" s="172">
        <v>270000</v>
      </c>
      <c r="F133" s="634"/>
      <c r="G133" s="634"/>
      <c r="H133" s="139">
        <f t="shared" si="4"/>
        <v>270000</v>
      </c>
      <c r="I133" s="782"/>
      <c r="J133" s="786"/>
    </row>
    <row r="134" spans="1:10" ht="19.5" customHeight="1">
      <c r="A134" s="136">
        <v>117</v>
      </c>
      <c r="B134" s="267" t="s">
        <v>233</v>
      </c>
      <c r="C134" s="141">
        <v>1936</v>
      </c>
      <c r="D134" s="133" t="s">
        <v>1404</v>
      </c>
      <c r="E134" s="172">
        <v>270000</v>
      </c>
      <c r="F134" s="634"/>
      <c r="G134" s="772"/>
      <c r="H134" s="139">
        <f>E134+G134</f>
        <v>270000</v>
      </c>
      <c r="I134" s="782"/>
      <c r="J134" s="786"/>
    </row>
    <row r="135" spans="1:10" ht="19.5" customHeight="1">
      <c r="A135" s="136">
        <v>118</v>
      </c>
      <c r="B135" s="267" t="s">
        <v>4</v>
      </c>
      <c r="C135" s="141">
        <v>1936</v>
      </c>
      <c r="D135" s="133" t="s">
        <v>0</v>
      </c>
      <c r="E135" s="172">
        <v>270000</v>
      </c>
      <c r="F135" s="634"/>
      <c r="G135" s="634"/>
      <c r="H135" s="139">
        <f t="shared" si="4"/>
        <v>270000</v>
      </c>
      <c r="I135" s="782"/>
      <c r="J135" s="786"/>
    </row>
    <row r="136" spans="1:10" ht="19.5" customHeight="1">
      <c r="A136" s="136">
        <v>119</v>
      </c>
      <c r="B136" s="267" t="s">
        <v>1495</v>
      </c>
      <c r="C136" s="141">
        <v>1936</v>
      </c>
      <c r="D136" s="133" t="s">
        <v>979</v>
      </c>
      <c r="E136" s="172">
        <v>270000</v>
      </c>
      <c r="F136" s="634"/>
      <c r="G136" s="130"/>
      <c r="H136" s="139">
        <f t="shared" si="4"/>
        <v>270000</v>
      </c>
      <c r="I136" s="782"/>
      <c r="J136" s="786"/>
    </row>
    <row r="137" spans="1:10" ht="19.5" customHeight="1">
      <c r="A137" s="136">
        <v>120</v>
      </c>
      <c r="B137" s="267" t="s">
        <v>2385</v>
      </c>
      <c r="C137" s="141">
        <v>1937</v>
      </c>
      <c r="D137" s="133" t="s">
        <v>797</v>
      </c>
      <c r="E137" s="172">
        <v>270000</v>
      </c>
      <c r="F137" s="634"/>
      <c r="G137" s="130"/>
      <c r="H137" s="139">
        <f>G136+E136</f>
        <v>270000</v>
      </c>
      <c r="I137" s="782"/>
      <c r="J137" s="786"/>
    </row>
    <row r="138" spans="1:10" ht="19.5" customHeight="1">
      <c r="A138" s="136">
        <v>121</v>
      </c>
      <c r="B138" s="267" t="s">
        <v>1263</v>
      </c>
      <c r="C138" s="141">
        <v>1937</v>
      </c>
      <c r="D138" s="129" t="s">
        <v>1238</v>
      </c>
      <c r="E138" s="172">
        <v>270000</v>
      </c>
      <c r="F138" s="634"/>
      <c r="G138" s="130"/>
      <c r="H138" s="139">
        <f>G137+E137</f>
        <v>270000</v>
      </c>
      <c r="I138" s="782"/>
      <c r="J138" s="786"/>
    </row>
    <row r="139" spans="1:10" ht="19.5" customHeight="1">
      <c r="A139" s="136">
        <v>122</v>
      </c>
      <c r="B139" s="267" t="s">
        <v>1262</v>
      </c>
      <c r="C139" s="141">
        <v>1937</v>
      </c>
      <c r="D139" s="133" t="s">
        <v>979</v>
      </c>
      <c r="E139" s="172">
        <v>270000</v>
      </c>
      <c r="F139" s="634"/>
      <c r="G139" s="130"/>
      <c r="H139" s="139">
        <f>G139+E139</f>
        <v>270000</v>
      </c>
      <c r="I139" s="782"/>
      <c r="J139" s="786"/>
    </row>
    <row r="140" spans="1:10" ht="19.5" customHeight="1">
      <c r="A140" s="136">
        <v>123</v>
      </c>
      <c r="B140" s="267" t="s">
        <v>685</v>
      </c>
      <c r="C140" s="141">
        <v>1937</v>
      </c>
      <c r="D140" s="133" t="s">
        <v>1253</v>
      </c>
      <c r="E140" s="172">
        <v>270000</v>
      </c>
      <c r="F140" s="634"/>
      <c r="G140" s="130"/>
      <c r="H140" s="139">
        <f>G140+E140</f>
        <v>270000</v>
      </c>
      <c r="I140" s="782"/>
      <c r="J140" s="786"/>
    </row>
    <row r="141" spans="1:10" ht="19.5" customHeight="1">
      <c r="A141" s="136">
        <v>124</v>
      </c>
      <c r="B141" s="267" t="s">
        <v>686</v>
      </c>
      <c r="C141" s="141">
        <v>1937</v>
      </c>
      <c r="D141" s="133" t="s">
        <v>1227</v>
      </c>
      <c r="E141" s="172">
        <v>270000</v>
      </c>
      <c r="F141" s="634"/>
      <c r="G141" s="130"/>
      <c r="H141" s="139">
        <f>G141+E137</f>
        <v>270000</v>
      </c>
      <c r="I141" s="782"/>
      <c r="J141" s="786"/>
    </row>
    <row r="142" spans="1:10" ht="19.5" customHeight="1">
      <c r="A142" s="136">
        <v>125</v>
      </c>
      <c r="B142" s="267" t="s">
        <v>2295</v>
      </c>
      <c r="C142" s="141">
        <v>1937</v>
      </c>
      <c r="D142" s="133" t="s">
        <v>2526</v>
      </c>
      <c r="E142" s="172">
        <v>270000</v>
      </c>
      <c r="F142" s="634"/>
      <c r="G142" s="130"/>
      <c r="H142" s="139">
        <f>G142+E142</f>
        <v>270000</v>
      </c>
      <c r="I142" s="782"/>
      <c r="J142" s="786"/>
    </row>
    <row r="143" spans="1:10" ht="19.5" customHeight="1">
      <c r="A143" s="136">
        <v>126</v>
      </c>
      <c r="B143" s="267" t="s">
        <v>2525</v>
      </c>
      <c r="C143" s="141">
        <v>1937</v>
      </c>
      <c r="D143" s="133" t="s">
        <v>983</v>
      </c>
      <c r="E143" s="172">
        <v>270000</v>
      </c>
      <c r="F143" s="634"/>
      <c r="G143" s="130"/>
      <c r="H143" s="139">
        <f>G143+E143</f>
        <v>270000</v>
      </c>
      <c r="I143" s="782"/>
      <c r="J143" s="786"/>
    </row>
    <row r="144" spans="1:10" ht="19.5" customHeight="1">
      <c r="A144" s="136">
        <v>127</v>
      </c>
      <c r="B144" s="267" t="s">
        <v>2449</v>
      </c>
      <c r="C144" s="141">
        <v>1937</v>
      </c>
      <c r="D144" s="129" t="s">
        <v>1229</v>
      </c>
      <c r="E144" s="172">
        <v>270000</v>
      </c>
      <c r="F144" s="634"/>
      <c r="G144" s="139"/>
      <c r="H144" s="139">
        <f>G144+E144</f>
        <v>270000</v>
      </c>
      <c r="I144" s="782"/>
      <c r="J144" s="786"/>
    </row>
    <row r="145" spans="1:10" ht="19.5" customHeight="1">
      <c r="A145" s="136">
        <v>128</v>
      </c>
      <c r="B145" s="267" t="s">
        <v>2386</v>
      </c>
      <c r="C145" s="141">
        <v>1937</v>
      </c>
      <c r="D145" s="133" t="s">
        <v>1404</v>
      </c>
      <c r="E145" s="172">
        <v>270000</v>
      </c>
      <c r="F145" s="634"/>
      <c r="G145" s="130"/>
      <c r="H145" s="139">
        <f>G145+E145</f>
        <v>270000</v>
      </c>
      <c r="I145" s="782"/>
      <c r="J145" s="786"/>
    </row>
    <row r="146" spans="1:10" ht="19.5" customHeight="1">
      <c r="A146" s="136">
        <v>129</v>
      </c>
      <c r="B146" s="267" t="s">
        <v>2744</v>
      </c>
      <c r="C146" s="141">
        <v>1937</v>
      </c>
      <c r="D146" s="133" t="s">
        <v>1862</v>
      </c>
      <c r="E146" s="172">
        <v>270000</v>
      </c>
      <c r="F146" s="634"/>
      <c r="G146" s="130">
        <v>1080000</v>
      </c>
      <c r="H146" s="139">
        <f>G146+E146</f>
        <v>1350000</v>
      </c>
      <c r="I146" s="782"/>
      <c r="J146" s="786"/>
    </row>
    <row r="147" spans="1:10" ht="19.5" customHeight="1">
      <c r="A147" s="136" t="s">
        <v>2313</v>
      </c>
      <c r="B147" s="267"/>
      <c r="C147" s="141"/>
      <c r="D147" s="133"/>
      <c r="E147" s="787">
        <f>SUM(E18:E146)</f>
        <v>34830000</v>
      </c>
      <c r="F147" s="634"/>
      <c r="G147" s="135">
        <v>1080000</v>
      </c>
      <c r="H147" s="134">
        <f>E147+G147</f>
        <v>35910000</v>
      </c>
      <c r="I147" s="782"/>
      <c r="J147" s="768"/>
    </row>
    <row r="148" spans="1:10" ht="19.5" customHeight="1">
      <c r="A148" s="1341" t="s">
        <v>1341</v>
      </c>
      <c r="B148" s="1342"/>
      <c r="C148" s="1342"/>
      <c r="D148" s="1342"/>
      <c r="E148" s="1342"/>
      <c r="F148" s="1342"/>
      <c r="G148" s="1342"/>
      <c r="H148" s="1342"/>
      <c r="I148" s="1342"/>
      <c r="J148" s="1343"/>
    </row>
    <row r="149" spans="1:10" ht="19.5" customHeight="1">
      <c r="A149" s="136">
        <v>1</v>
      </c>
      <c r="B149" s="138" t="s">
        <v>401</v>
      </c>
      <c r="C149" s="136">
        <v>1969</v>
      </c>
      <c r="D149" s="133" t="s">
        <v>1238</v>
      </c>
      <c r="E149" s="788">
        <v>405000</v>
      </c>
      <c r="F149" s="130"/>
      <c r="G149" s="772"/>
      <c r="H149" s="788">
        <v>405000</v>
      </c>
      <c r="I149" s="136"/>
      <c r="J149" s="141"/>
    </row>
    <row r="150" spans="1:10" ht="19.5" customHeight="1">
      <c r="A150" s="1377" t="s">
        <v>2313</v>
      </c>
      <c r="B150" s="1377"/>
      <c r="C150" s="1377"/>
      <c r="D150" s="1377"/>
      <c r="E150" s="789">
        <v>405000</v>
      </c>
      <c r="F150" s="135"/>
      <c r="G150" s="790"/>
      <c r="H150" s="789">
        <v>405000</v>
      </c>
      <c r="I150" s="131"/>
      <c r="J150" s="141"/>
    </row>
    <row r="151" spans="1:10" ht="19.5" customHeight="1">
      <c r="A151" s="1341" t="s">
        <v>1342</v>
      </c>
      <c r="B151" s="1342"/>
      <c r="C151" s="1342"/>
      <c r="D151" s="1342"/>
      <c r="E151" s="1342"/>
      <c r="F151" s="1342"/>
      <c r="G151" s="1342"/>
      <c r="H151" s="1342"/>
      <c r="I151" s="1342"/>
      <c r="J151" s="1343"/>
    </row>
    <row r="152" spans="1:10" ht="19.5" customHeight="1">
      <c r="A152" s="136">
        <v>1</v>
      </c>
      <c r="B152" s="127" t="s">
        <v>2484</v>
      </c>
      <c r="C152" s="569">
        <v>1973</v>
      </c>
      <c r="D152" s="129" t="s">
        <v>1318</v>
      </c>
      <c r="E152" s="139">
        <v>270000</v>
      </c>
      <c r="F152" s="130"/>
      <c r="G152" s="130"/>
      <c r="H152" s="139">
        <f>E152+G152</f>
        <v>270000</v>
      </c>
      <c r="I152" s="136"/>
      <c r="J152" s="141"/>
    </row>
    <row r="153" spans="1:10" ht="19.5" customHeight="1">
      <c r="A153" s="136">
        <v>2</v>
      </c>
      <c r="B153" s="127" t="s">
        <v>1291</v>
      </c>
      <c r="C153" s="569">
        <v>1972</v>
      </c>
      <c r="D153" s="129" t="s">
        <v>798</v>
      </c>
      <c r="E153" s="139">
        <v>270000</v>
      </c>
      <c r="F153" s="130"/>
      <c r="G153" s="130"/>
      <c r="H153" s="139">
        <f aca="true" t="shared" si="5" ref="H153:H158">SUM(E153:G153)</f>
        <v>270000</v>
      </c>
      <c r="I153" s="136"/>
      <c r="J153" s="141"/>
    </row>
    <row r="154" spans="1:10" ht="19.5" customHeight="1">
      <c r="A154" s="136">
        <v>3</v>
      </c>
      <c r="B154" s="127" t="s">
        <v>800</v>
      </c>
      <c r="C154" s="569">
        <v>1997</v>
      </c>
      <c r="D154" s="129" t="s">
        <v>799</v>
      </c>
      <c r="E154" s="139">
        <v>270000</v>
      </c>
      <c r="F154" s="130"/>
      <c r="G154" s="130"/>
      <c r="H154" s="139">
        <f t="shared" si="5"/>
        <v>270000</v>
      </c>
      <c r="I154" s="136"/>
      <c r="J154" s="141"/>
    </row>
    <row r="155" spans="1:10" ht="19.5" customHeight="1">
      <c r="A155" s="136">
        <v>4</v>
      </c>
      <c r="B155" s="127" t="s">
        <v>801</v>
      </c>
      <c r="C155" s="569">
        <v>1965</v>
      </c>
      <c r="D155" s="129" t="s">
        <v>799</v>
      </c>
      <c r="E155" s="139">
        <v>270000</v>
      </c>
      <c r="F155" s="130"/>
      <c r="G155" s="130"/>
      <c r="H155" s="139">
        <f t="shared" si="5"/>
        <v>270000</v>
      </c>
      <c r="I155" s="136"/>
      <c r="J155" s="141"/>
    </row>
    <row r="156" spans="1:10" ht="19.5" customHeight="1">
      <c r="A156" s="136">
        <v>5</v>
      </c>
      <c r="B156" s="127" t="s">
        <v>802</v>
      </c>
      <c r="C156" s="569">
        <v>1978</v>
      </c>
      <c r="D156" s="129" t="s">
        <v>799</v>
      </c>
      <c r="E156" s="139">
        <v>270000</v>
      </c>
      <c r="F156" s="130"/>
      <c r="G156" s="130"/>
      <c r="H156" s="139">
        <f t="shared" si="5"/>
        <v>270000</v>
      </c>
      <c r="I156" s="136"/>
      <c r="J156" s="141"/>
    </row>
    <row r="157" spans="1:10" ht="19.5" customHeight="1">
      <c r="A157" s="136">
        <v>6</v>
      </c>
      <c r="B157" s="127" t="s">
        <v>803</v>
      </c>
      <c r="C157" s="569">
        <v>1965</v>
      </c>
      <c r="D157" s="129" t="s">
        <v>804</v>
      </c>
      <c r="E157" s="139">
        <v>270000</v>
      </c>
      <c r="F157" s="130"/>
      <c r="G157" s="130"/>
      <c r="H157" s="139">
        <f t="shared" si="5"/>
        <v>270000</v>
      </c>
      <c r="I157" s="136"/>
      <c r="J157" s="141"/>
    </row>
    <row r="158" spans="1:10" ht="19.5" customHeight="1">
      <c r="A158" s="136">
        <v>7</v>
      </c>
      <c r="B158" s="127" t="s">
        <v>2110</v>
      </c>
      <c r="C158" s="569">
        <v>1980</v>
      </c>
      <c r="D158" s="129" t="s">
        <v>1226</v>
      </c>
      <c r="E158" s="139">
        <v>270000</v>
      </c>
      <c r="F158" s="130"/>
      <c r="G158" s="130"/>
      <c r="H158" s="139">
        <f t="shared" si="5"/>
        <v>270000</v>
      </c>
      <c r="I158" s="136"/>
      <c r="J158" s="141"/>
    </row>
    <row r="159" spans="1:10" ht="19.5" customHeight="1">
      <c r="A159" s="1584" t="s">
        <v>2313</v>
      </c>
      <c r="B159" s="1584"/>
      <c r="C159" s="1584"/>
      <c r="D159" s="1584"/>
      <c r="E159" s="134">
        <f>SUM(E152:E158)</f>
        <v>1890000</v>
      </c>
      <c r="F159" s="135"/>
      <c r="G159" s="135"/>
      <c r="H159" s="134">
        <f>SUM(H152:H158)</f>
        <v>1890000</v>
      </c>
      <c r="I159" s="136"/>
      <c r="J159" s="141"/>
    </row>
    <row r="160" spans="1:10" ht="19.5" customHeight="1">
      <c r="A160" s="1586" t="s">
        <v>1344</v>
      </c>
      <c r="B160" s="1587"/>
      <c r="C160" s="1587"/>
      <c r="D160" s="1587"/>
      <c r="E160" s="1587"/>
      <c r="F160" s="1587"/>
      <c r="G160" s="1587"/>
      <c r="H160" s="1587"/>
      <c r="I160" s="1587"/>
      <c r="J160" s="1588"/>
    </row>
    <row r="161" spans="1:10" ht="19.5" customHeight="1">
      <c r="A161" s="791">
        <v>1</v>
      </c>
      <c r="B161" s="792" t="s">
        <v>683</v>
      </c>
      <c r="C161" s="792">
        <v>1983</v>
      </c>
      <c r="D161" s="792" t="s">
        <v>684</v>
      </c>
      <c r="E161" s="139">
        <v>540000</v>
      </c>
      <c r="F161" s="792"/>
      <c r="G161" s="793"/>
      <c r="H161" s="793">
        <f>G161+E161</f>
        <v>540000</v>
      </c>
      <c r="I161" s="792"/>
      <c r="J161" s="794"/>
    </row>
    <row r="162" spans="1:10" ht="19.5" customHeight="1">
      <c r="A162" s="136">
        <v>2</v>
      </c>
      <c r="B162" s="127" t="s">
        <v>1345</v>
      </c>
      <c r="C162" s="569">
        <v>1971</v>
      </c>
      <c r="D162" s="129" t="s">
        <v>1226</v>
      </c>
      <c r="E162" s="139">
        <v>540000</v>
      </c>
      <c r="F162" s="130"/>
      <c r="G162" s="130"/>
      <c r="H162" s="139">
        <f>E162+G162</f>
        <v>540000</v>
      </c>
      <c r="I162" s="136"/>
      <c r="J162" s="141"/>
    </row>
    <row r="163" spans="1:10" ht="19.5" customHeight="1">
      <c r="A163" s="1377" t="s">
        <v>2312</v>
      </c>
      <c r="B163" s="1377"/>
      <c r="C163" s="1377"/>
      <c r="D163" s="1377"/>
      <c r="E163" s="134">
        <f>SUM(E161:E162)</f>
        <v>1080000</v>
      </c>
      <c r="F163" s="135"/>
      <c r="G163" s="135"/>
      <c r="H163" s="134">
        <f>SUM(H161:H162)</f>
        <v>1080000</v>
      </c>
      <c r="I163" s="136"/>
      <c r="J163" s="141"/>
    </row>
    <row r="164" spans="1:10" ht="19.5" customHeight="1">
      <c r="A164" s="1341" t="s">
        <v>2296</v>
      </c>
      <c r="B164" s="1342"/>
      <c r="C164" s="1342"/>
      <c r="D164" s="1342"/>
      <c r="E164" s="1342"/>
      <c r="F164" s="1342"/>
      <c r="G164" s="1342"/>
      <c r="H164" s="1342"/>
      <c r="I164" s="1342"/>
      <c r="J164" s="1343"/>
    </row>
    <row r="165" spans="1:10" ht="19.5" customHeight="1">
      <c r="A165" s="136">
        <v>1</v>
      </c>
      <c r="B165" s="127" t="s">
        <v>1406</v>
      </c>
      <c r="C165" s="569">
        <v>1963</v>
      </c>
      <c r="D165" s="129" t="s">
        <v>1238</v>
      </c>
      <c r="E165" s="139">
        <v>405000</v>
      </c>
      <c r="F165" s="130"/>
      <c r="G165" s="130"/>
      <c r="H165" s="172">
        <v>405000</v>
      </c>
      <c r="I165" s="136"/>
      <c r="J165" s="136"/>
    </row>
    <row r="166" spans="1:10" ht="19.5" customHeight="1">
      <c r="A166" s="136">
        <v>2</v>
      </c>
      <c r="B166" s="127" t="s">
        <v>1433</v>
      </c>
      <c r="C166" s="569">
        <v>1963</v>
      </c>
      <c r="D166" s="129" t="s">
        <v>1238</v>
      </c>
      <c r="E166" s="139">
        <v>405000</v>
      </c>
      <c r="F166" s="130"/>
      <c r="G166" s="130"/>
      <c r="H166" s="172">
        <v>405000</v>
      </c>
      <c r="I166" s="136"/>
      <c r="J166" s="136"/>
    </row>
    <row r="167" spans="1:10" ht="19.5" customHeight="1">
      <c r="A167" s="136">
        <v>3</v>
      </c>
      <c r="B167" s="127" t="s">
        <v>1435</v>
      </c>
      <c r="C167" s="569">
        <v>1964</v>
      </c>
      <c r="D167" s="129" t="s">
        <v>1238</v>
      </c>
      <c r="E167" s="139">
        <v>405000</v>
      </c>
      <c r="F167" s="130"/>
      <c r="G167" s="130"/>
      <c r="H167" s="172">
        <v>405000</v>
      </c>
      <c r="I167" s="136"/>
      <c r="J167" s="136"/>
    </row>
    <row r="168" spans="1:10" ht="19.5" customHeight="1">
      <c r="A168" s="136">
        <v>4</v>
      </c>
      <c r="B168" s="127" t="s">
        <v>2099</v>
      </c>
      <c r="C168" s="569">
        <v>1966</v>
      </c>
      <c r="D168" s="129" t="s">
        <v>1238</v>
      </c>
      <c r="E168" s="139">
        <v>405000</v>
      </c>
      <c r="F168" s="130"/>
      <c r="G168" s="130"/>
      <c r="H168" s="172">
        <v>405000</v>
      </c>
      <c r="I168" s="136"/>
      <c r="J168" s="136"/>
    </row>
    <row r="169" spans="1:10" ht="19.5" customHeight="1">
      <c r="A169" s="136">
        <v>5</v>
      </c>
      <c r="B169" s="127" t="s">
        <v>969</v>
      </c>
      <c r="C169" s="569">
        <v>1970</v>
      </c>
      <c r="D169" s="129" t="s">
        <v>1225</v>
      </c>
      <c r="E169" s="139">
        <v>405000</v>
      </c>
      <c r="F169" s="130"/>
      <c r="G169" s="130"/>
      <c r="H169" s="172">
        <v>405000</v>
      </c>
      <c r="I169" s="136"/>
      <c r="J169" s="136"/>
    </row>
    <row r="170" spans="1:10" ht="19.5" customHeight="1">
      <c r="A170" s="136">
        <v>6</v>
      </c>
      <c r="B170" s="127" t="s">
        <v>2213</v>
      </c>
      <c r="C170" s="569">
        <v>1982</v>
      </c>
      <c r="D170" s="129" t="s">
        <v>1225</v>
      </c>
      <c r="E170" s="139">
        <v>405000</v>
      </c>
      <c r="F170" s="130"/>
      <c r="G170" s="130"/>
      <c r="H170" s="172">
        <v>405000</v>
      </c>
      <c r="I170" s="136"/>
      <c r="J170" s="136"/>
    </row>
    <row r="171" spans="1:10" ht="19.5" customHeight="1">
      <c r="A171" s="136">
        <v>7</v>
      </c>
      <c r="B171" s="127" t="s">
        <v>1407</v>
      </c>
      <c r="C171" s="569">
        <v>1958</v>
      </c>
      <c r="D171" s="129" t="s">
        <v>1277</v>
      </c>
      <c r="E171" s="139">
        <v>405000</v>
      </c>
      <c r="F171" s="130"/>
      <c r="G171" s="130"/>
      <c r="H171" s="172">
        <v>405000</v>
      </c>
      <c r="I171" s="136"/>
      <c r="J171" s="136"/>
    </row>
    <row r="172" spans="1:10" ht="19.5" customHeight="1">
      <c r="A172" s="136">
        <v>8</v>
      </c>
      <c r="B172" s="127" t="s">
        <v>1418</v>
      </c>
      <c r="C172" s="569">
        <v>1991</v>
      </c>
      <c r="D172" s="129" t="s">
        <v>1277</v>
      </c>
      <c r="E172" s="139">
        <v>405000</v>
      </c>
      <c r="F172" s="130"/>
      <c r="G172" s="130"/>
      <c r="H172" s="172">
        <v>405000</v>
      </c>
      <c r="I172" s="136"/>
      <c r="J172" s="136"/>
    </row>
    <row r="173" spans="1:10" ht="19.5" customHeight="1">
      <c r="A173" s="136">
        <v>9</v>
      </c>
      <c r="B173" s="127" t="s">
        <v>2101</v>
      </c>
      <c r="C173" s="569">
        <v>1959</v>
      </c>
      <c r="D173" s="129" t="s">
        <v>1277</v>
      </c>
      <c r="E173" s="139">
        <v>405000</v>
      </c>
      <c r="F173" s="130"/>
      <c r="G173" s="130"/>
      <c r="H173" s="172">
        <v>405000</v>
      </c>
      <c r="I173" s="136"/>
      <c r="J173" s="136"/>
    </row>
    <row r="174" spans="1:10" ht="19.5" customHeight="1">
      <c r="A174" s="136">
        <v>10</v>
      </c>
      <c r="B174" s="127" t="s">
        <v>958</v>
      </c>
      <c r="C174" s="569">
        <v>1960</v>
      </c>
      <c r="D174" s="129" t="s">
        <v>1277</v>
      </c>
      <c r="E174" s="139">
        <v>405000</v>
      </c>
      <c r="F174" s="130"/>
      <c r="G174" s="130"/>
      <c r="H174" s="172">
        <v>405000</v>
      </c>
      <c r="I174" s="136"/>
      <c r="J174" s="136"/>
    </row>
    <row r="175" spans="1:10" ht="19.5" customHeight="1">
      <c r="A175" s="136">
        <v>11</v>
      </c>
      <c r="B175" s="127" t="s">
        <v>1412</v>
      </c>
      <c r="C175" s="569">
        <v>1972</v>
      </c>
      <c r="D175" s="129" t="s">
        <v>1253</v>
      </c>
      <c r="E175" s="139">
        <v>405000</v>
      </c>
      <c r="F175" s="130"/>
      <c r="G175" s="130"/>
      <c r="H175" s="172">
        <v>405000</v>
      </c>
      <c r="I175" s="136"/>
      <c r="J175" s="136"/>
    </row>
    <row r="176" spans="1:10" ht="19.5" customHeight="1">
      <c r="A176" s="136">
        <v>12</v>
      </c>
      <c r="B176" s="127" t="s">
        <v>1434</v>
      </c>
      <c r="C176" s="569">
        <v>1988</v>
      </c>
      <c r="D176" s="129" t="s">
        <v>1253</v>
      </c>
      <c r="E176" s="139">
        <v>405000</v>
      </c>
      <c r="F176" s="130"/>
      <c r="G176" s="130"/>
      <c r="H176" s="172">
        <v>405000</v>
      </c>
      <c r="I176" s="136"/>
      <c r="J176" s="136"/>
    </row>
    <row r="177" spans="1:10" ht="19.5" customHeight="1">
      <c r="A177" s="136">
        <v>13</v>
      </c>
      <c r="B177" s="127" t="s">
        <v>2389</v>
      </c>
      <c r="C177" s="569">
        <v>1968</v>
      </c>
      <c r="D177" s="129" t="s">
        <v>1253</v>
      </c>
      <c r="E177" s="139">
        <v>405000</v>
      </c>
      <c r="F177" s="130"/>
      <c r="G177" s="130"/>
      <c r="H177" s="172">
        <v>405000</v>
      </c>
      <c r="I177" s="136"/>
      <c r="J177" s="136"/>
    </row>
    <row r="178" spans="1:10" ht="19.5" customHeight="1">
      <c r="A178" s="136">
        <v>14</v>
      </c>
      <c r="B178" s="127" t="s">
        <v>247</v>
      </c>
      <c r="C178" s="569">
        <v>1966</v>
      </c>
      <c r="D178" s="129" t="s">
        <v>1231</v>
      </c>
      <c r="E178" s="139">
        <v>405000</v>
      </c>
      <c r="F178" s="130"/>
      <c r="G178" s="130"/>
      <c r="H178" s="172">
        <v>405000</v>
      </c>
      <c r="I178" s="136"/>
      <c r="J178" s="136"/>
    </row>
    <row r="179" spans="1:10" ht="19.5" customHeight="1">
      <c r="A179" s="136">
        <v>15</v>
      </c>
      <c r="B179" s="127" t="s">
        <v>2100</v>
      </c>
      <c r="C179" s="569">
        <v>1964</v>
      </c>
      <c r="D179" s="129" t="s">
        <v>1231</v>
      </c>
      <c r="E179" s="139">
        <v>405000</v>
      </c>
      <c r="F179" s="130"/>
      <c r="G179" s="130"/>
      <c r="H179" s="172">
        <v>405000</v>
      </c>
      <c r="I179" s="136"/>
      <c r="J179" s="136"/>
    </row>
    <row r="180" spans="1:10" ht="19.5" customHeight="1">
      <c r="A180" s="136">
        <v>16</v>
      </c>
      <c r="B180" s="127" t="s">
        <v>2109</v>
      </c>
      <c r="C180" s="569">
        <v>1962</v>
      </c>
      <c r="D180" s="129" t="s">
        <v>1231</v>
      </c>
      <c r="E180" s="139">
        <v>405000</v>
      </c>
      <c r="F180" s="130"/>
      <c r="G180" s="130"/>
      <c r="H180" s="172">
        <v>405000</v>
      </c>
      <c r="I180" s="136"/>
      <c r="J180" s="136"/>
    </row>
    <row r="181" spans="1:10" ht="19.5" customHeight="1">
      <c r="A181" s="136">
        <v>17</v>
      </c>
      <c r="B181" s="127" t="s">
        <v>299</v>
      </c>
      <c r="C181" s="569">
        <v>1960</v>
      </c>
      <c r="D181" s="129" t="s">
        <v>1231</v>
      </c>
      <c r="E181" s="139">
        <v>405000</v>
      </c>
      <c r="F181" s="130"/>
      <c r="G181" s="130"/>
      <c r="H181" s="172">
        <v>405000</v>
      </c>
      <c r="I181" s="136"/>
      <c r="J181" s="136"/>
    </row>
    <row r="182" spans="1:10" ht="19.5" customHeight="1">
      <c r="A182" s="136">
        <v>18</v>
      </c>
      <c r="B182" s="127" t="s">
        <v>1413</v>
      </c>
      <c r="C182" s="569">
        <v>1992</v>
      </c>
      <c r="D182" s="129" t="s">
        <v>1414</v>
      </c>
      <c r="E182" s="139">
        <v>405000</v>
      </c>
      <c r="F182" s="130"/>
      <c r="G182" s="130"/>
      <c r="H182" s="172">
        <v>405000</v>
      </c>
      <c r="I182" s="136"/>
      <c r="J182" s="136"/>
    </row>
    <row r="183" spans="1:10" ht="19.5" customHeight="1">
      <c r="A183" s="136">
        <v>19</v>
      </c>
      <c r="B183" s="127" t="s">
        <v>1440</v>
      </c>
      <c r="C183" s="569">
        <v>1998</v>
      </c>
      <c r="D183" s="129" t="s">
        <v>1226</v>
      </c>
      <c r="E183" s="139">
        <v>405000</v>
      </c>
      <c r="F183" s="130"/>
      <c r="G183" s="130"/>
      <c r="H183" s="172">
        <v>405000</v>
      </c>
      <c r="I183" s="136"/>
      <c r="J183" s="136"/>
    </row>
    <row r="184" spans="1:10" ht="19.5" customHeight="1">
      <c r="A184" s="136">
        <v>20</v>
      </c>
      <c r="B184" s="127" t="s">
        <v>1357</v>
      </c>
      <c r="C184" s="569">
        <v>1962</v>
      </c>
      <c r="D184" s="129" t="s">
        <v>1279</v>
      </c>
      <c r="E184" s="139">
        <v>405000</v>
      </c>
      <c r="F184" s="130"/>
      <c r="G184" s="130"/>
      <c r="H184" s="172">
        <v>405000</v>
      </c>
      <c r="I184" s="136"/>
      <c r="J184" s="136"/>
    </row>
    <row r="185" spans="1:10" ht="19.5" customHeight="1">
      <c r="A185" s="136">
        <v>21</v>
      </c>
      <c r="B185" s="127" t="s">
        <v>1358</v>
      </c>
      <c r="C185" s="569">
        <v>1986</v>
      </c>
      <c r="D185" s="129" t="s">
        <v>1279</v>
      </c>
      <c r="E185" s="139">
        <v>405000</v>
      </c>
      <c r="F185" s="130"/>
      <c r="G185" s="130"/>
      <c r="H185" s="172">
        <v>405000</v>
      </c>
      <c r="I185" s="136"/>
      <c r="J185" s="136"/>
    </row>
    <row r="186" spans="1:10" ht="19.5" customHeight="1">
      <c r="A186" s="136">
        <v>22</v>
      </c>
      <c r="B186" s="127" t="s">
        <v>1415</v>
      </c>
      <c r="C186" s="569">
        <v>1974</v>
      </c>
      <c r="D186" s="129" t="s">
        <v>1279</v>
      </c>
      <c r="E186" s="139">
        <v>405000</v>
      </c>
      <c r="F186" s="130"/>
      <c r="G186" s="130"/>
      <c r="H186" s="172">
        <v>405000</v>
      </c>
      <c r="I186" s="136"/>
      <c r="J186" s="136"/>
    </row>
    <row r="187" spans="1:10" ht="19.5" customHeight="1">
      <c r="A187" s="136">
        <v>23</v>
      </c>
      <c r="B187" s="127" t="s">
        <v>1359</v>
      </c>
      <c r="C187" s="569">
        <v>1972</v>
      </c>
      <c r="D187" s="129" t="s">
        <v>1229</v>
      </c>
      <c r="E187" s="139">
        <v>405000</v>
      </c>
      <c r="F187" s="130"/>
      <c r="G187" s="130"/>
      <c r="H187" s="172">
        <v>405000</v>
      </c>
      <c r="I187" s="136"/>
      <c r="J187" s="136"/>
    </row>
    <row r="188" spans="1:10" ht="19.5" customHeight="1">
      <c r="A188" s="136">
        <v>24</v>
      </c>
      <c r="B188" s="127" t="s">
        <v>1437</v>
      </c>
      <c r="C188" s="569">
        <v>1971</v>
      </c>
      <c r="D188" s="129" t="s">
        <v>1438</v>
      </c>
      <c r="E188" s="139">
        <v>405000</v>
      </c>
      <c r="F188" s="130"/>
      <c r="G188" s="130"/>
      <c r="H188" s="172">
        <v>405000</v>
      </c>
      <c r="I188" s="136"/>
      <c r="J188" s="136"/>
    </row>
    <row r="189" spans="1:10" ht="19.5" customHeight="1">
      <c r="A189" s="136">
        <v>25</v>
      </c>
      <c r="B189" s="127" t="s">
        <v>2102</v>
      </c>
      <c r="C189" s="569">
        <v>1976</v>
      </c>
      <c r="D189" s="129" t="s">
        <v>1229</v>
      </c>
      <c r="E189" s="139">
        <v>405000</v>
      </c>
      <c r="F189" s="130"/>
      <c r="G189" s="130"/>
      <c r="H189" s="172">
        <v>405000</v>
      </c>
      <c r="I189" s="136"/>
      <c r="J189" s="136"/>
    </row>
    <row r="190" spans="1:10" ht="19.5" customHeight="1">
      <c r="A190" s="136">
        <v>26</v>
      </c>
      <c r="B190" s="127" t="s">
        <v>1361</v>
      </c>
      <c r="C190" s="569">
        <v>1964</v>
      </c>
      <c r="D190" s="129" t="s">
        <v>1227</v>
      </c>
      <c r="E190" s="139">
        <v>405000</v>
      </c>
      <c r="F190" s="130"/>
      <c r="G190" s="130"/>
      <c r="H190" s="172">
        <v>405000</v>
      </c>
      <c r="I190" s="136"/>
      <c r="J190" s="136"/>
    </row>
    <row r="191" spans="1:10" ht="19.5" customHeight="1">
      <c r="A191" s="136">
        <v>27</v>
      </c>
      <c r="B191" s="127" t="s">
        <v>1369</v>
      </c>
      <c r="C191" s="569">
        <v>1972</v>
      </c>
      <c r="D191" s="129" t="s">
        <v>1227</v>
      </c>
      <c r="E191" s="139">
        <v>405000</v>
      </c>
      <c r="F191" s="130"/>
      <c r="G191" s="130"/>
      <c r="H191" s="172">
        <v>405000</v>
      </c>
      <c r="I191" s="136"/>
      <c r="J191" s="136"/>
    </row>
    <row r="192" spans="1:10" ht="19.5" customHeight="1">
      <c r="A192" s="136">
        <v>28</v>
      </c>
      <c r="B192" s="127" t="s">
        <v>1417</v>
      </c>
      <c r="C192" s="569">
        <v>1963</v>
      </c>
      <c r="D192" s="129" t="s">
        <v>1227</v>
      </c>
      <c r="E192" s="139">
        <v>405000</v>
      </c>
      <c r="F192" s="130"/>
      <c r="G192" s="130"/>
      <c r="H192" s="172">
        <v>405000</v>
      </c>
      <c r="I192" s="136"/>
      <c r="J192" s="136"/>
    </row>
    <row r="193" spans="1:10" ht="19.5" customHeight="1">
      <c r="A193" s="136">
        <v>29</v>
      </c>
      <c r="B193" s="127" t="s">
        <v>1398</v>
      </c>
      <c r="C193" s="569">
        <v>1996</v>
      </c>
      <c r="D193" s="129" t="s">
        <v>1236</v>
      </c>
      <c r="E193" s="139">
        <v>405000</v>
      </c>
      <c r="F193" s="130"/>
      <c r="G193" s="130"/>
      <c r="H193" s="172">
        <v>405000</v>
      </c>
      <c r="I193" s="136"/>
      <c r="J193" s="136"/>
    </row>
    <row r="194" spans="1:10" ht="19.5" customHeight="1">
      <c r="A194" s="136">
        <v>30</v>
      </c>
      <c r="B194" s="127" t="s">
        <v>1399</v>
      </c>
      <c r="C194" s="569">
        <v>1995</v>
      </c>
      <c r="D194" s="129" t="s">
        <v>1236</v>
      </c>
      <c r="E194" s="139">
        <v>405000</v>
      </c>
      <c r="F194" s="130"/>
      <c r="G194" s="130"/>
      <c r="H194" s="172">
        <v>405000</v>
      </c>
      <c r="I194" s="136"/>
      <c r="J194" s="136"/>
    </row>
    <row r="195" spans="1:10" ht="19.5" customHeight="1">
      <c r="A195" s="136">
        <v>31</v>
      </c>
      <c r="B195" s="127" t="s">
        <v>1419</v>
      </c>
      <c r="C195" s="569">
        <v>1998</v>
      </c>
      <c r="D195" s="129" t="s">
        <v>1236</v>
      </c>
      <c r="E195" s="139">
        <v>405000</v>
      </c>
      <c r="F195" s="130"/>
      <c r="G195" s="130"/>
      <c r="H195" s="172">
        <v>405000</v>
      </c>
      <c r="I195" s="136"/>
      <c r="J195" s="136"/>
    </row>
    <row r="196" spans="1:10" ht="19.5" customHeight="1">
      <c r="A196" s="136">
        <v>32</v>
      </c>
      <c r="B196" s="127" t="s">
        <v>1436</v>
      </c>
      <c r="C196" s="569">
        <v>1998</v>
      </c>
      <c r="D196" s="129" t="s">
        <v>1236</v>
      </c>
      <c r="E196" s="139">
        <v>405000</v>
      </c>
      <c r="F196" s="130"/>
      <c r="G196" s="130"/>
      <c r="H196" s="172">
        <v>405000</v>
      </c>
      <c r="I196" s="136"/>
      <c r="J196" s="136"/>
    </row>
    <row r="197" spans="1:10" ht="19.5" customHeight="1">
      <c r="A197" s="136">
        <v>33</v>
      </c>
      <c r="B197" s="127" t="s">
        <v>2397</v>
      </c>
      <c r="C197" s="569">
        <v>1963</v>
      </c>
      <c r="D197" s="129" t="s">
        <v>1236</v>
      </c>
      <c r="E197" s="139">
        <v>405000</v>
      </c>
      <c r="F197" s="130"/>
      <c r="G197" s="130"/>
      <c r="H197" s="172">
        <v>405000</v>
      </c>
      <c r="I197" s="136"/>
      <c r="J197" s="136"/>
    </row>
    <row r="198" spans="1:10" ht="19.5" customHeight="1">
      <c r="A198" s="136">
        <v>34</v>
      </c>
      <c r="B198" s="127" t="s">
        <v>1111</v>
      </c>
      <c r="C198" s="569">
        <v>1965</v>
      </c>
      <c r="D198" s="129" t="s">
        <v>1233</v>
      </c>
      <c r="E198" s="139">
        <v>405000</v>
      </c>
      <c r="F198" s="634"/>
      <c r="G198" s="795"/>
      <c r="H198" s="172">
        <v>405000</v>
      </c>
      <c r="I198" s="782"/>
      <c r="J198" s="782"/>
    </row>
    <row r="199" spans="1:10" ht="19.5" customHeight="1">
      <c r="A199" s="136">
        <v>35</v>
      </c>
      <c r="B199" s="127" t="s">
        <v>1400</v>
      </c>
      <c r="C199" s="569">
        <v>1965</v>
      </c>
      <c r="D199" s="129" t="s">
        <v>993</v>
      </c>
      <c r="E199" s="139">
        <v>405000</v>
      </c>
      <c r="F199" s="130"/>
      <c r="G199" s="130"/>
      <c r="H199" s="172">
        <v>405000</v>
      </c>
      <c r="I199" s="136"/>
      <c r="J199" s="136"/>
    </row>
    <row r="200" spans="1:10" ht="19.5" customHeight="1">
      <c r="A200" s="136">
        <v>36</v>
      </c>
      <c r="B200" s="127" t="s">
        <v>1401</v>
      </c>
      <c r="C200" s="569">
        <v>1968</v>
      </c>
      <c r="D200" s="129" t="s">
        <v>1587</v>
      </c>
      <c r="E200" s="139">
        <v>405000</v>
      </c>
      <c r="F200" s="130"/>
      <c r="G200" s="130"/>
      <c r="H200" s="172">
        <v>405000</v>
      </c>
      <c r="I200" s="136" t="s">
        <v>2328</v>
      </c>
      <c r="J200" s="136"/>
    </row>
    <row r="201" spans="1:10" ht="19.5" customHeight="1">
      <c r="A201" s="136">
        <v>37</v>
      </c>
      <c r="B201" s="127" t="s">
        <v>1416</v>
      </c>
      <c r="C201" s="569">
        <v>1973</v>
      </c>
      <c r="D201" s="129" t="s">
        <v>993</v>
      </c>
      <c r="E201" s="139">
        <v>405000</v>
      </c>
      <c r="F201" s="130"/>
      <c r="G201" s="130"/>
      <c r="H201" s="172">
        <v>405000</v>
      </c>
      <c r="I201" s="136"/>
      <c r="J201" s="136"/>
    </row>
    <row r="202" spans="1:10" ht="19.5" customHeight="1">
      <c r="A202" s="136">
        <v>38</v>
      </c>
      <c r="B202" s="127" t="s">
        <v>2168</v>
      </c>
      <c r="C202" s="569">
        <v>1969</v>
      </c>
      <c r="D202" s="129" t="s">
        <v>993</v>
      </c>
      <c r="E202" s="139">
        <v>405000</v>
      </c>
      <c r="F202" s="634"/>
      <c r="G202" s="795"/>
      <c r="H202" s="172">
        <v>405000</v>
      </c>
      <c r="I202" s="136"/>
      <c r="J202" s="136"/>
    </row>
    <row r="203" spans="1:10" ht="19.5" customHeight="1">
      <c r="A203" s="136">
        <v>39</v>
      </c>
      <c r="B203" s="127" t="s">
        <v>2498</v>
      </c>
      <c r="C203" s="569">
        <v>1969</v>
      </c>
      <c r="D203" s="129" t="s">
        <v>1229</v>
      </c>
      <c r="E203" s="139">
        <v>405000</v>
      </c>
      <c r="F203" s="634"/>
      <c r="G203" s="795"/>
      <c r="H203" s="172">
        <v>405000</v>
      </c>
      <c r="I203" s="782"/>
      <c r="J203" s="782"/>
    </row>
    <row r="204" spans="1:10" ht="19.5" customHeight="1">
      <c r="A204" s="136">
        <v>40</v>
      </c>
      <c r="B204" s="796" t="s">
        <v>2779</v>
      </c>
      <c r="C204" s="797">
        <v>1964</v>
      </c>
      <c r="D204" s="798" t="s">
        <v>1236</v>
      </c>
      <c r="E204" s="139">
        <v>405000</v>
      </c>
      <c r="F204" s="130"/>
      <c r="G204" s="130"/>
      <c r="H204" s="172">
        <v>405000</v>
      </c>
      <c r="I204" s="136"/>
      <c r="J204" s="136"/>
    </row>
    <row r="205" spans="1:10" ht="19.5" customHeight="1">
      <c r="A205" s="136">
        <v>41</v>
      </c>
      <c r="B205" s="127" t="s">
        <v>1450</v>
      </c>
      <c r="C205" s="569">
        <v>1962</v>
      </c>
      <c r="D205" s="129" t="s">
        <v>1225</v>
      </c>
      <c r="E205" s="139">
        <v>405000</v>
      </c>
      <c r="F205" s="130"/>
      <c r="G205" s="130"/>
      <c r="H205" s="139">
        <v>405000</v>
      </c>
      <c r="I205" s="136"/>
      <c r="J205" s="136"/>
    </row>
    <row r="206" spans="1:10" ht="19.5" customHeight="1">
      <c r="A206" s="136">
        <v>42</v>
      </c>
      <c r="B206" s="127" t="s">
        <v>1442</v>
      </c>
      <c r="C206" s="569">
        <v>1970</v>
      </c>
      <c r="D206" s="129" t="s">
        <v>1277</v>
      </c>
      <c r="E206" s="139">
        <v>405000</v>
      </c>
      <c r="F206" s="130"/>
      <c r="G206" s="130"/>
      <c r="H206" s="139">
        <v>405000</v>
      </c>
      <c r="I206" s="136"/>
      <c r="J206" s="136"/>
    </row>
    <row r="207" spans="1:10" ht="19.5" customHeight="1">
      <c r="A207" s="136">
        <v>43</v>
      </c>
      <c r="B207" s="127" t="s">
        <v>1447</v>
      </c>
      <c r="C207" s="569">
        <v>1960</v>
      </c>
      <c r="D207" s="129" t="s">
        <v>1253</v>
      </c>
      <c r="E207" s="139">
        <v>405000</v>
      </c>
      <c r="F207" s="130"/>
      <c r="G207" s="130"/>
      <c r="H207" s="139">
        <v>405000</v>
      </c>
      <c r="I207" s="136"/>
      <c r="J207" s="136"/>
    </row>
    <row r="208" spans="1:10" ht="19.5" customHeight="1">
      <c r="A208" s="136">
        <v>44</v>
      </c>
      <c r="B208" s="127" t="s">
        <v>1448</v>
      </c>
      <c r="C208" s="569">
        <v>1989</v>
      </c>
      <c r="D208" s="129" t="s">
        <v>1253</v>
      </c>
      <c r="E208" s="139">
        <v>405000</v>
      </c>
      <c r="F208" s="130"/>
      <c r="G208" s="130"/>
      <c r="H208" s="139">
        <v>405000</v>
      </c>
      <c r="I208" s="136"/>
      <c r="J208" s="136"/>
    </row>
    <row r="209" spans="1:10" ht="19.5" customHeight="1">
      <c r="A209" s="136">
        <v>45</v>
      </c>
      <c r="B209" s="127" t="s">
        <v>1449</v>
      </c>
      <c r="C209" s="569">
        <v>1985</v>
      </c>
      <c r="D209" s="129" t="s">
        <v>1253</v>
      </c>
      <c r="E209" s="139">
        <v>405000</v>
      </c>
      <c r="F209" s="130"/>
      <c r="G209" s="130"/>
      <c r="H209" s="139">
        <v>405000</v>
      </c>
      <c r="I209" s="136"/>
      <c r="J209" s="136"/>
    </row>
    <row r="210" spans="1:10" ht="19.5" customHeight="1">
      <c r="A210" s="136">
        <v>46</v>
      </c>
      <c r="B210" s="127" t="s">
        <v>1445</v>
      </c>
      <c r="C210" s="569">
        <v>1967</v>
      </c>
      <c r="D210" s="129" t="s">
        <v>1231</v>
      </c>
      <c r="E210" s="139">
        <v>405000</v>
      </c>
      <c r="F210" s="130"/>
      <c r="G210" s="130"/>
      <c r="H210" s="139">
        <v>405000</v>
      </c>
      <c r="I210" s="136"/>
      <c r="J210" s="136"/>
    </row>
    <row r="211" spans="1:10" ht="19.5" customHeight="1">
      <c r="A211" s="136">
        <v>47</v>
      </c>
      <c r="B211" s="127" t="s">
        <v>1443</v>
      </c>
      <c r="C211" s="569">
        <v>1967</v>
      </c>
      <c r="D211" s="129" t="s">
        <v>1279</v>
      </c>
      <c r="E211" s="139">
        <v>405000</v>
      </c>
      <c r="F211" s="130"/>
      <c r="G211" s="130"/>
      <c r="H211" s="139">
        <v>405000</v>
      </c>
      <c r="I211" s="136"/>
      <c r="J211" s="136"/>
    </row>
    <row r="212" spans="1:10" ht="19.5" customHeight="1">
      <c r="A212" s="136">
        <v>48</v>
      </c>
      <c r="B212" s="127" t="s">
        <v>1441</v>
      </c>
      <c r="C212" s="569">
        <v>1969</v>
      </c>
      <c r="D212" s="129" t="s">
        <v>1227</v>
      </c>
      <c r="E212" s="139">
        <v>405000</v>
      </c>
      <c r="F212" s="130"/>
      <c r="G212" s="130"/>
      <c r="H212" s="139">
        <v>405000</v>
      </c>
      <c r="I212" s="136"/>
      <c r="J212" s="136"/>
    </row>
    <row r="213" spans="1:10" ht="19.5" customHeight="1">
      <c r="A213" s="136">
        <v>49</v>
      </c>
      <c r="B213" s="127" t="s">
        <v>1444</v>
      </c>
      <c r="C213" s="569">
        <v>1980</v>
      </c>
      <c r="D213" s="129" t="s">
        <v>1227</v>
      </c>
      <c r="E213" s="139">
        <v>405000</v>
      </c>
      <c r="F213" s="130"/>
      <c r="G213" s="130"/>
      <c r="H213" s="139">
        <v>405000</v>
      </c>
      <c r="I213" s="136"/>
      <c r="J213" s="136"/>
    </row>
    <row r="214" spans="1:10" ht="19.5" customHeight="1">
      <c r="A214" s="136">
        <v>50</v>
      </c>
      <c r="B214" s="127" t="s">
        <v>2192</v>
      </c>
      <c r="C214" s="569">
        <v>1979</v>
      </c>
      <c r="D214" s="129" t="s">
        <v>1233</v>
      </c>
      <c r="E214" s="139">
        <v>405000</v>
      </c>
      <c r="F214" s="130"/>
      <c r="G214" s="130"/>
      <c r="H214" s="139">
        <v>405000</v>
      </c>
      <c r="I214" s="136"/>
      <c r="J214" s="136"/>
    </row>
    <row r="215" spans="1:10" ht="19.5" customHeight="1">
      <c r="A215" s="136">
        <v>51</v>
      </c>
      <c r="B215" s="127" t="s">
        <v>1446</v>
      </c>
      <c r="C215" s="569">
        <v>1973</v>
      </c>
      <c r="D215" s="129" t="s">
        <v>1236</v>
      </c>
      <c r="E215" s="139">
        <v>405000</v>
      </c>
      <c r="F215" s="130"/>
      <c r="G215" s="130"/>
      <c r="H215" s="139">
        <v>405000</v>
      </c>
      <c r="I215" s="136"/>
      <c r="J215" s="136"/>
    </row>
    <row r="216" spans="1:10" ht="19.5" customHeight="1">
      <c r="A216" s="136">
        <v>52</v>
      </c>
      <c r="B216" s="127" t="s">
        <v>1439</v>
      </c>
      <c r="C216" s="569">
        <v>1985</v>
      </c>
      <c r="D216" s="129" t="s">
        <v>1238</v>
      </c>
      <c r="E216" s="139">
        <v>405000</v>
      </c>
      <c r="F216" s="130"/>
      <c r="G216" s="130"/>
      <c r="H216" s="139">
        <f aca="true" t="shared" si="6" ref="H216:H222">SUM(E216:G216)</f>
        <v>405000</v>
      </c>
      <c r="I216" s="136"/>
      <c r="J216" s="136"/>
    </row>
    <row r="217" spans="1:10" ht="19.5" customHeight="1">
      <c r="A217" s="136">
        <v>53</v>
      </c>
      <c r="B217" s="127" t="s">
        <v>1415</v>
      </c>
      <c r="C217" s="569">
        <v>1965</v>
      </c>
      <c r="D217" s="129" t="s">
        <v>1225</v>
      </c>
      <c r="E217" s="139">
        <v>405000</v>
      </c>
      <c r="F217" s="130"/>
      <c r="G217" s="130"/>
      <c r="H217" s="139">
        <f t="shared" si="6"/>
        <v>405000</v>
      </c>
      <c r="I217" s="136"/>
      <c r="J217" s="136"/>
    </row>
    <row r="218" spans="1:10" ht="19.5" customHeight="1">
      <c r="A218" s="136">
        <v>54</v>
      </c>
      <c r="B218" s="127" t="s">
        <v>1397</v>
      </c>
      <c r="C218" s="569">
        <v>1973</v>
      </c>
      <c r="D218" s="129" t="s">
        <v>1236</v>
      </c>
      <c r="E218" s="139">
        <v>405000</v>
      </c>
      <c r="F218" s="130"/>
      <c r="G218" s="130"/>
      <c r="H218" s="139">
        <f t="shared" si="6"/>
        <v>405000</v>
      </c>
      <c r="I218" s="136"/>
      <c r="J218" s="136"/>
    </row>
    <row r="219" spans="1:10" ht="19.5" customHeight="1">
      <c r="A219" s="136">
        <v>55</v>
      </c>
      <c r="B219" s="127" t="s">
        <v>1362</v>
      </c>
      <c r="C219" s="569">
        <v>1988</v>
      </c>
      <c r="D219" s="129" t="s">
        <v>1227</v>
      </c>
      <c r="E219" s="139">
        <v>405000</v>
      </c>
      <c r="F219" s="130"/>
      <c r="G219" s="130"/>
      <c r="H219" s="139">
        <f t="shared" si="6"/>
        <v>405000</v>
      </c>
      <c r="I219" s="136"/>
      <c r="J219" s="136"/>
    </row>
    <row r="220" spans="1:10" ht="19.5" customHeight="1">
      <c r="A220" s="136">
        <v>56</v>
      </c>
      <c r="B220" s="127" t="s">
        <v>1405</v>
      </c>
      <c r="C220" s="569">
        <v>1985</v>
      </c>
      <c r="D220" s="129" t="s">
        <v>1236</v>
      </c>
      <c r="E220" s="139">
        <v>405000</v>
      </c>
      <c r="F220" s="130"/>
      <c r="G220" s="130"/>
      <c r="H220" s="139">
        <f t="shared" si="6"/>
        <v>405000</v>
      </c>
      <c r="I220" s="136"/>
      <c r="J220" s="136"/>
    </row>
    <row r="221" spans="1:10" ht="19.5" customHeight="1">
      <c r="A221" s="136">
        <v>57</v>
      </c>
      <c r="B221" s="127" t="s">
        <v>1348</v>
      </c>
      <c r="C221" s="569">
        <v>1991</v>
      </c>
      <c r="D221" s="129" t="s">
        <v>1226</v>
      </c>
      <c r="E221" s="139">
        <v>405000</v>
      </c>
      <c r="F221" s="130"/>
      <c r="G221" s="130"/>
      <c r="H221" s="139">
        <f t="shared" si="6"/>
        <v>405000</v>
      </c>
      <c r="I221" s="136"/>
      <c r="J221" s="136"/>
    </row>
    <row r="222" spans="1:10" ht="19.5" customHeight="1">
      <c r="A222" s="136">
        <v>58</v>
      </c>
      <c r="B222" s="127" t="s">
        <v>2780</v>
      </c>
      <c r="C222" s="569">
        <v>1965</v>
      </c>
      <c r="D222" s="129" t="s">
        <v>1474</v>
      </c>
      <c r="E222" s="139">
        <v>405000</v>
      </c>
      <c r="F222" s="130"/>
      <c r="G222" s="130"/>
      <c r="H222" s="139">
        <f t="shared" si="6"/>
        <v>405000</v>
      </c>
      <c r="I222" s="782"/>
      <c r="J222" s="782"/>
    </row>
    <row r="223" spans="1:10" ht="19.5" customHeight="1">
      <c r="A223" s="136">
        <v>59</v>
      </c>
      <c r="B223" s="129" t="s">
        <v>2338</v>
      </c>
      <c r="C223" s="569">
        <v>1976</v>
      </c>
      <c r="D223" s="129" t="s">
        <v>1233</v>
      </c>
      <c r="E223" s="139">
        <v>405000</v>
      </c>
      <c r="F223" s="130"/>
      <c r="G223" s="130"/>
      <c r="H223" s="139">
        <f aca="true" t="shared" si="7" ref="H223:H238">E223+G223</f>
        <v>405000</v>
      </c>
      <c r="I223" s="782"/>
      <c r="J223" s="782"/>
    </row>
    <row r="224" spans="1:10" ht="19.5" customHeight="1">
      <c r="A224" s="136">
        <v>60</v>
      </c>
      <c r="B224" s="814" t="s">
        <v>5</v>
      </c>
      <c r="C224" s="982">
        <v>1965</v>
      </c>
      <c r="D224" s="815" t="s">
        <v>6</v>
      </c>
      <c r="E224" s="929">
        <v>0</v>
      </c>
      <c r="F224" s="928"/>
      <c r="G224" s="928"/>
      <c r="H224" s="929">
        <f t="shared" si="7"/>
        <v>0</v>
      </c>
      <c r="I224" s="983" t="s">
        <v>307</v>
      </c>
      <c r="J224" s="786"/>
    </row>
    <row r="225" spans="1:10" ht="19.5" customHeight="1">
      <c r="A225" s="136">
        <v>61</v>
      </c>
      <c r="B225" s="175" t="s">
        <v>7</v>
      </c>
      <c r="C225" s="176">
        <v>1964</v>
      </c>
      <c r="D225" s="177" t="s">
        <v>8</v>
      </c>
      <c r="E225" s="178">
        <v>405000</v>
      </c>
      <c r="F225" s="179"/>
      <c r="G225" s="180"/>
      <c r="H225" s="178">
        <f t="shared" si="7"/>
        <v>405000</v>
      </c>
      <c r="I225" s="782"/>
      <c r="J225" s="786"/>
    </row>
    <row r="226" spans="1:10" ht="19.5" customHeight="1">
      <c r="A226" s="136">
        <v>62</v>
      </c>
      <c r="B226" s="175" t="s">
        <v>9</v>
      </c>
      <c r="C226" s="176">
        <v>1960</v>
      </c>
      <c r="D226" s="177" t="s">
        <v>798</v>
      </c>
      <c r="E226" s="178">
        <v>405000</v>
      </c>
      <c r="F226" s="179"/>
      <c r="G226" s="180"/>
      <c r="H226" s="178">
        <f t="shared" si="7"/>
        <v>405000</v>
      </c>
      <c r="I226" s="782"/>
      <c r="J226" s="786"/>
    </row>
    <row r="227" spans="1:10" ht="19.5" customHeight="1">
      <c r="A227" s="136">
        <v>63</v>
      </c>
      <c r="B227" s="127" t="s">
        <v>1475</v>
      </c>
      <c r="C227" s="569">
        <v>2000</v>
      </c>
      <c r="D227" s="129" t="s">
        <v>1233</v>
      </c>
      <c r="E227" s="178">
        <v>405000</v>
      </c>
      <c r="F227" s="179"/>
      <c r="G227" s="180"/>
      <c r="H227" s="178">
        <f t="shared" si="7"/>
        <v>405000</v>
      </c>
      <c r="I227" s="136"/>
      <c r="J227" s="570"/>
    </row>
    <row r="228" spans="1:10" ht="19.5" customHeight="1">
      <c r="A228" s="136">
        <v>64</v>
      </c>
      <c r="B228" s="175" t="s">
        <v>976</v>
      </c>
      <c r="C228" s="569">
        <v>1963</v>
      </c>
      <c r="D228" s="129" t="s">
        <v>977</v>
      </c>
      <c r="E228" s="178">
        <v>405000</v>
      </c>
      <c r="F228" s="179"/>
      <c r="G228" s="180"/>
      <c r="H228" s="178">
        <f t="shared" si="7"/>
        <v>405000</v>
      </c>
      <c r="I228" s="136"/>
      <c r="J228" s="570"/>
    </row>
    <row r="229" spans="1:10" ht="19.5" customHeight="1">
      <c r="A229" s="136">
        <v>65</v>
      </c>
      <c r="B229" s="127" t="s">
        <v>399</v>
      </c>
      <c r="C229" s="569">
        <v>1969</v>
      </c>
      <c r="D229" s="129" t="s">
        <v>1231</v>
      </c>
      <c r="E229" s="178">
        <v>405000</v>
      </c>
      <c r="F229" s="179"/>
      <c r="G229" s="180"/>
      <c r="H229" s="178">
        <f t="shared" si="7"/>
        <v>405000</v>
      </c>
      <c r="I229" s="136"/>
      <c r="J229" s="570"/>
    </row>
    <row r="230" spans="1:10" ht="19.5" customHeight="1">
      <c r="A230" s="136">
        <v>66</v>
      </c>
      <c r="B230" s="175" t="s">
        <v>978</v>
      </c>
      <c r="C230" s="569">
        <v>1962</v>
      </c>
      <c r="D230" s="129" t="s">
        <v>1231</v>
      </c>
      <c r="E230" s="178">
        <v>405000</v>
      </c>
      <c r="F230" s="179"/>
      <c r="G230" s="180"/>
      <c r="H230" s="178">
        <f t="shared" si="7"/>
        <v>405000</v>
      </c>
      <c r="I230" s="136"/>
      <c r="J230" s="570"/>
    </row>
    <row r="231" spans="1:12" ht="19.5" customHeight="1">
      <c r="A231" s="136">
        <v>67</v>
      </c>
      <c r="B231" s="127" t="s">
        <v>2136</v>
      </c>
      <c r="C231" s="569">
        <v>1997</v>
      </c>
      <c r="D231" s="129" t="s">
        <v>2138</v>
      </c>
      <c r="E231" s="178">
        <v>405000</v>
      </c>
      <c r="F231" s="179"/>
      <c r="G231" s="180"/>
      <c r="H231" s="178">
        <f t="shared" si="7"/>
        <v>405000</v>
      </c>
      <c r="I231" s="136"/>
      <c r="J231" s="137" t="s">
        <v>2139</v>
      </c>
      <c r="K231" s="1440"/>
      <c r="L231" s="192" t="s">
        <v>2328</v>
      </c>
    </row>
    <row r="232" spans="1:11" ht="19.5" customHeight="1">
      <c r="A232" s="136">
        <v>68</v>
      </c>
      <c r="B232" s="127" t="s">
        <v>1470</v>
      </c>
      <c r="C232" s="569">
        <v>2001</v>
      </c>
      <c r="D232" s="129" t="s">
        <v>1236</v>
      </c>
      <c r="E232" s="178">
        <v>405000</v>
      </c>
      <c r="F232" s="179"/>
      <c r="G232" s="178"/>
      <c r="H232" s="178">
        <f t="shared" si="7"/>
        <v>405000</v>
      </c>
      <c r="I232" s="799"/>
      <c r="J232" s="137" t="s">
        <v>2139</v>
      </c>
      <c r="K232" s="1440"/>
    </row>
    <row r="233" spans="1:11" ht="19.5" customHeight="1">
      <c r="A233" s="136">
        <v>69</v>
      </c>
      <c r="B233" s="127" t="s">
        <v>2137</v>
      </c>
      <c r="C233" s="569">
        <v>1987</v>
      </c>
      <c r="D233" s="129" t="s">
        <v>797</v>
      </c>
      <c r="E233" s="178">
        <v>405000</v>
      </c>
      <c r="F233" s="179"/>
      <c r="G233" s="178"/>
      <c r="H233" s="178">
        <f t="shared" si="7"/>
        <v>405000</v>
      </c>
      <c r="I233" s="799"/>
      <c r="J233" s="137"/>
      <c r="K233" s="1440"/>
    </row>
    <row r="234" spans="1:11" ht="19.5" customHeight="1">
      <c r="A234" s="136">
        <v>70</v>
      </c>
      <c r="B234" s="127" t="s">
        <v>1892</v>
      </c>
      <c r="C234" s="129">
        <v>1965</v>
      </c>
      <c r="D234" s="129" t="s">
        <v>561</v>
      </c>
      <c r="E234" s="178">
        <v>405000</v>
      </c>
      <c r="F234" s="179"/>
      <c r="G234" s="178"/>
      <c r="H234" s="178">
        <f t="shared" si="7"/>
        <v>405000</v>
      </c>
      <c r="I234" s="799"/>
      <c r="J234" s="137"/>
      <c r="K234" s="1440"/>
    </row>
    <row r="235" spans="1:11" ht="19.5" customHeight="1">
      <c r="A235" s="136">
        <v>71</v>
      </c>
      <c r="B235" s="127" t="s">
        <v>562</v>
      </c>
      <c r="C235" s="129">
        <v>1962</v>
      </c>
      <c r="D235" s="129" t="s">
        <v>1253</v>
      </c>
      <c r="E235" s="178">
        <v>405000</v>
      </c>
      <c r="F235" s="179"/>
      <c r="G235" s="178"/>
      <c r="H235" s="178">
        <f t="shared" si="7"/>
        <v>405000</v>
      </c>
      <c r="I235" s="799"/>
      <c r="J235" s="137"/>
      <c r="K235" s="1440"/>
    </row>
    <row r="236" spans="1:11" ht="19.5" customHeight="1">
      <c r="A236" s="136">
        <v>72</v>
      </c>
      <c r="B236" s="127" t="s">
        <v>563</v>
      </c>
      <c r="C236" s="129">
        <v>1957</v>
      </c>
      <c r="D236" s="129" t="s">
        <v>564</v>
      </c>
      <c r="E236" s="178">
        <v>405000</v>
      </c>
      <c r="F236" s="179"/>
      <c r="G236" s="178"/>
      <c r="H236" s="178">
        <f t="shared" si="7"/>
        <v>405000</v>
      </c>
      <c r="I236" s="799"/>
      <c r="J236" s="137"/>
      <c r="K236" s="1440"/>
    </row>
    <row r="237" spans="1:11" ht="19.5" customHeight="1">
      <c r="A237" s="136">
        <v>73</v>
      </c>
      <c r="B237" s="127" t="s">
        <v>565</v>
      </c>
      <c r="C237" s="129">
        <v>1998</v>
      </c>
      <c r="D237" s="129" t="s">
        <v>1231</v>
      </c>
      <c r="E237" s="178">
        <v>405000</v>
      </c>
      <c r="F237" s="179"/>
      <c r="G237" s="178"/>
      <c r="H237" s="178">
        <f t="shared" si="7"/>
        <v>405000</v>
      </c>
      <c r="I237" s="799"/>
      <c r="J237" s="137"/>
      <c r="K237" s="1440"/>
    </row>
    <row r="238" spans="1:11" ht="19.5" customHeight="1">
      <c r="A238" s="136">
        <v>74</v>
      </c>
      <c r="B238" s="127" t="s">
        <v>566</v>
      </c>
      <c r="C238" s="129">
        <v>1984</v>
      </c>
      <c r="D238" s="129" t="s">
        <v>1231</v>
      </c>
      <c r="E238" s="178">
        <v>405000</v>
      </c>
      <c r="F238" s="179"/>
      <c r="G238" s="178"/>
      <c r="H238" s="178">
        <f t="shared" si="7"/>
        <v>405000</v>
      </c>
      <c r="I238" s="799"/>
      <c r="J238" s="137"/>
      <c r="K238" s="1440"/>
    </row>
    <row r="239" spans="1:10" ht="19.5" customHeight="1">
      <c r="A239" s="1584" t="s">
        <v>2313</v>
      </c>
      <c r="B239" s="1584"/>
      <c r="C239" s="1584"/>
      <c r="D239" s="1584"/>
      <c r="E239" s="789">
        <f>SUM(E165:E238)</f>
        <v>29565000</v>
      </c>
      <c r="F239" s="789">
        <f>SUM(F165:F226)</f>
        <v>0</v>
      </c>
      <c r="G239" s="789">
        <f>SUM(G233:G238)</f>
        <v>0</v>
      </c>
      <c r="H239" s="789">
        <f>SUM(H165:H238)</f>
        <v>29565000</v>
      </c>
      <c r="I239" s="131"/>
      <c r="J239" s="131"/>
    </row>
    <row r="240" spans="1:10" ht="19.5" customHeight="1">
      <c r="A240" s="1586" t="s">
        <v>1451</v>
      </c>
      <c r="B240" s="1587"/>
      <c r="C240" s="1587"/>
      <c r="D240" s="1587"/>
      <c r="E240" s="1587"/>
      <c r="F240" s="1587"/>
      <c r="G240" s="1587"/>
      <c r="H240" s="1587"/>
      <c r="I240" s="1587"/>
      <c r="J240" s="1588"/>
    </row>
    <row r="241" spans="1:10" ht="19.5" customHeight="1">
      <c r="A241" s="136">
        <v>1</v>
      </c>
      <c r="B241" s="127" t="s">
        <v>1452</v>
      </c>
      <c r="C241" s="569">
        <v>1947</v>
      </c>
      <c r="D241" s="129" t="s">
        <v>1225</v>
      </c>
      <c r="E241" s="172">
        <v>540000</v>
      </c>
      <c r="F241" s="130"/>
      <c r="G241" s="130"/>
      <c r="H241" s="172">
        <f>E241+G241</f>
        <v>540000</v>
      </c>
      <c r="I241" s="136"/>
      <c r="J241" s="136"/>
    </row>
    <row r="242" spans="1:10" ht="19.5" customHeight="1">
      <c r="A242" s="136">
        <v>2</v>
      </c>
      <c r="B242" s="127" t="s">
        <v>1453</v>
      </c>
      <c r="C242" s="569">
        <v>1933</v>
      </c>
      <c r="D242" s="129" t="s">
        <v>1225</v>
      </c>
      <c r="E242" s="172">
        <v>540000</v>
      </c>
      <c r="F242" s="130"/>
      <c r="G242" s="130"/>
      <c r="H242" s="172">
        <f aca="true" t="shared" si="8" ref="H242:H253">E242+G242</f>
        <v>540000</v>
      </c>
      <c r="I242" s="136"/>
      <c r="J242" s="136"/>
    </row>
    <row r="243" spans="1:10" ht="19.5" customHeight="1">
      <c r="A243" s="136">
        <v>3</v>
      </c>
      <c r="B243" s="127" t="s">
        <v>1462</v>
      </c>
      <c r="C243" s="569">
        <v>1953</v>
      </c>
      <c r="D243" s="129" t="s">
        <v>1225</v>
      </c>
      <c r="E243" s="172">
        <v>540000</v>
      </c>
      <c r="F243" s="130"/>
      <c r="G243" s="130"/>
      <c r="H243" s="172">
        <f t="shared" si="8"/>
        <v>540000</v>
      </c>
      <c r="I243" s="136"/>
      <c r="J243" s="136"/>
    </row>
    <row r="244" spans="1:10" ht="19.5" customHeight="1">
      <c r="A244" s="136">
        <v>4</v>
      </c>
      <c r="B244" s="127" t="s">
        <v>1463</v>
      </c>
      <c r="C244" s="569">
        <v>1953</v>
      </c>
      <c r="D244" s="129" t="s">
        <v>1225</v>
      </c>
      <c r="E244" s="172">
        <v>540000</v>
      </c>
      <c r="F244" s="130"/>
      <c r="G244" s="130"/>
      <c r="H244" s="172">
        <f t="shared" si="8"/>
        <v>540000</v>
      </c>
      <c r="I244" s="136"/>
      <c r="J244" s="136"/>
    </row>
    <row r="245" spans="1:10" ht="19.5" customHeight="1">
      <c r="A245" s="136">
        <v>5</v>
      </c>
      <c r="B245" s="127" t="s">
        <v>1454</v>
      </c>
      <c r="C245" s="569">
        <v>1948</v>
      </c>
      <c r="D245" s="129" t="s">
        <v>1231</v>
      </c>
      <c r="E245" s="172">
        <v>540000</v>
      </c>
      <c r="F245" s="130"/>
      <c r="G245" s="130"/>
      <c r="H245" s="172">
        <f t="shared" si="8"/>
        <v>540000</v>
      </c>
      <c r="I245" s="136"/>
      <c r="J245" s="136"/>
    </row>
    <row r="246" spans="1:10" ht="19.5" customHeight="1">
      <c r="A246" s="136">
        <v>6</v>
      </c>
      <c r="B246" s="127" t="s">
        <v>1456</v>
      </c>
      <c r="C246" s="569">
        <v>1947</v>
      </c>
      <c r="D246" s="129" t="s">
        <v>1279</v>
      </c>
      <c r="E246" s="172">
        <v>540000</v>
      </c>
      <c r="F246" s="130"/>
      <c r="G246" s="130"/>
      <c r="H246" s="172">
        <f t="shared" si="8"/>
        <v>540000</v>
      </c>
      <c r="I246" s="136"/>
      <c r="J246" s="136"/>
    </row>
    <row r="247" spans="1:10" ht="19.5" customHeight="1">
      <c r="A247" s="136">
        <v>7</v>
      </c>
      <c r="B247" s="127" t="s">
        <v>1457</v>
      </c>
      <c r="C247" s="569">
        <v>1946</v>
      </c>
      <c r="D247" s="129" t="s">
        <v>1227</v>
      </c>
      <c r="E247" s="172">
        <v>540000</v>
      </c>
      <c r="F247" s="130"/>
      <c r="G247" s="130"/>
      <c r="H247" s="172">
        <f t="shared" si="8"/>
        <v>540000</v>
      </c>
      <c r="I247" s="136"/>
      <c r="J247" s="136"/>
    </row>
    <row r="248" spans="1:10" ht="19.5" customHeight="1">
      <c r="A248" s="136">
        <v>8</v>
      </c>
      <c r="B248" s="127" t="s">
        <v>1458</v>
      </c>
      <c r="C248" s="569">
        <v>1943</v>
      </c>
      <c r="D248" s="129" t="s">
        <v>1233</v>
      </c>
      <c r="E248" s="172">
        <v>540000</v>
      </c>
      <c r="F248" s="130"/>
      <c r="G248" s="130"/>
      <c r="H248" s="172">
        <f t="shared" si="8"/>
        <v>540000</v>
      </c>
      <c r="I248" s="136"/>
      <c r="J248" s="136"/>
    </row>
    <row r="249" spans="1:10" ht="19.5" customHeight="1">
      <c r="A249" s="136">
        <v>9</v>
      </c>
      <c r="B249" s="127" t="s">
        <v>2104</v>
      </c>
      <c r="C249" s="569">
        <v>1943</v>
      </c>
      <c r="D249" s="129" t="s">
        <v>1236</v>
      </c>
      <c r="E249" s="172">
        <v>540000</v>
      </c>
      <c r="F249" s="130"/>
      <c r="G249" s="130"/>
      <c r="H249" s="172">
        <f t="shared" si="8"/>
        <v>540000</v>
      </c>
      <c r="I249" s="136"/>
      <c r="J249" s="136"/>
    </row>
    <row r="250" spans="1:10" ht="19.5" customHeight="1">
      <c r="A250" s="136">
        <v>10</v>
      </c>
      <c r="B250" s="127" t="s">
        <v>1460</v>
      </c>
      <c r="C250" s="569">
        <v>1948</v>
      </c>
      <c r="D250" s="129" t="s">
        <v>1403</v>
      </c>
      <c r="E250" s="172">
        <v>540000</v>
      </c>
      <c r="F250" s="130"/>
      <c r="G250" s="130"/>
      <c r="H250" s="172">
        <f t="shared" si="8"/>
        <v>540000</v>
      </c>
      <c r="I250" s="136"/>
      <c r="J250" s="136"/>
    </row>
    <row r="251" spans="1:10" ht="19.5" customHeight="1">
      <c r="A251" s="136">
        <v>11</v>
      </c>
      <c r="B251" s="127" t="s">
        <v>2781</v>
      </c>
      <c r="C251" s="569">
        <v>1952</v>
      </c>
      <c r="D251" s="129" t="s">
        <v>1231</v>
      </c>
      <c r="E251" s="172">
        <v>540000</v>
      </c>
      <c r="F251" s="130"/>
      <c r="G251" s="130"/>
      <c r="H251" s="172">
        <f t="shared" si="8"/>
        <v>540000</v>
      </c>
      <c r="I251" s="136"/>
      <c r="J251" s="136"/>
    </row>
    <row r="252" spans="1:10" ht="19.5" customHeight="1">
      <c r="A252" s="136">
        <v>12</v>
      </c>
      <c r="B252" s="127" t="s">
        <v>2782</v>
      </c>
      <c r="C252" s="569">
        <v>1954</v>
      </c>
      <c r="D252" s="129" t="s">
        <v>1318</v>
      </c>
      <c r="E252" s="172">
        <v>540000</v>
      </c>
      <c r="F252" s="130"/>
      <c r="G252" s="130"/>
      <c r="H252" s="172">
        <f t="shared" si="8"/>
        <v>540000</v>
      </c>
      <c r="I252" s="136"/>
      <c r="J252" s="136"/>
    </row>
    <row r="253" spans="1:10" ht="19.5" customHeight="1">
      <c r="A253" s="136">
        <v>13</v>
      </c>
      <c r="B253" s="127" t="s">
        <v>2783</v>
      </c>
      <c r="C253" s="569">
        <v>1938</v>
      </c>
      <c r="D253" s="129" t="s">
        <v>1231</v>
      </c>
      <c r="E253" s="172">
        <v>540000</v>
      </c>
      <c r="F253" s="130"/>
      <c r="G253" s="130"/>
      <c r="H253" s="172">
        <f t="shared" si="8"/>
        <v>540000</v>
      </c>
      <c r="I253" s="136"/>
      <c r="J253" s="136"/>
    </row>
    <row r="254" spans="1:10" ht="19.5" customHeight="1">
      <c r="A254" s="136">
        <v>14</v>
      </c>
      <c r="B254" s="127" t="s">
        <v>1465</v>
      </c>
      <c r="C254" s="569">
        <v>1954</v>
      </c>
      <c r="D254" s="129" t="s">
        <v>1231</v>
      </c>
      <c r="E254" s="172">
        <v>540000</v>
      </c>
      <c r="F254" s="130"/>
      <c r="G254" s="130"/>
      <c r="H254" s="172">
        <v>540000</v>
      </c>
      <c r="I254" s="136"/>
      <c r="J254" s="136"/>
    </row>
    <row r="255" spans="1:10" ht="19.5" customHeight="1">
      <c r="A255" s="136">
        <v>15</v>
      </c>
      <c r="B255" s="127" t="s">
        <v>2103</v>
      </c>
      <c r="C255" s="569">
        <v>1951</v>
      </c>
      <c r="D255" s="129" t="s">
        <v>1233</v>
      </c>
      <c r="E255" s="172">
        <v>540000</v>
      </c>
      <c r="F255" s="130"/>
      <c r="G255" s="772"/>
      <c r="H255" s="172">
        <v>540000</v>
      </c>
      <c r="I255" s="136"/>
      <c r="J255" s="136"/>
    </row>
    <row r="256" spans="1:10" ht="19.5" customHeight="1">
      <c r="A256" s="136">
        <v>16</v>
      </c>
      <c r="B256" s="127" t="s">
        <v>1459</v>
      </c>
      <c r="C256" s="569">
        <v>1949</v>
      </c>
      <c r="D256" s="129" t="s">
        <v>1236</v>
      </c>
      <c r="E256" s="172">
        <v>540000</v>
      </c>
      <c r="F256" s="130"/>
      <c r="G256" s="772"/>
      <c r="H256" s="172">
        <f aca="true" t="shared" si="9" ref="H256:H265">SUM(E256:G256)</f>
        <v>540000</v>
      </c>
      <c r="I256" s="136"/>
      <c r="J256" s="136"/>
    </row>
    <row r="257" spans="1:10" ht="19.5" customHeight="1">
      <c r="A257" s="136">
        <v>17</v>
      </c>
      <c r="B257" s="127" t="s">
        <v>1461</v>
      </c>
      <c r="C257" s="569">
        <v>1949</v>
      </c>
      <c r="D257" s="129" t="s">
        <v>1236</v>
      </c>
      <c r="E257" s="172">
        <v>540000</v>
      </c>
      <c r="F257" s="130"/>
      <c r="G257" s="772"/>
      <c r="H257" s="172">
        <f t="shared" si="9"/>
        <v>540000</v>
      </c>
      <c r="I257" s="136"/>
      <c r="J257" s="136"/>
    </row>
    <row r="258" spans="1:10" ht="19.5" customHeight="1">
      <c r="A258" s="136">
        <v>18</v>
      </c>
      <c r="B258" s="127" t="s">
        <v>1455</v>
      </c>
      <c r="C258" s="569">
        <v>1939</v>
      </c>
      <c r="D258" s="129" t="s">
        <v>1226</v>
      </c>
      <c r="E258" s="172">
        <v>540000</v>
      </c>
      <c r="F258" s="130"/>
      <c r="G258" s="772"/>
      <c r="H258" s="172">
        <f t="shared" si="9"/>
        <v>540000</v>
      </c>
      <c r="I258" s="136"/>
      <c r="J258" s="136"/>
    </row>
    <row r="259" spans="1:10" ht="19.5" customHeight="1">
      <c r="A259" s="136">
        <v>19</v>
      </c>
      <c r="B259" s="262" t="s">
        <v>1360</v>
      </c>
      <c r="C259" s="770">
        <v>1956</v>
      </c>
      <c r="D259" s="262" t="s">
        <v>1227</v>
      </c>
      <c r="E259" s="172">
        <v>540000</v>
      </c>
      <c r="F259" s="772"/>
      <c r="G259" s="772"/>
      <c r="H259" s="172">
        <f t="shared" si="9"/>
        <v>540000</v>
      </c>
      <c r="I259" s="136"/>
      <c r="J259" s="567"/>
    </row>
    <row r="260" spans="1:10" ht="19.5" customHeight="1">
      <c r="A260" s="136">
        <v>20</v>
      </c>
      <c r="B260" s="262" t="s">
        <v>1402</v>
      </c>
      <c r="C260" s="770">
        <v>1956</v>
      </c>
      <c r="D260" s="262" t="s">
        <v>1403</v>
      </c>
      <c r="E260" s="172">
        <v>540000</v>
      </c>
      <c r="F260" s="772"/>
      <c r="G260" s="772"/>
      <c r="H260" s="172">
        <f t="shared" si="9"/>
        <v>540000</v>
      </c>
      <c r="I260" s="136"/>
      <c r="J260" s="567"/>
    </row>
    <row r="261" spans="1:10" ht="19.5" customHeight="1">
      <c r="A261" s="136">
        <v>21</v>
      </c>
      <c r="B261" s="127" t="s">
        <v>1347</v>
      </c>
      <c r="C261" s="569">
        <v>1956</v>
      </c>
      <c r="D261" s="129" t="s">
        <v>1226</v>
      </c>
      <c r="E261" s="172">
        <v>540000</v>
      </c>
      <c r="F261" s="130"/>
      <c r="G261" s="772"/>
      <c r="H261" s="172">
        <f t="shared" si="9"/>
        <v>540000</v>
      </c>
      <c r="I261" s="136"/>
      <c r="J261" s="567"/>
    </row>
    <row r="262" spans="1:10" ht="19.5" customHeight="1">
      <c r="A262" s="136">
        <v>22</v>
      </c>
      <c r="B262" s="175" t="s">
        <v>10</v>
      </c>
      <c r="C262" s="176">
        <v>1955</v>
      </c>
      <c r="D262" s="129" t="s">
        <v>1227</v>
      </c>
      <c r="E262" s="172">
        <v>540000</v>
      </c>
      <c r="F262" s="179"/>
      <c r="G262" s="568"/>
      <c r="H262" s="172">
        <f t="shared" si="9"/>
        <v>540000</v>
      </c>
      <c r="I262" s="136"/>
      <c r="J262" s="567"/>
    </row>
    <row r="263" spans="1:10" ht="19.5" customHeight="1">
      <c r="A263" s="136">
        <v>23</v>
      </c>
      <c r="B263" s="175" t="s">
        <v>1340</v>
      </c>
      <c r="C263" s="176">
        <v>1941</v>
      </c>
      <c r="D263" s="129" t="s">
        <v>980</v>
      </c>
      <c r="E263" s="172">
        <v>540000</v>
      </c>
      <c r="F263" s="179"/>
      <c r="G263" s="568"/>
      <c r="H263" s="172">
        <f t="shared" si="9"/>
        <v>540000</v>
      </c>
      <c r="I263" s="136"/>
      <c r="J263" s="567"/>
    </row>
    <row r="264" spans="1:10" ht="19.5" customHeight="1">
      <c r="A264" s="136">
        <v>24</v>
      </c>
      <c r="B264" s="175" t="s">
        <v>981</v>
      </c>
      <c r="C264" s="176">
        <v>1956</v>
      </c>
      <c r="D264" s="129" t="s">
        <v>1253</v>
      </c>
      <c r="E264" s="172">
        <v>540000</v>
      </c>
      <c r="F264" s="179"/>
      <c r="G264" s="568"/>
      <c r="H264" s="172">
        <f t="shared" si="9"/>
        <v>540000</v>
      </c>
      <c r="I264" s="136"/>
      <c r="J264" s="567"/>
    </row>
    <row r="265" spans="1:10" ht="19.5" customHeight="1">
      <c r="A265" s="136">
        <v>25</v>
      </c>
      <c r="B265" s="255" t="s">
        <v>559</v>
      </c>
      <c r="C265" s="192">
        <v>1939</v>
      </c>
      <c r="D265" s="129" t="s">
        <v>560</v>
      </c>
      <c r="E265" s="172">
        <v>540000</v>
      </c>
      <c r="F265" s="179"/>
      <c r="G265" s="568"/>
      <c r="H265" s="172">
        <f t="shared" si="9"/>
        <v>540000</v>
      </c>
      <c r="I265" s="136"/>
      <c r="J265" s="567"/>
    </row>
    <row r="266" spans="1:10" ht="19.5" customHeight="1">
      <c r="A266" s="1584" t="s">
        <v>2313</v>
      </c>
      <c r="B266" s="1584"/>
      <c r="C266" s="1584"/>
      <c r="D266" s="1584"/>
      <c r="E266" s="787">
        <f>SUM(E241:E265)</f>
        <v>13500000</v>
      </c>
      <c r="F266" s="787">
        <f>SUM(F241:F261)</f>
        <v>0</v>
      </c>
      <c r="G266" s="568"/>
      <c r="H266" s="787">
        <f>G266+E266</f>
        <v>13500000</v>
      </c>
      <c r="I266" s="131"/>
      <c r="J266" s="131"/>
    </row>
    <row r="267" spans="1:10" ht="19.5" customHeight="1">
      <c r="A267" s="1586" t="s">
        <v>1466</v>
      </c>
      <c r="B267" s="1587"/>
      <c r="C267" s="1587"/>
      <c r="D267" s="1587"/>
      <c r="E267" s="1587"/>
      <c r="F267" s="1587"/>
      <c r="G267" s="1587"/>
      <c r="H267" s="1587"/>
      <c r="I267" s="1587"/>
      <c r="J267" s="1588"/>
    </row>
    <row r="268" spans="1:10" ht="19.5" customHeight="1">
      <c r="A268" s="136">
        <v>1</v>
      </c>
      <c r="B268" s="127" t="s">
        <v>1467</v>
      </c>
      <c r="C268" s="569">
        <v>2001</v>
      </c>
      <c r="D268" s="129" t="s">
        <v>1231</v>
      </c>
      <c r="E268" s="172">
        <v>540000</v>
      </c>
      <c r="F268" s="130"/>
      <c r="G268" s="130"/>
      <c r="H268" s="172">
        <v>540000</v>
      </c>
      <c r="I268" s="136"/>
      <c r="J268" s="136"/>
    </row>
    <row r="269" spans="1:10" ht="19.5" customHeight="1">
      <c r="A269" s="136">
        <v>2</v>
      </c>
      <c r="B269" s="127" t="s">
        <v>1468</v>
      </c>
      <c r="C269" s="569">
        <v>2004</v>
      </c>
      <c r="D269" s="129" t="s">
        <v>1226</v>
      </c>
      <c r="E269" s="172">
        <v>540000</v>
      </c>
      <c r="F269" s="130"/>
      <c r="G269" s="130"/>
      <c r="H269" s="172">
        <v>540000</v>
      </c>
      <c r="I269" s="136"/>
      <c r="J269" s="136"/>
    </row>
    <row r="270" spans="1:10" ht="19.5" customHeight="1">
      <c r="A270" s="136">
        <v>3</v>
      </c>
      <c r="B270" s="127" t="s">
        <v>393</v>
      </c>
      <c r="C270" s="569">
        <v>2003</v>
      </c>
      <c r="D270" s="129" t="s">
        <v>1226</v>
      </c>
      <c r="E270" s="172">
        <v>540000</v>
      </c>
      <c r="F270" s="130"/>
      <c r="G270" s="130"/>
      <c r="H270" s="172">
        <v>540000</v>
      </c>
      <c r="I270" s="136"/>
      <c r="J270" s="136"/>
    </row>
    <row r="271" spans="1:10" ht="19.5" customHeight="1">
      <c r="A271" s="136">
        <v>4</v>
      </c>
      <c r="B271" s="127" t="s">
        <v>11</v>
      </c>
      <c r="C271" s="569">
        <v>2004</v>
      </c>
      <c r="D271" s="129" t="s">
        <v>1226</v>
      </c>
      <c r="E271" s="172">
        <v>540000</v>
      </c>
      <c r="F271" s="130"/>
      <c r="G271" s="130"/>
      <c r="H271" s="172">
        <v>540000</v>
      </c>
      <c r="I271" s="136"/>
      <c r="J271" s="136"/>
    </row>
    <row r="272" spans="1:10" ht="19.5" customHeight="1">
      <c r="A272" s="136">
        <v>5</v>
      </c>
      <c r="B272" s="262" t="s">
        <v>1472</v>
      </c>
      <c r="C272" s="569">
        <v>2005</v>
      </c>
      <c r="D272" s="129" t="s">
        <v>1229</v>
      </c>
      <c r="E272" s="172">
        <v>540000</v>
      </c>
      <c r="F272" s="130"/>
      <c r="G272" s="130"/>
      <c r="H272" s="172">
        <v>540000</v>
      </c>
      <c r="I272" s="136"/>
      <c r="J272" s="136"/>
    </row>
    <row r="273" spans="1:10" ht="19.5" customHeight="1">
      <c r="A273" s="136">
        <v>6</v>
      </c>
      <c r="B273" s="127" t="s">
        <v>1476</v>
      </c>
      <c r="C273" s="569">
        <v>2011</v>
      </c>
      <c r="D273" s="129" t="s">
        <v>1438</v>
      </c>
      <c r="E273" s="172">
        <v>540000</v>
      </c>
      <c r="F273" s="130"/>
      <c r="G273" s="130"/>
      <c r="H273" s="172">
        <v>540000</v>
      </c>
      <c r="I273" s="136"/>
      <c r="J273" s="136"/>
    </row>
    <row r="274" spans="1:10" ht="19.5" customHeight="1">
      <c r="A274" s="136">
        <v>7</v>
      </c>
      <c r="B274" s="127" t="s">
        <v>1469</v>
      </c>
      <c r="C274" s="569">
        <v>2006</v>
      </c>
      <c r="D274" s="129" t="s">
        <v>1236</v>
      </c>
      <c r="E274" s="172">
        <v>540000</v>
      </c>
      <c r="F274" s="130"/>
      <c r="G274" s="130"/>
      <c r="H274" s="172">
        <v>540000</v>
      </c>
      <c r="I274" s="136"/>
      <c r="J274" s="136"/>
    </row>
    <row r="275" spans="1:10" ht="19.5" customHeight="1">
      <c r="A275" s="136">
        <v>8</v>
      </c>
      <c r="B275" s="127" t="s">
        <v>1471</v>
      </c>
      <c r="C275" s="569">
        <v>2005</v>
      </c>
      <c r="D275" s="129" t="s">
        <v>1236</v>
      </c>
      <c r="E275" s="172">
        <v>540000</v>
      </c>
      <c r="F275" s="130"/>
      <c r="G275" s="130"/>
      <c r="H275" s="172">
        <v>540000</v>
      </c>
      <c r="I275" s="136"/>
      <c r="J275" s="136"/>
    </row>
    <row r="276" spans="1:10" ht="19.5" customHeight="1">
      <c r="A276" s="136">
        <v>9</v>
      </c>
      <c r="B276" s="127" t="s">
        <v>1477</v>
      </c>
      <c r="C276" s="569">
        <v>2007</v>
      </c>
      <c r="D276" s="129" t="s">
        <v>1236</v>
      </c>
      <c r="E276" s="172">
        <v>540000</v>
      </c>
      <c r="F276" s="130"/>
      <c r="G276" s="130"/>
      <c r="H276" s="172">
        <v>540000</v>
      </c>
      <c r="I276" s="136"/>
      <c r="J276" s="136"/>
    </row>
    <row r="277" spans="1:10" ht="19.5" customHeight="1">
      <c r="A277" s="136">
        <v>10</v>
      </c>
      <c r="B277" s="127" t="s">
        <v>777</v>
      </c>
      <c r="C277" s="569">
        <v>2009</v>
      </c>
      <c r="D277" s="129" t="s">
        <v>1236</v>
      </c>
      <c r="E277" s="172">
        <v>540000</v>
      </c>
      <c r="F277" s="130"/>
      <c r="G277" s="130"/>
      <c r="H277" s="172">
        <f>SUM(E277:G277)</f>
        <v>540000</v>
      </c>
      <c r="I277" s="136"/>
      <c r="J277" s="136"/>
    </row>
    <row r="278" spans="1:10" ht="19.5" customHeight="1">
      <c r="A278" s="136">
        <v>11</v>
      </c>
      <c r="B278" s="127" t="s">
        <v>326</v>
      </c>
      <c r="C278" s="569">
        <v>2001</v>
      </c>
      <c r="D278" s="129" t="s">
        <v>1236</v>
      </c>
      <c r="E278" s="172">
        <v>540000</v>
      </c>
      <c r="F278" s="130"/>
      <c r="G278" s="130"/>
      <c r="H278" s="172">
        <f>SUM(E278:G278)</f>
        <v>540000</v>
      </c>
      <c r="I278" s="136"/>
      <c r="J278" s="136"/>
    </row>
    <row r="279" spans="1:10" ht="19.5" customHeight="1">
      <c r="A279" s="136">
        <v>12</v>
      </c>
      <c r="B279" s="127" t="s">
        <v>2398</v>
      </c>
      <c r="C279" s="569">
        <v>2014</v>
      </c>
      <c r="D279" s="129" t="s">
        <v>1279</v>
      </c>
      <c r="E279" s="172">
        <v>540000</v>
      </c>
      <c r="F279" s="130"/>
      <c r="G279" s="130"/>
      <c r="H279" s="172">
        <f>SUM(E279:G279)</f>
        <v>540000</v>
      </c>
      <c r="I279" s="136"/>
      <c r="J279" s="136"/>
    </row>
    <row r="280" spans="1:10" ht="19.5" customHeight="1">
      <c r="A280" s="136">
        <v>13</v>
      </c>
      <c r="B280" s="127" t="s">
        <v>982</v>
      </c>
      <c r="C280" s="569">
        <v>2006</v>
      </c>
      <c r="D280" s="129" t="s">
        <v>983</v>
      </c>
      <c r="E280" s="172">
        <v>540000</v>
      </c>
      <c r="F280" s="130"/>
      <c r="G280" s="130"/>
      <c r="H280" s="172">
        <f>SUM(E280:G280)</f>
        <v>540000</v>
      </c>
      <c r="I280" s="136"/>
      <c r="J280" s="136"/>
    </row>
    <row r="281" spans="1:10" ht="19.5" customHeight="1">
      <c r="A281" s="136">
        <v>14</v>
      </c>
      <c r="B281" s="127" t="s">
        <v>984</v>
      </c>
      <c r="C281" s="569">
        <v>2016</v>
      </c>
      <c r="D281" s="129" t="s">
        <v>985</v>
      </c>
      <c r="E281" s="172">
        <v>540000</v>
      </c>
      <c r="F281" s="130"/>
      <c r="G281" s="130"/>
      <c r="H281" s="172">
        <f>SUM(E281:G281)</f>
        <v>540000</v>
      </c>
      <c r="I281" s="136"/>
      <c r="J281" s="136"/>
    </row>
    <row r="282" spans="1:10" ht="19.5" customHeight="1">
      <c r="A282" s="136">
        <v>15</v>
      </c>
      <c r="B282" s="255" t="s">
        <v>2450</v>
      </c>
      <c r="C282" s="192">
        <v>2014</v>
      </c>
      <c r="D282" s="129" t="s">
        <v>1277</v>
      </c>
      <c r="E282" s="172">
        <v>540000</v>
      </c>
      <c r="F282" s="130"/>
      <c r="G282" s="130"/>
      <c r="H282" s="172">
        <f>G282+E282</f>
        <v>540000</v>
      </c>
      <c r="I282" s="136"/>
      <c r="J282" s="136"/>
    </row>
    <row r="283" spans="1:10" ht="19.5" customHeight="1">
      <c r="A283" s="1589" t="s">
        <v>2313</v>
      </c>
      <c r="B283" s="1590"/>
      <c r="C283" s="1590"/>
      <c r="D283" s="1591"/>
      <c r="E283" s="800">
        <f>SUM(E268:E282)</f>
        <v>8100000</v>
      </c>
      <c r="F283" s="801"/>
      <c r="G283" s="801"/>
      <c r="H283" s="800">
        <f>E283+G283</f>
        <v>8100000</v>
      </c>
      <c r="I283" s="131"/>
      <c r="J283" s="131"/>
    </row>
    <row r="284" spans="1:10" ht="19.5" customHeight="1">
      <c r="A284" s="1586" t="s">
        <v>2311</v>
      </c>
      <c r="B284" s="1587"/>
      <c r="C284" s="1587"/>
      <c r="D284" s="1587"/>
      <c r="E284" s="1587"/>
      <c r="F284" s="1587"/>
      <c r="G284" s="1587"/>
      <c r="H284" s="1587"/>
      <c r="I284" s="1587"/>
      <c r="J284" s="1588"/>
    </row>
    <row r="285" spans="1:10" ht="19.5" customHeight="1">
      <c r="A285" s="569">
        <v>1</v>
      </c>
      <c r="B285" s="127" t="s">
        <v>1485</v>
      </c>
      <c r="C285" s="569">
        <v>1983</v>
      </c>
      <c r="D285" s="129" t="s">
        <v>1238</v>
      </c>
      <c r="E285" s="172">
        <v>540000</v>
      </c>
      <c r="F285" s="130"/>
      <c r="G285" s="130"/>
      <c r="H285" s="172">
        <v>540000</v>
      </c>
      <c r="I285" s="136"/>
      <c r="J285" s="141"/>
    </row>
    <row r="286" spans="1:10" ht="19.5" customHeight="1">
      <c r="A286" s="569">
        <v>2</v>
      </c>
      <c r="B286" s="127" t="s">
        <v>1986</v>
      </c>
      <c r="C286" s="569">
        <v>1977</v>
      </c>
      <c r="D286" s="129" t="s">
        <v>1225</v>
      </c>
      <c r="E286" s="172">
        <v>540000</v>
      </c>
      <c r="F286" s="130"/>
      <c r="G286" s="130"/>
      <c r="H286" s="172">
        <v>540000</v>
      </c>
      <c r="I286" s="136"/>
      <c r="J286" s="141"/>
    </row>
    <row r="287" spans="1:10" ht="19.5" customHeight="1">
      <c r="A287" s="569">
        <v>3</v>
      </c>
      <c r="B287" s="127" t="s">
        <v>1479</v>
      </c>
      <c r="C287" s="569">
        <v>1970</v>
      </c>
      <c r="D287" s="129" t="s">
        <v>1225</v>
      </c>
      <c r="E287" s="172">
        <v>540000</v>
      </c>
      <c r="F287" s="130"/>
      <c r="G287" s="130"/>
      <c r="H287" s="172">
        <v>540000</v>
      </c>
      <c r="I287" s="136"/>
      <c r="J287" s="141"/>
    </row>
    <row r="288" spans="1:10" ht="19.5" customHeight="1">
      <c r="A288" s="569">
        <v>4</v>
      </c>
      <c r="B288" s="127" t="s">
        <v>333</v>
      </c>
      <c r="C288" s="569">
        <v>1968</v>
      </c>
      <c r="D288" s="129" t="s">
        <v>1231</v>
      </c>
      <c r="E288" s="172">
        <v>540000</v>
      </c>
      <c r="F288" s="130"/>
      <c r="G288" s="130"/>
      <c r="H288" s="172">
        <v>540000</v>
      </c>
      <c r="I288" s="136"/>
      <c r="J288" s="141"/>
    </row>
    <row r="289" spans="1:10" ht="19.5" customHeight="1">
      <c r="A289" s="569">
        <v>5</v>
      </c>
      <c r="B289" s="127" t="s">
        <v>1500</v>
      </c>
      <c r="C289" s="569">
        <v>1993</v>
      </c>
      <c r="D289" s="129" t="s">
        <v>1229</v>
      </c>
      <c r="E289" s="172">
        <v>540000</v>
      </c>
      <c r="F289" s="130"/>
      <c r="G289" s="130"/>
      <c r="H289" s="172">
        <v>540000</v>
      </c>
      <c r="I289" s="136"/>
      <c r="J289" s="141"/>
    </row>
    <row r="290" spans="1:10" ht="19.5" customHeight="1">
      <c r="A290" s="569">
        <v>6</v>
      </c>
      <c r="B290" s="127" t="s">
        <v>1481</v>
      </c>
      <c r="C290" s="569">
        <v>1994</v>
      </c>
      <c r="D290" s="129" t="s">
        <v>1227</v>
      </c>
      <c r="E290" s="172">
        <v>540000</v>
      </c>
      <c r="F290" s="130"/>
      <c r="G290" s="130"/>
      <c r="H290" s="172">
        <v>540000</v>
      </c>
      <c r="I290" s="136"/>
      <c r="J290" s="141"/>
    </row>
    <row r="291" spans="1:10" ht="19.5" customHeight="1">
      <c r="A291" s="569">
        <v>7</v>
      </c>
      <c r="B291" s="127" t="s">
        <v>1483</v>
      </c>
      <c r="C291" s="569">
        <v>1985</v>
      </c>
      <c r="D291" s="129" t="s">
        <v>1233</v>
      </c>
      <c r="E291" s="172">
        <v>540000</v>
      </c>
      <c r="F291" s="130"/>
      <c r="G291" s="130"/>
      <c r="H291" s="172">
        <v>540000</v>
      </c>
      <c r="I291" s="136"/>
      <c r="J291" s="141"/>
    </row>
    <row r="292" spans="1:10" ht="19.5" customHeight="1">
      <c r="A292" s="569">
        <v>8</v>
      </c>
      <c r="B292" s="127" t="s">
        <v>1486</v>
      </c>
      <c r="C292" s="569">
        <v>1984</v>
      </c>
      <c r="D292" s="129" t="s">
        <v>1233</v>
      </c>
      <c r="E292" s="172">
        <v>540000</v>
      </c>
      <c r="F292" s="130"/>
      <c r="G292" s="130"/>
      <c r="H292" s="172">
        <v>540000</v>
      </c>
      <c r="I292" s="136"/>
      <c r="J292" s="141"/>
    </row>
    <row r="293" spans="1:10" ht="19.5" customHeight="1">
      <c r="A293" s="569">
        <v>9</v>
      </c>
      <c r="B293" s="127" t="s">
        <v>1491</v>
      </c>
      <c r="C293" s="569">
        <v>1998</v>
      </c>
      <c r="D293" s="129" t="s">
        <v>1404</v>
      </c>
      <c r="E293" s="172">
        <v>540000</v>
      </c>
      <c r="F293" s="130"/>
      <c r="G293" s="130"/>
      <c r="H293" s="172">
        <v>540000</v>
      </c>
      <c r="I293" s="136"/>
      <c r="J293" s="141"/>
    </row>
    <row r="294" spans="1:10" ht="19.5" customHeight="1">
      <c r="A294" s="569">
        <v>10</v>
      </c>
      <c r="B294" s="127" t="s">
        <v>2784</v>
      </c>
      <c r="C294" s="569">
        <v>1966</v>
      </c>
      <c r="D294" s="129" t="s">
        <v>1404</v>
      </c>
      <c r="E294" s="172">
        <v>540000</v>
      </c>
      <c r="F294" s="634"/>
      <c r="G294" s="634"/>
      <c r="H294" s="172">
        <v>540000</v>
      </c>
      <c r="I294" s="782"/>
      <c r="J294" s="774"/>
    </row>
    <row r="295" spans="1:10" ht="19.5" customHeight="1">
      <c r="A295" s="569">
        <v>11</v>
      </c>
      <c r="B295" s="127" t="s">
        <v>1497</v>
      </c>
      <c r="C295" s="569">
        <v>1992</v>
      </c>
      <c r="D295" s="129" t="s">
        <v>1277</v>
      </c>
      <c r="E295" s="172">
        <v>540000</v>
      </c>
      <c r="F295" s="130"/>
      <c r="G295" s="130"/>
      <c r="H295" s="172">
        <v>540000</v>
      </c>
      <c r="I295" s="136"/>
      <c r="J295" s="141"/>
    </row>
    <row r="296" spans="1:10" ht="19.5" customHeight="1">
      <c r="A296" s="569">
        <v>12</v>
      </c>
      <c r="B296" s="127" t="s">
        <v>1498</v>
      </c>
      <c r="C296" s="569">
        <v>1969</v>
      </c>
      <c r="D296" s="129" t="s">
        <v>1277</v>
      </c>
      <c r="E296" s="172">
        <v>540000</v>
      </c>
      <c r="F296" s="130"/>
      <c r="G296" s="130"/>
      <c r="H296" s="172">
        <v>540000</v>
      </c>
      <c r="I296" s="136"/>
      <c r="J296" s="141"/>
    </row>
    <row r="297" spans="1:10" ht="19.5" customHeight="1">
      <c r="A297" s="569">
        <v>13</v>
      </c>
      <c r="B297" s="127" t="s">
        <v>1499</v>
      </c>
      <c r="C297" s="569">
        <v>1966</v>
      </c>
      <c r="D297" s="129" t="s">
        <v>1225</v>
      </c>
      <c r="E297" s="172">
        <v>540000</v>
      </c>
      <c r="F297" s="130"/>
      <c r="G297" s="130"/>
      <c r="H297" s="172">
        <v>540000</v>
      </c>
      <c r="I297" s="136"/>
      <c r="J297" s="141"/>
    </row>
    <row r="298" spans="1:10" ht="19.5" customHeight="1">
      <c r="A298" s="569">
        <v>14</v>
      </c>
      <c r="B298" s="127" t="s">
        <v>1493</v>
      </c>
      <c r="C298" s="569">
        <v>1992</v>
      </c>
      <c r="D298" s="129" t="s">
        <v>1231</v>
      </c>
      <c r="E298" s="172">
        <v>540000</v>
      </c>
      <c r="F298" s="130"/>
      <c r="G298" s="130"/>
      <c r="H298" s="172">
        <v>540000</v>
      </c>
      <c r="I298" s="136"/>
      <c r="J298" s="141"/>
    </row>
    <row r="299" spans="1:10" ht="19.5" customHeight="1">
      <c r="A299" s="569">
        <v>15</v>
      </c>
      <c r="B299" s="127" t="s">
        <v>2222</v>
      </c>
      <c r="C299" s="569">
        <v>1970</v>
      </c>
      <c r="D299" s="129" t="s">
        <v>1231</v>
      </c>
      <c r="E299" s="172">
        <v>540000</v>
      </c>
      <c r="F299" s="130"/>
      <c r="G299" s="130"/>
      <c r="H299" s="172">
        <v>540000</v>
      </c>
      <c r="I299" s="136"/>
      <c r="J299" s="141"/>
    </row>
    <row r="300" spans="1:10" ht="19.5" customHeight="1">
      <c r="A300" s="569">
        <v>16</v>
      </c>
      <c r="B300" s="127" t="s">
        <v>1492</v>
      </c>
      <c r="C300" s="569">
        <v>1966</v>
      </c>
      <c r="D300" s="129" t="s">
        <v>1233</v>
      </c>
      <c r="E300" s="172">
        <v>540000</v>
      </c>
      <c r="F300" s="130"/>
      <c r="G300" s="130"/>
      <c r="H300" s="172">
        <v>540000</v>
      </c>
      <c r="I300" s="136"/>
      <c r="J300" s="141"/>
    </row>
    <row r="301" spans="1:10" ht="19.5" customHeight="1">
      <c r="A301" s="569">
        <v>17</v>
      </c>
      <c r="B301" s="127" t="s">
        <v>1501</v>
      </c>
      <c r="C301" s="569">
        <v>1981</v>
      </c>
      <c r="D301" s="129" t="s">
        <v>1233</v>
      </c>
      <c r="E301" s="172">
        <v>540000</v>
      </c>
      <c r="F301" s="130"/>
      <c r="G301" s="130"/>
      <c r="H301" s="172">
        <v>540000</v>
      </c>
      <c r="I301" s="136"/>
      <c r="J301" s="141"/>
    </row>
    <row r="302" spans="1:10" ht="19.5" customHeight="1">
      <c r="A302" s="569">
        <v>18</v>
      </c>
      <c r="B302" s="127" t="s">
        <v>1502</v>
      </c>
      <c r="C302" s="569">
        <v>1960</v>
      </c>
      <c r="D302" s="129" t="s">
        <v>1233</v>
      </c>
      <c r="E302" s="172">
        <v>540000</v>
      </c>
      <c r="F302" s="130"/>
      <c r="G302" s="130"/>
      <c r="H302" s="172">
        <v>540000</v>
      </c>
      <c r="I302" s="136"/>
      <c r="J302" s="141"/>
    </row>
    <row r="303" spans="1:10" ht="19.5" customHeight="1">
      <c r="A303" s="569">
        <v>19</v>
      </c>
      <c r="B303" s="127" t="s">
        <v>1503</v>
      </c>
      <c r="C303" s="569">
        <v>1973</v>
      </c>
      <c r="D303" s="129" t="s">
        <v>1233</v>
      </c>
      <c r="E303" s="172">
        <v>540000</v>
      </c>
      <c r="F303" s="130"/>
      <c r="G303" s="130"/>
      <c r="H303" s="172">
        <v>540000</v>
      </c>
      <c r="I303" s="136"/>
      <c r="J303" s="141"/>
    </row>
    <row r="304" spans="1:10" ht="19.5" customHeight="1">
      <c r="A304" s="569">
        <v>21</v>
      </c>
      <c r="B304" s="127" t="s">
        <v>1484</v>
      </c>
      <c r="C304" s="569">
        <v>1997</v>
      </c>
      <c r="D304" s="129" t="s">
        <v>1227</v>
      </c>
      <c r="E304" s="172">
        <v>540000</v>
      </c>
      <c r="F304" s="130"/>
      <c r="G304" s="130"/>
      <c r="H304" s="172">
        <f>SUM(E304:G304)</f>
        <v>540000</v>
      </c>
      <c r="I304" s="136"/>
      <c r="J304" s="141"/>
    </row>
    <row r="305" spans="1:10" ht="19.5" customHeight="1">
      <c r="A305" s="569">
        <v>22</v>
      </c>
      <c r="B305" s="127" t="s">
        <v>1482</v>
      </c>
      <c r="C305" s="569">
        <v>1962</v>
      </c>
      <c r="D305" s="129" t="s">
        <v>1233</v>
      </c>
      <c r="E305" s="172">
        <v>540000</v>
      </c>
      <c r="F305" s="130"/>
      <c r="G305" s="130"/>
      <c r="H305" s="172">
        <f>SUM(E305:G305)</f>
        <v>540000</v>
      </c>
      <c r="I305" s="136"/>
      <c r="J305" s="141"/>
    </row>
    <row r="306" spans="1:10" ht="19.5" customHeight="1">
      <c r="A306" s="569">
        <v>23</v>
      </c>
      <c r="B306" s="127" t="s">
        <v>1478</v>
      </c>
      <c r="C306" s="569">
        <v>1960</v>
      </c>
      <c r="D306" s="129" t="s">
        <v>1226</v>
      </c>
      <c r="E306" s="172">
        <v>540000</v>
      </c>
      <c r="F306" s="130"/>
      <c r="G306" s="130"/>
      <c r="H306" s="172">
        <f>SUM(E306:G306)</f>
        <v>540000</v>
      </c>
      <c r="I306" s="136"/>
      <c r="J306" s="141"/>
    </row>
    <row r="307" spans="1:10" ht="19.5" customHeight="1">
      <c r="A307" s="569">
        <v>24</v>
      </c>
      <c r="B307" s="127" t="s">
        <v>1480</v>
      </c>
      <c r="C307" s="569">
        <v>1968</v>
      </c>
      <c r="D307" s="129" t="s">
        <v>1226</v>
      </c>
      <c r="E307" s="172">
        <v>540000</v>
      </c>
      <c r="F307" s="130"/>
      <c r="G307" s="130"/>
      <c r="H307" s="172">
        <f>SUM(E307:G307)</f>
        <v>540000</v>
      </c>
      <c r="I307" s="136"/>
      <c r="J307" s="141"/>
    </row>
    <row r="308" spans="1:10" ht="19.5" customHeight="1">
      <c r="A308" s="569">
        <v>25</v>
      </c>
      <c r="B308" s="175" t="s">
        <v>1527</v>
      </c>
      <c r="C308" s="176">
        <v>2000</v>
      </c>
      <c r="D308" s="177" t="s">
        <v>1225</v>
      </c>
      <c r="E308" s="181">
        <v>540000</v>
      </c>
      <c r="F308" s="179"/>
      <c r="G308" s="182"/>
      <c r="H308" s="181">
        <f>SUM(E308:G308)</f>
        <v>540000</v>
      </c>
      <c r="I308" s="136"/>
      <c r="J308" s="141"/>
    </row>
    <row r="309" spans="1:10" ht="19.5" customHeight="1">
      <c r="A309" s="1377" t="s">
        <v>2313</v>
      </c>
      <c r="B309" s="1377"/>
      <c r="C309" s="1377"/>
      <c r="D309" s="1377"/>
      <c r="E309" s="802">
        <f>SUM(E285:E308)</f>
        <v>12960000</v>
      </c>
      <c r="F309" s="802">
        <f>SUM(F285:F308)</f>
        <v>0</v>
      </c>
      <c r="G309" s="802">
        <f>SUM(G285:G308)</f>
        <v>0</v>
      </c>
      <c r="H309" s="802">
        <f>SUM(H285:H308)</f>
        <v>12960000</v>
      </c>
      <c r="I309" s="136"/>
      <c r="J309" s="141"/>
    </row>
    <row r="310" spans="1:10" ht="19.5" customHeight="1">
      <c r="A310" s="1341" t="s">
        <v>263</v>
      </c>
      <c r="B310" s="1342"/>
      <c r="C310" s="1342"/>
      <c r="D310" s="1342"/>
      <c r="E310" s="1342"/>
      <c r="F310" s="1342"/>
      <c r="G310" s="1342"/>
      <c r="H310" s="1342"/>
      <c r="I310" s="1342"/>
      <c r="J310" s="1343"/>
    </row>
    <row r="311" spans="1:10" ht="19.5" customHeight="1">
      <c r="A311" s="569">
        <v>1</v>
      </c>
      <c r="B311" s="127" t="s">
        <v>1515</v>
      </c>
      <c r="C311" s="569">
        <v>1954</v>
      </c>
      <c r="D311" s="129" t="s">
        <v>1238</v>
      </c>
      <c r="E311" s="172">
        <v>675000</v>
      </c>
      <c r="F311" s="130"/>
      <c r="G311" s="130"/>
      <c r="H311" s="172">
        <v>675000</v>
      </c>
      <c r="I311" s="136"/>
      <c r="J311" s="141"/>
    </row>
    <row r="312" spans="1:10" ht="19.5" customHeight="1">
      <c r="A312" s="569">
        <v>2</v>
      </c>
      <c r="B312" s="127" t="s">
        <v>1504</v>
      </c>
      <c r="C312" s="569">
        <v>1942</v>
      </c>
      <c r="D312" s="129" t="s">
        <v>1225</v>
      </c>
      <c r="E312" s="172">
        <v>675000</v>
      </c>
      <c r="F312" s="130"/>
      <c r="G312" s="130"/>
      <c r="H312" s="172">
        <v>675000</v>
      </c>
      <c r="I312" s="136"/>
      <c r="J312" s="141"/>
    </row>
    <row r="313" spans="1:10" ht="19.5" customHeight="1">
      <c r="A313" s="569">
        <v>3</v>
      </c>
      <c r="B313" s="127" t="s">
        <v>1505</v>
      </c>
      <c r="C313" s="569">
        <v>1929</v>
      </c>
      <c r="D313" s="129" t="s">
        <v>1253</v>
      </c>
      <c r="E313" s="172">
        <v>675000</v>
      </c>
      <c r="F313" s="130"/>
      <c r="G313" s="130"/>
      <c r="H313" s="172">
        <v>675000</v>
      </c>
      <c r="I313" s="136"/>
      <c r="J313" s="141"/>
    </row>
    <row r="314" spans="1:10" ht="19.5" customHeight="1">
      <c r="A314" s="569">
        <v>4</v>
      </c>
      <c r="B314" s="127" t="s">
        <v>2480</v>
      </c>
      <c r="C314" s="569">
        <v>1957</v>
      </c>
      <c r="D314" s="129" t="s">
        <v>1236</v>
      </c>
      <c r="E314" s="172">
        <v>675000</v>
      </c>
      <c r="F314" s="130"/>
      <c r="G314" s="130"/>
      <c r="H314" s="172">
        <f>G314+E314</f>
        <v>675000</v>
      </c>
      <c r="I314" s="136"/>
      <c r="J314" s="141"/>
    </row>
    <row r="315" spans="1:10" ht="19.5" customHeight="1">
      <c r="A315" s="569">
        <v>5</v>
      </c>
      <c r="B315" s="127" t="s">
        <v>1507</v>
      </c>
      <c r="C315" s="569">
        <v>1931</v>
      </c>
      <c r="D315" s="129" t="s">
        <v>1226</v>
      </c>
      <c r="E315" s="172">
        <v>675000</v>
      </c>
      <c r="F315" s="130"/>
      <c r="G315" s="130"/>
      <c r="H315" s="172">
        <v>675000</v>
      </c>
      <c r="I315" s="136"/>
      <c r="J315" s="141"/>
    </row>
    <row r="316" spans="1:10" ht="19.5" customHeight="1">
      <c r="A316" s="569">
        <v>6</v>
      </c>
      <c r="B316" s="127" t="s">
        <v>1176</v>
      </c>
      <c r="C316" s="569">
        <v>1931</v>
      </c>
      <c r="D316" s="129" t="s">
        <v>1226</v>
      </c>
      <c r="E316" s="172">
        <v>675000</v>
      </c>
      <c r="F316" s="130"/>
      <c r="G316" s="130"/>
      <c r="H316" s="172">
        <v>675000</v>
      </c>
      <c r="I316" s="136"/>
      <c r="J316" s="141"/>
    </row>
    <row r="317" spans="1:10" ht="19.5" customHeight="1">
      <c r="A317" s="569">
        <v>7</v>
      </c>
      <c r="B317" s="127" t="s">
        <v>2105</v>
      </c>
      <c r="C317" s="569">
        <v>1945</v>
      </c>
      <c r="D317" s="129" t="s">
        <v>1226</v>
      </c>
      <c r="E317" s="172">
        <v>675000</v>
      </c>
      <c r="F317" s="130"/>
      <c r="G317" s="130"/>
      <c r="H317" s="172">
        <v>675000</v>
      </c>
      <c r="I317" s="136"/>
      <c r="J317" s="141"/>
    </row>
    <row r="318" spans="1:10" ht="19.5" customHeight="1">
      <c r="A318" s="569">
        <v>8</v>
      </c>
      <c r="B318" s="127" t="s">
        <v>1508</v>
      </c>
      <c r="C318" s="569">
        <v>1932</v>
      </c>
      <c r="D318" s="129" t="s">
        <v>1227</v>
      </c>
      <c r="E318" s="172">
        <v>675000</v>
      </c>
      <c r="F318" s="130"/>
      <c r="G318" s="130"/>
      <c r="H318" s="172">
        <v>675000</v>
      </c>
      <c r="I318" s="136"/>
      <c r="J318" s="141"/>
    </row>
    <row r="319" spans="1:10" ht="19.5" customHeight="1">
      <c r="A319" s="569">
        <v>9</v>
      </c>
      <c r="B319" s="127" t="s">
        <v>1509</v>
      </c>
      <c r="C319" s="569">
        <v>1932</v>
      </c>
      <c r="D319" s="129" t="s">
        <v>1227</v>
      </c>
      <c r="E319" s="172">
        <v>675000</v>
      </c>
      <c r="F319" s="130"/>
      <c r="G319" s="130"/>
      <c r="H319" s="172">
        <v>675000</v>
      </c>
      <c r="I319" s="136"/>
      <c r="J319" s="141"/>
    </row>
    <row r="320" spans="1:10" ht="19.5" customHeight="1">
      <c r="A320" s="569">
        <v>10</v>
      </c>
      <c r="B320" s="127" t="s">
        <v>1510</v>
      </c>
      <c r="C320" s="569">
        <v>1927</v>
      </c>
      <c r="D320" s="129" t="s">
        <v>1227</v>
      </c>
      <c r="E320" s="172">
        <v>675000</v>
      </c>
      <c r="F320" s="130"/>
      <c r="G320" s="130"/>
      <c r="H320" s="172">
        <v>675000</v>
      </c>
      <c r="I320" s="136"/>
      <c r="J320" s="141"/>
    </row>
    <row r="321" spans="1:10" ht="19.5" customHeight="1">
      <c r="A321" s="569">
        <v>11</v>
      </c>
      <c r="B321" s="127" t="s">
        <v>1511</v>
      </c>
      <c r="C321" s="569">
        <v>1943</v>
      </c>
      <c r="D321" s="129" t="s">
        <v>993</v>
      </c>
      <c r="E321" s="172">
        <v>675000</v>
      </c>
      <c r="F321" s="130"/>
      <c r="G321" s="130"/>
      <c r="H321" s="172">
        <v>675000</v>
      </c>
      <c r="I321" s="136"/>
      <c r="J321" s="141"/>
    </row>
    <row r="322" spans="1:10" ht="19.5" customHeight="1">
      <c r="A322" s="569">
        <v>12</v>
      </c>
      <c r="B322" s="138" t="s">
        <v>1334</v>
      </c>
      <c r="C322" s="136">
        <v>1935</v>
      </c>
      <c r="D322" s="133" t="s">
        <v>1226</v>
      </c>
      <c r="E322" s="172">
        <v>675000</v>
      </c>
      <c r="F322" s="130"/>
      <c r="G322" s="130"/>
      <c r="H322" s="172">
        <f>SUM(E322:G322)</f>
        <v>675000</v>
      </c>
      <c r="I322" s="136"/>
      <c r="J322" s="774"/>
    </row>
    <row r="323" spans="1:10" ht="19.5" customHeight="1">
      <c r="A323" s="569">
        <v>13</v>
      </c>
      <c r="B323" s="127" t="s">
        <v>1517</v>
      </c>
      <c r="C323" s="569">
        <v>1927</v>
      </c>
      <c r="D323" s="129" t="s">
        <v>1238</v>
      </c>
      <c r="E323" s="172">
        <v>675000</v>
      </c>
      <c r="F323" s="130"/>
      <c r="G323" s="130"/>
      <c r="H323" s="172">
        <v>675000</v>
      </c>
      <c r="I323" s="136"/>
      <c r="J323" s="141"/>
    </row>
    <row r="324" spans="1:10" ht="19.5" customHeight="1">
      <c r="A324" s="569">
        <v>14</v>
      </c>
      <c r="B324" s="127" t="s">
        <v>1516</v>
      </c>
      <c r="C324" s="569">
        <v>1938</v>
      </c>
      <c r="D324" s="129" t="s">
        <v>1277</v>
      </c>
      <c r="E324" s="172">
        <v>675000</v>
      </c>
      <c r="F324" s="130"/>
      <c r="G324" s="130"/>
      <c r="H324" s="172">
        <v>675000</v>
      </c>
      <c r="I324" s="136"/>
      <c r="J324" s="141"/>
    </row>
    <row r="325" spans="1:10" ht="19.5" customHeight="1">
      <c r="A325" s="569">
        <v>15</v>
      </c>
      <c r="B325" s="127" t="s">
        <v>1520</v>
      </c>
      <c r="C325" s="569">
        <v>1938</v>
      </c>
      <c r="D325" s="129" t="s">
        <v>1227</v>
      </c>
      <c r="E325" s="172">
        <v>675000</v>
      </c>
      <c r="F325" s="130"/>
      <c r="G325" s="130"/>
      <c r="H325" s="172">
        <v>675000</v>
      </c>
      <c r="I325" s="136"/>
      <c r="J325" s="141"/>
    </row>
    <row r="326" spans="1:10" ht="19.5" customHeight="1">
      <c r="A326" s="569">
        <v>16</v>
      </c>
      <c r="B326" s="127" t="s">
        <v>1518</v>
      </c>
      <c r="C326" s="569">
        <v>1934</v>
      </c>
      <c r="D326" s="129" t="s">
        <v>1233</v>
      </c>
      <c r="E326" s="172">
        <v>675000</v>
      </c>
      <c r="F326" s="130"/>
      <c r="G326" s="130"/>
      <c r="H326" s="172">
        <v>675000</v>
      </c>
      <c r="I326" s="136"/>
      <c r="J326" s="141"/>
    </row>
    <row r="327" spans="1:10" ht="19.5" customHeight="1">
      <c r="A327" s="569">
        <v>17</v>
      </c>
      <c r="B327" s="127" t="s">
        <v>2608</v>
      </c>
      <c r="C327" s="569">
        <v>1949</v>
      </c>
      <c r="D327" s="129" t="s">
        <v>1236</v>
      </c>
      <c r="E327" s="172">
        <v>675000</v>
      </c>
      <c r="F327" s="130"/>
      <c r="G327" s="130"/>
      <c r="H327" s="172">
        <v>675000</v>
      </c>
      <c r="I327" s="136"/>
      <c r="J327" s="141"/>
    </row>
    <row r="328" spans="1:10" ht="19.5" customHeight="1">
      <c r="A328" s="569">
        <v>18</v>
      </c>
      <c r="B328" s="127" t="s">
        <v>1519</v>
      </c>
      <c r="C328" s="569">
        <v>1937</v>
      </c>
      <c r="D328" s="129" t="s">
        <v>1587</v>
      </c>
      <c r="E328" s="172">
        <v>675000</v>
      </c>
      <c r="F328" s="130"/>
      <c r="G328" s="130"/>
      <c r="H328" s="172">
        <v>675000</v>
      </c>
      <c r="I328" s="136"/>
      <c r="J328" s="141"/>
    </row>
    <row r="329" spans="1:10" ht="19.5" customHeight="1">
      <c r="A329" s="569">
        <v>19</v>
      </c>
      <c r="B329" s="127" t="s">
        <v>1506</v>
      </c>
      <c r="C329" s="569">
        <v>1923</v>
      </c>
      <c r="D329" s="129" t="s">
        <v>1253</v>
      </c>
      <c r="E329" s="172">
        <v>675000</v>
      </c>
      <c r="F329" s="130"/>
      <c r="G329" s="130"/>
      <c r="H329" s="172">
        <f aca="true" t="shared" si="10" ref="H329:H334">SUM(E329:G329)</f>
        <v>675000</v>
      </c>
      <c r="I329" s="136"/>
      <c r="J329" s="141"/>
    </row>
    <row r="330" spans="1:10" ht="19.5" customHeight="1">
      <c r="A330" s="569">
        <v>20</v>
      </c>
      <c r="B330" s="127" t="s">
        <v>1514</v>
      </c>
      <c r="C330" s="569">
        <v>1937</v>
      </c>
      <c r="D330" s="129" t="s">
        <v>1233</v>
      </c>
      <c r="E330" s="172">
        <v>675000</v>
      </c>
      <c r="F330" s="130"/>
      <c r="G330" s="130"/>
      <c r="H330" s="172">
        <f t="shared" si="10"/>
        <v>675000</v>
      </c>
      <c r="I330" s="136"/>
      <c r="J330" s="141"/>
    </row>
    <row r="331" spans="1:10" ht="19.5" customHeight="1">
      <c r="A331" s="569">
        <v>21</v>
      </c>
      <c r="B331" s="127" t="s">
        <v>1512</v>
      </c>
      <c r="C331" s="569">
        <v>1927</v>
      </c>
      <c r="D331" s="129" t="s">
        <v>1236</v>
      </c>
      <c r="E331" s="172">
        <v>675000</v>
      </c>
      <c r="F331" s="130"/>
      <c r="G331" s="130"/>
      <c r="H331" s="172">
        <f t="shared" si="10"/>
        <v>675000</v>
      </c>
      <c r="I331" s="136"/>
      <c r="J331" s="141"/>
    </row>
    <row r="332" spans="1:10" ht="19.5" customHeight="1">
      <c r="A332" s="569">
        <v>22</v>
      </c>
      <c r="B332" s="127" t="s">
        <v>1464</v>
      </c>
      <c r="C332" s="569">
        <v>1954</v>
      </c>
      <c r="D332" s="129" t="s">
        <v>1236</v>
      </c>
      <c r="E332" s="172">
        <v>675000</v>
      </c>
      <c r="F332" s="130"/>
      <c r="G332" s="130"/>
      <c r="H332" s="172">
        <f t="shared" si="10"/>
        <v>675000</v>
      </c>
      <c r="I332" s="136"/>
      <c r="J332" s="141"/>
    </row>
    <row r="333" spans="1:10" ht="19.5" customHeight="1">
      <c r="A333" s="569">
        <v>23</v>
      </c>
      <c r="B333" s="175" t="s">
        <v>13</v>
      </c>
      <c r="C333" s="176">
        <v>1942</v>
      </c>
      <c r="D333" s="177" t="s">
        <v>14</v>
      </c>
      <c r="E333" s="181">
        <v>675000</v>
      </c>
      <c r="F333" s="179"/>
      <c r="G333" s="179"/>
      <c r="H333" s="181">
        <f t="shared" si="10"/>
        <v>675000</v>
      </c>
      <c r="I333" s="136"/>
      <c r="J333" s="803"/>
    </row>
    <row r="334" spans="1:10" ht="19.5" customHeight="1">
      <c r="A334" s="569">
        <v>24</v>
      </c>
      <c r="B334" s="175" t="s">
        <v>1494</v>
      </c>
      <c r="C334" s="176">
        <v>1950</v>
      </c>
      <c r="D334" s="177" t="s">
        <v>804</v>
      </c>
      <c r="E334" s="181">
        <v>675000</v>
      </c>
      <c r="F334" s="179"/>
      <c r="G334" s="179"/>
      <c r="H334" s="181">
        <f t="shared" si="10"/>
        <v>675000</v>
      </c>
      <c r="I334" s="136"/>
      <c r="J334" s="803"/>
    </row>
    <row r="335" spans="1:10" ht="19.5" customHeight="1">
      <c r="A335" s="569">
        <v>25</v>
      </c>
      <c r="B335" s="175" t="s">
        <v>973</v>
      </c>
      <c r="C335" s="176">
        <v>1943</v>
      </c>
      <c r="D335" s="177" t="s">
        <v>1414</v>
      </c>
      <c r="E335" s="181">
        <v>675000</v>
      </c>
      <c r="F335" s="179"/>
      <c r="G335" s="179"/>
      <c r="H335" s="181">
        <f>SUM(E334:G334)</f>
        <v>675000</v>
      </c>
      <c r="I335" s="136"/>
      <c r="J335" s="803"/>
    </row>
    <row r="336" spans="1:10" ht="19.5" customHeight="1">
      <c r="A336" s="1584" t="s">
        <v>2313</v>
      </c>
      <c r="B336" s="1585"/>
      <c r="C336" s="1585"/>
      <c r="D336" s="1585"/>
      <c r="E336" s="802">
        <f>SUM(E311:E335)</f>
        <v>16875000</v>
      </c>
      <c r="F336" s="804"/>
      <c r="G336" s="804"/>
      <c r="H336" s="802">
        <f>E336+G336</f>
        <v>16875000</v>
      </c>
      <c r="I336" s="136"/>
      <c r="J336" s="141"/>
    </row>
    <row r="337" spans="1:10" ht="19.5" customHeight="1">
      <c r="A337" s="1586" t="s">
        <v>262</v>
      </c>
      <c r="B337" s="1587"/>
      <c r="C337" s="1587"/>
      <c r="D337" s="1587"/>
      <c r="E337" s="1587"/>
      <c r="F337" s="1587"/>
      <c r="G337" s="1587"/>
      <c r="H337" s="1587"/>
      <c r="I337" s="1587"/>
      <c r="J337" s="1588"/>
    </row>
    <row r="338" spans="1:10" ht="19.5" customHeight="1">
      <c r="A338" s="569">
        <v>1</v>
      </c>
      <c r="B338" s="127" t="s">
        <v>1525</v>
      </c>
      <c r="C338" s="569">
        <v>2012</v>
      </c>
      <c r="D338" s="129" t="s">
        <v>1277</v>
      </c>
      <c r="E338" s="172">
        <v>675000</v>
      </c>
      <c r="F338" s="130"/>
      <c r="G338" s="130"/>
      <c r="H338" s="172">
        <v>675000</v>
      </c>
      <c r="I338" s="136"/>
      <c r="J338" s="141"/>
    </row>
    <row r="339" spans="1:10" ht="19.5" customHeight="1">
      <c r="A339" s="569">
        <v>2</v>
      </c>
      <c r="B339" s="127" t="s">
        <v>1522</v>
      </c>
      <c r="C339" s="569">
        <v>2004</v>
      </c>
      <c r="D339" s="129" t="s">
        <v>1253</v>
      </c>
      <c r="E339" s="172">
        <v>675000</v>
      </c>
      <c r="F339" s="130"/>
      <c r="G339" s="130"/>
      <c r="H339" s="172">
        <v>675000</v>
      </c>
      <c r="I339" s="136"/>
      <c r="J339" s="141"/>
    </row>
    <row r="340" spans="1:10" ht="19.5" customHeight="1">
      <c r="A340" s="569">
        <v>3</v>
      </c>
      <c r="B340" s="127" t="s">
        <v>1524</v>
      </c>
      <c r="C340" s="569">
        <v>2006</v>
      </c>
      <c r="D340" s="129" t="s">
        <v>1229</v>
      </c>
      <c r="E340" s="172">
        <v>675000</v>
      </c>
      <c r="F340" s="130"/>
      <c r="G340" s="130"/>
      <c r="H340" s="172">
        <v>675000</v>
      </c>
      <c r="I340" s="136"/>
      <c r="J340" s="141"/>
    </row>
    <row r="341" spans="1:10" ht="19.5" customHeight="1">
      <c r="A341" s="569">
        <v>4</v>
      </c>
      <c r="B341" s="127" t="s">
        <v>1521</v>
      </c>
      <c r="C341" s="569">
        <v>2008</v>
      </c>
      <c r="D341" s="129" t="s">
        <v>1236</v>
      </c>
      <c r="E341" s="172">
        <v>675000</v>
      </c>
      <c r="F341" s="130"/>
      <c r="G341" s="130"/>
      <c r="H341" s="172">
        <v>675000</v>
      </c>
      <c r="I341" s="136"/>
      <c r="J341" s="141"/>
    </row>
    <row r="342" spans="1:10" ht="19.5" customHeight="1">
      <c r="A342" s="569">
        <v>5</v>
      </c>
      <c r="B342" s="127" t="s">
        <v>2785</v>
      </c>
      <c r="C342" s="569">
        <v>2015</v>
      </c>
      <c r="D342" s="129" t="s">
        <v>1236</v>
      </c>
      <c r="E342" s="172">
        <v>675000</v>
      </c>
      <c r="F342" s="130"/>
      <c r="G342" s="130"/>
      <c r="H342" s="172">
        <v>675000</v>
      </c>
      <c r="I342" s="136"/>
      <c r="J342" s="141"/>
    </row>
    <row r="343" spans="1:10" ht="19.5" customHeight="1">
      <c r="A343" s="569">
        <v>6</v>
      </c>
      <c r="B343" s="127" t="s">
        <v>1526</v>
      </c>
      <c r="C343" s="569">
        <v>2002</v>
      </c>
      <c r="D343" s="129" t="s">
        <v>1233</v>
      </c>
      <c r="E343" s="172">
        <v>675000</v>
      </c>
      <c r="F343" s="130"/>
      <c r="G343" s="130"/>
      <c r="H343" s="172">
        <v>675000</v>
      </c>
      <c r="I343" s="136"/>
      <c r="J343" s="141"/>
    </row>
    <row r="344" spans="1:10" ht="19.5" customHeight="1">
      <c r="A344" s="569">
        <v>7</v>
      </c>
      <c r="B344" s="127" t="s">
        <v>1523</v>
      </c>
      <c r="C344" s="569">
        <v>2004</v>
      </c>
      <c r="D344" s="129" t="s">
        <v>1226</v>
      </c>
      <c r="E344" s="172">
        <v>675000</v>
      </c>
      <c r="F344" s="130"/>
      <c r="G344" s="130"/>
      <c r="H344" s="172">
        <f>SUM(E344:G344)</f>
        <v>675000</v>
      </c>
      <c r="I344" s="136"/>
      <c r="J344" s="141"/>
    </row>
    <row r="345" spans="1:10" ht="19.5" customHeight="1">
      <c r="A345" s="569">
        <v>8</v>
      </c>
      <c r="B345" s="127" t="s">
        <v>1854</v>
      </c>
      <c r="C345" s="569">
        <v>2004</v>
      </c>
      <c r="D345" s="129" t="s">
        <v>1236</v>
      </c>
      <c r="E345" s="172">
        <v>675000</v>
      </c>
      <c r="F345" s="130"/>
      <c r="G345" s="130"/>
      <c r="H345" s="172">
        <f>SUM(E345:G345)</f>
        <v>675000</v>
      </c>
      <c r="I345" s="136"/>
      <c r="J345" s="141"/>
    </row>
    <row r="346" spans="1:10" ht="19.5" customHeight="1">
      <c r="A346" s="1584" t="s">
        <v>2313</v>
      </c>
      <c r="B346" s="1584"/>
      <c r="C346" s="1584"/>
      <c r="D346" s="1584"/>
      <c r="E346" s="805">
        <f>SUM(E338:E345)</f>
        <v>5400000</v>
      </c>
      <c r="F346" s="783"/>
      <c r="G346" s="801"/>
      <c r="H346" s="805">
        <f>E346+G346</f>
        <v>5400000</v>
      </c>
      <c r="I346" s="136"/>
      <c r="J346" s="141"/>
    </row>
    <row r="347" spans="1:10" ht="19.5" customHeight="1">
      <c r="A347" s="1586" t="s">
        <v>1542</v>
      </c>
      <c r="B347" s="1587"/>
      <c r="C347" s="1587"/>
      <c r="D347" s="1587"/>
      <c r="E347" s="1587"/>
      <c r="F347" s="1587"/>
      <c r="G347" s="1587"/>
      <c r="H347" s="1587"/>
      <c r="I347" s="1587"/>
      <c r="J347" s="1588"/>
    </row>
    <row r="348" spans="1:10" ht="19.5" customHeight="1">
      <c r="A348" s="136">
        <v>1</v>
      </c>
      <c r="B348" s="127" t="s">
        <v>577</v>
      </c>
      <c r="C348" s="569">
        <v>1956</v>
      </c>
      <c r="D348" s="129" t="s">
        <v>1238</v>
      </c>
      <c r="E348" s="172">
        <v>270000</v>
      </c>
      <c r="F348" s="130"/>
      <c r="G348" s="130"/>
      <c r="H348" s="172">
        <f>E348+G348</f>
        <v>270000</v>
      </c>
      <c r="I348" s="136"/>
      <c r="J348" s="136"/>
    </row>
    <row r="349" spans="1:10" ht="19.5" customHeight="1">
      <c r="A349" s="136">
        <v>2</v>
      </c>
      <c r="B349" s="127" t="s">
        <v>1570</v>
      </c>
      <c r="C349" s="569">
        <v>1953</v>
      </c>
      <c r="D349" s="129" t="s">
        <v>1238</v>
      </c>
      <c r="E349" s="172">
        <v>270000</v>
      </c>
      <c r="F349" s="130"/>
      <c r="G349" s="130"/>
      <c r="H349" s="172">
        <f aca="true" t="shared" si="11" ref="H349:H401">E349+G349</f>
        <v>270000</v>
      </c>
      <c r="I349" s="136"/>
      <c r="J349" s="141"/>
    </row>
    <row r="350" spans="1:10" ht="19.5" customHeight="1">
      <c r="A350" s="136">
        <v>3</v>
      </c>
      <c r="B350" s="127" t="s">
        <v>1544</v>
      </c>
      <c r="C350" s="569">
        <v>1973</v>
      </c>
      <c r="D350" s="129" t="s">
        <v>1225</v>
      </c>
      <c r="E350" s="172">
        <v>270000</v>
      </c>
      <c r="F350" s="130"/>
      <c r="G350" s="130"/>
      <c r="H350" s="172">
        <f t="shared" si="11"/>
        <v>270000</v>
      </c>
      <c r="I350" s="136"/>
      <c r="J350" s="136"/>
    </row>
    <row r="351" spans="1:10" ht="19.5" customHeight="1">
      <c r="A351" s="136">
        <v>4</v>
      </c>
      <c r="B351" s="127" t="s">
        <v>1545</v>
      </c>
      <c r="C351" s="569">
        <v>1973</v>
      </c>
      <c r="D351" s="129" t="s">
        <v>1225</v>
      </c>
      <c r="E351" s="172">
        <v>270000</v>
      </c>
      <c r="F351" s="130"/>
      <c r="G351" s="130"/>
      <c r="H351" s="172">
        <f t="shared" si="11"/>
        <v>270000</v>
      </c>
      <c r="I351" s="136"/>
      <c r="J351" s="136"/>
    </row>
    <row r="352" spans="1:10" ht="19.5" customHeight="1">
      <c r="A352" s="136">
        <v>5</v>
      </c>
      <c r="B352" s="127" t="s">
        <v>1548</v>
      </c>
      <c r="C352" s="569">
        <v>1967</v>
      </c>
      <c r="D352" s="129" t="s">
        <v>1225</v>
      </c>
      <c r="E352" s="172">
        <v>270000</v>
      </c>
      <c r="F352" s="130"/>
      <c r="G352" s="130"/>
      <c r="H352" s="172">
        <f t="shared" si="11"/>
        <v>270000</v>
      </c>
      <c r="I352" s="136"/>
      <c r="J352" s="136"/>
    </row>
    <row r="353" spans="1:10" ht="19.5" customHeight="1">
      <c r="A353" s="136">
        <v>6</v>
      </c>
      <c r="B353" s="127" t="s">
        <v>1557</v>
      </c>
      <c r="C353" s="569">
        <v>1965</v>
      </c>
      <c r="D353" s="129" t="s">
        <v>1225</v>
      </c>
      <c r="E353" s="172">
        <v>270000</v>
      </c>
      <c r="F353" s="130"/>
      <c r="G353" s="130"/>
      <c r="H353" s="172">
        <f t="shared" si="11"/>
        <v>270000</v>
      </c>
      <c r="I353" s="136"/>
      <c r="J353" s="141"/>
    </row>
    <row r="354" spans="1:10" ht="19.5" customHeight="1">
      <c r="A354" s="136">
        <v>7</v>
      </c>
      <c r="B354" s="127" t="s">
        <v>1558</v>
      </c>
      <c r="C354" s="569">
        <v>1937</v>
      </c>
      <c r="D354" s="129" t="s">
        <v>1225</v>
      </c>
      <c r="E354" s="172">
        <v>270000</v>
      </c>
      <c r="F354" s="130"/>
      <c r="G354" s="130"/>
      <c r="H354" s="172">
        <f t="shared" si="11"/>
        <v>270000</v>
      </c>
      <c r="I354" s="136"/>
      <c r="J354" s="141"/>
    </row>
    <row r="355" spans="1:10" ht="19.5" customHeight="1">
      <c r="A355" s="136">
        <v>8</v>
      </c>
      <c r="B355" s="127" t="s">
        <v>1517</v>
      </c>
      <c r="C355" s="569">
        <v>1927</v>
      </c>
      <c r="D355" s="129" t="s">
        <v>1238</v>
      </c>
      <c r="E355" s="172">
        <v>270000</v>
      </c>
      <c r="F355" s="130"/>
      <c r="G355" s="130"/>
      <c r="H355" s="172">
        <f t="shared" si="11"/>
        <v>270000</v>
      </c>
      <c r="I355" s="136"/>
      <c r="J355" s="141"/>
    </row>
    <row r="356" spans="1:10" ht="19.5" customHeight="1">
      <c r="A356" s="136">
        <v>9</v>
      </c>
      <c r="B356" s="127" t="s">
        <v>1343</v>
      </c>
      <c r="C356" s="569">
        <v>1962</v>
      </c>
      <c r="D356" s="129" t="s">
        <v>1225</v>
      </c>
      <c r="E356" s="172">
        <v>270000</v>
      </c>
      <c r="F356" s="130"/>
      <c r="G356" s="130"/>
      <c r="H356" s="172">
        <f t="shared" si="11"/>
        <v>270000</v>
      </c>
      <c r="I356" s="136"/>
      <c r="J356" s="141"/>
    </row>
    <row r="357" spans="1:10" ht="19.5" customHeight="1">
      <c r="A357" s="136">
        <v>10</v>
      </c>
      <c r="B357" s="127" t="s">
        <v>1346</v>
      </c>
      <c r="C357" s="569">
        <v>1962</v>
      </c>
      <c r="D357" s="129" t="s">
        <v>1277</v>
      </c>
      <c r="E357" s="172">
        <v>270000</v>
      </c>
      <c r="F357" s="130"/>
      <c r="G357" s="130"/>
      <c r="H357" s="172">
        <f t="shared" si="11"/>
        <v>270000</v>
      </c>
      <c r="I357" s="136"/>
      <c r="J357" s="136"/>
    </row>
    <row r="358" spans="1:10" ht="19.5" customHeight="1">
      <c r="A358" s="136">
        <v>11</v>
      </c>
      <c r="B358" s="127" t="s">
        <v>1498</v>
      </c>
      <c r="C358" s="569">
        <v>1970</v>
      </c>
      <c r="D358" s="129" t="s">
        <v>1277</v>
      </c>
      <c r="E358" s="172">
        <v>270000</v>
      </c>
      <c r="F358" s="130"/>
      <c r="G358" s="130"/>
      <c r="H358" s="172">
        <f t="shared" si="11"/>
        <v>270000</v>
      </c>
      <c r="I358" s="136"/>
      <c r="J358" s="136"/>
    </row>
    <row r="359" spans="1:10" ht="19.5" customHeight="1">
      <c r="A359" s="136">
        <v>12</v>
      </c>
      <c r="B359" s="127" t="s">
        <v>366</v>
      </c>
      <c r="C359" s="569">
        <v>1979</v>
      </c>
      <c r="D359" s="129" t="s">
        <v>1277</v>
      </c>
      <c r="E359" s="172">
        <v>270000</v>
      </c>
      <c r="F359" s="130"/>
      <c r="G359" s="130"/>
      <c r="H359" s="172">
        <f t="shared" si="11"/>
        <v>270000</v>
      </c>
      <c r="I359" s="136"/>
      <c r="J359" s="141"/>
    </row>
    <row r="360" spans="1:10" ht="19.5" customHeight="1">
      <c r="A360" s="136">
        <v>13</v>
      </c>
      <c r="B360" s="127" t="s">
        <v>1559</v>
      </c>
      <c r="C360" s="569">
        <v>1967</v>
      </c>
      <c r="D360" s="129" t="s">
        <v>1253</v>
      </c>
      <c r="E360" s="172">
        <v>270000</v>
      </c>
      <c r="F360" s="130"/>
      <c r="G360" s="130"/>
      <c r="H360" s="172">
        <f t="shared" si="11"/>
        <v>270000</v>
      </c>
      <c r="I360" s="136"/>
      <c r="J360" s="141"/>
    </row>
    <row r="361" spans="1:10" ht="19.5" customHeight="1">
      <c r="A361" s="136">
        <v>14</v>
      </c>
      <c r="B361" s="127" t="s">
        <v>1189</v>
      </c>
      <c r="C361" s="569">
        <v>1918</v>
      </c>
      <c r="D361" s="129" t="s">
        <v>1253</v>
      </c>
      <c r="E361" s="172">
        <v>270000</v>
      </c>
      <c r="F361" s="130"/>
      <c r="G361" s="130"/>
      <c r="H361" s="172">
        <f t="shared" si="11"/>
        <v>270000</v>
      </c>
      <c r="I361" s="136"/>
      <c r="J361" s="141"/>
    </row>
    <row r="362" spans="1:10" ht="19.5" customHeight="1">
      <c r="A362" s="136">
        <v>15</v>
      </c>
      <c r="B362" s="127" t="s">
        <v>1566</v>
      </c>
      <c r="C362" s="569">
        <v>1976</v>
      </c>
      <c r="D362" s="129" t="s">
        <v>1253</v>
      </c>
      <c r="E362" s="172">
        <v>270000</v>
      </c>
      <c r="F362" s="130"/>
      <c r="G362" s="130"/>
      <c r="H362" s="172">
        <f t="shared" si="11"/>
        <v>270000</v>
      </c>
      <c r="I362" s="136"/>
      <c r="J362" s="141"/>
    </row>
    <row r="363" spans="1:10" ht="19.5" customHeight="1">
      <c r="A363" s="136">
        <v>16</v>
      </c>
      <c r="B363" s="127" t="s">
        <v>399</v>
      </c>
      <c r="C363" s="569">
        <v>1969</v>
      </c>
      <c r="D363" s="129" t="s">
        <v>1231</v>
      </c>
      <c r="E363" s="172">
        <v>270000</v>
      </c>
      <c r="F363" s="130"/>
      <c r="G363" s="130"/>
      <c r="H363" s="172">
        <f t="shared" si="11"/>
        <v>270000</v>
      </c>
      <c r="I363" s="136"/>
      <c r="J363" s="136"/>
    </row>
    <row r="364" spans="1:10" ht="19.5" customHeight="1">
      <c r="A364" s="136">
        <v>17</v>
      </c>
      <c r="B364" s="127" t="s">
        <v>1549</v>
      </c>
      <c r="C364" s="569">
        <v>1991</v>
      </c>
      <c r="D364" s="129" t="s">
        <v>1231</v>
      </c>
      <c r="E364" s="172">
        <v>270000</v>
      </c>
      <c r="F364" s="130"/>
      <c r="G364" s="130"/>
      <c r="H364" s="172">
        <f t="shared" si="11"/>
        <v>270000</v>
      </c>
      <c r="I364" s="136"/>
      <c r="J364" s="136"/>
    </row>
    <row r="365" spans="1:10" ht="19.5" customHeight="1">
      <c r="A365" s="136">
        <v>18</v>
      </c>
      <c r="B365" s="127" t="s">
        <v>1445</v>
      </c>
      <c r="C365" s="569">
        <v>1967</v>
      </c>
      <c r="D365" s="129" t="s">
        <v>1231</v>
      </c>
      <c r="E365" s="172">
        <v>270000</v>
      </c>
      <c r="F365" s="130"/>
      <c r="G365" s="130"/>
      <c r="H365" s="172">
        <f t="shared" si="11"/>
        <v>270000</v>
      </c>
      <c r="I365" s="136"/>
      <c r="J365" s="141"/>
    </row>
    <row r="366" spans="1:10" ht="19.5" customHeight="1">
      <c r="A366" s="136">
        <v>19</v>
      </c>
      <c r="B366" s="127" t="s">
        <v>1543</v>
      </c>
      <c r="C366" s="569">
        <v>1958</v>
      </c>
      <c r="D366" s="129" t="s">
        <v>1226</v>
      </c>
      <c r="E366" s="172">
        <v>270000</v>
      </c>
      <c r="F366" s="130"/>
      <c r="G366" s="130"/>
      <c r="H366" s="172">
        <f t="shared" si="11"/>
        <v>270000</v>
      </c>
      <c r="I366" s="136"/>
      <c r="J366" s="136"/>
    </row>
    <row r="367" spans="1:10" ht="19.5" customHeight="1">
      <c r="A367" s="136">
        <v>20</v>
      </c>
      <c r="B367" s="127" t="s">
        <v>1480</v>
      </c>
      <c r="C367" s="569">
        <v>1968</v>
      </c>
      <c r="D367" s="129" t="s">
        <v>1226</v>
      </c>
      <c r="E367" s="172">
        <v>270000</v>
      </c>
      <c r="F367" s="130"/>
      <c r="G367" s="130"/>
      <c r="H367" s="172">
        <f t="shared" si="11"/>
        <v>270000</v>
      </c>
      <c r="I367" s="136"/>
      <c r="J367" s="136"/>
    </row>
    <row r="368" spans="1:10" ht="19.5" customHeight="1">
      <c r="A368" s="136">
        <v>21</v>
      </c>
      <c r="B368" s="127" t="s">
        <v>1560</v>
      </c>
      <c r="C368" s="569">
        <v>1971</v>
      </c>
      <c r="D368" s="129" t="s">
        <v>1226</v>
      </c>
      <c r="E368" s="172">
        <v>270000</v>
      </c>
      <c r="F368" s="130"/>
      <c r="G368" s="130"/>
      <c r="H368" s="172">
        <f t="shared" si="11"/>
        <v>270000</v>
      </c>
      <c r="I368" s="136"/>
      <c r="J368" s="141"/>
    </row>
    <row r="369" spans="1:10" ht="19.5" customHeight="1">
      <c r="A369" s="136">
        <v>22</v>
      </c>
      <c r="B369" s="255" t="s">
        <v>1176</v>
      </c>
      <c r="C369" s="569">
        <v>1931</v>
      </c>
      <c r="D369" s="129" t="s">
        <v>1226</v>
      </c>
      <c r="E369" s="172">
        <v>270000</v>
      </c>
      <c r="F369" s="130"/>
      <c r="G369" s="130"/>
      <c r="H369" s="172">
        <f t="shared" si="11"/>
        <v>270000</v>
      </c>
      <c r="I369" s="136"/>
      <c r="J369" s="141"/>
    </row>
    <row r="370" spans="1:10" ht="19.5" customHeight="1">
      <c r="A370" s="136">
        <v>23</v>
      </c>
      <c r="B370" s="127" t="s">
        <v>1568</v>
      </c>
      <c r="C370" s="569">
        <v>1978</v>
      </c>
      <c r="D370" s="129" t="s">
        <v>1226</v>
      </c>
      <c r="E370" s="172">
        <v>270000</v>
      </c>
      <c r="F370" s="130"/>
      <c r="G370" s="130"/>
      <c r="H370" s="172">
        <f t="shared" si="11"/>
        <v>270000</v>
      </c>
      <c r="I370" s="136"/>
      <c r="J370" s="141"/>
    </row>
    <row r="371" spans="1:10" ht="19.5" customHeight="1">
      <c r="A371" s="136">
        <v>24</v>
      </c>
      <c r="B371" s="127" t="s">
        <v>2106</v>
      </c>
      <c r="C371" s="569">
        <v>1979</v>
      </c>
      <c r="D371" s="129" t="s">
        <v>1226</v>
      </c>
      <c r="E371" s="172">
        <v>270000</v>
      </c>
      <c r="F371" s="130"/>
      <c r="G371" s="806"/>
      <c r="H371" s="172">
        <f t="shared" si="11"/>
        <v>270000</v>
      </c>
      <c r="I371" s="136"/>
      <c r="J371" s="141"/>
    </row>
    <row r="372" spans="1:10" ht="19.5" customHeight="1">
      <c r="A372" s="136">
        <v>25</v>
      </c>
      <c r="B372" s="127" t="s">
        <v>1550</v>
      </c>
      <c r="C372" s="569">
        <v>1972</v>
      </c>
      <c r="D372" s="129" t="s">
        <v>1229</v>
      </c>
      <c r="E372" s="172">
        <v>270000</v>
      </c>
      <c r="F372" s="130"/>
      <c r="G372" s="130"/>
      <c r="H372" s="172">
        <f t="shared" si="11"/>
        <v>270000</v>
      </c>
      <c r="I372" s="136"/>
      <c r="J372" s="136"/>
    </row>
    <row r="373" spans="1:10" ht="19.5" customHeight="1">
      <c r="A373" s="136">
        <v>26</v>
      </c>
      <c r="B373" s="127" t="s">
        <v>1567</v>
      </c>
      <c r="C373" s="569">
        <v>1978</v>
      </c>
      <c r="D373" s="129" t="s">
        <v>1229</v>
      </c>
      <c r="E373" s="172">
        <v>270000</v>
      </c>
      <c r="F373" s="130"/>
      <c r="G373" s="130"/>
      <c r="H373" s="172">
        <f t="shared" si="11"/>
        <v>270000</v>
      </c>
      <c r="I373" s="136"/>
      <c r="J373" s="141"/>
    </row>
    <row r="374" spans="1:10" ht="19.5" customHeight="1">
      <c r="A374" s="136">
        <v>27</v>
      </c>
      <c r="B374" s="127" t="s">
        <v>1551</v>
      </c>
      <c r="C374" s="569">
        <v>1962</v>
      </c>
      <c r="D374" s="129" t="s">
        <v>1227</v>
      </c>
      <c r="E374" s="172">
        <v>270000</v>
      </c>
      <c r="F374" s="130"/>
      <c r="G374" s="130"/>
      <c r="H374" s="172">
        <f t="shared" si="11"/>
        <v>270000</v>
      </c>
      <c r="I374" s="136"/>
      <c r="J374" s="136"/>
    </row>
    <row r="375" spans="1:10" ht="19.5" customHeight="1">
      <c r="A375" s="136">
        <v>28</v>
      </c>
      <c r="B375" s="127" t="s">
        <v>1556</v>
      </c>
      <c r="C375" s="569">
        <v>1972</v>
      </c>
      <c r="D375" s="129" t="s">
        <v>1227</v>
      </c>
      <c r="E375" s="172">
        <v>270000</v>
      </c>
      <c r="F375" s="130"/>
      <c r="G375" s="130"/>
      <c r="H375" s="172">
        <f t="shared" si="11"/>
        <v>270000</v>
      </c>
      <c r="I375" s="136"/>
      <c r="J375" s="141"/>
    </row>
    <row r="376" spans="1:10" ht="19.5" customHeight="1">
      <c r="A376" s="136">
        <v>29</v>
      </c>
      <c r="B376" s="127" t="s">
        <v>1561</v>
      </c>
      <c r="C376" s="569">
        <v>1958</v>
      </c>
      <c r="D376" s="129" t="s">
        <v>1227</v>
      </c>
      <c r="E376" s="172">
        <v>270000</v>
      </c>
      <c r="F376" s="130"/>
      <c r="G376" s="130"/>
      <c r="H376" s="172">
        <f t="shared" si="11"/>
        <v>270000</v>
      </c>
      <c r="I376" s="136"/>
      <c r="J376" s="141"/>
    </row>
    <row r="377" spans="1:10" ht="19.5" customHeight="1">
      <c r="A377" s="136">
        <v>30</v>
      </c>
      <c r="B377" s="127" t="s">
        <v>1562</v>
      </c>
      <c r="C377" s="569">
        <v>1968</v>
      </c>
      <c r="D377" s="129" t="s">
        <v>1227</v>
      </c>
      <c r="E377" s="172">
        <v>270000</v>
      </c>
      <c r="F377" s="130"/>
      <c r="G377" s="130"/>
      <c r="H377" s="172">
        <f t="shared" si="11"/>
        <v>270000</v>
      </c>
      <c r="I377" s="136"/>
      <c r="J377" s="141"/>
    </row>
    <row r="378" spans="1:10" ht="19.5" customHeight="1">
      <c r="A378" s="136">
        <v>31</v>
      </c>
      <c r="B378" s="127" t="s">
        <v>1520</v>
      </c>
      <c r="C378" s="569">
        <v>1938</v>
      </c>
      <c r="D378" s="129" t="s">
        <v>1227</v>
      </c>
      <c r="E378" s="172">
        <v>270000</v>
      </c>
      <c r="F378" s="130"/>
      <c r="G378" s="173"/>
      <c r="H378" s="172">
        <f t="shared" si="11"/>
        <v>270000</v>
      </c>
      <c r="I378" s="136"/>
      <c r="J378" s="141"/>
    </row>
    <row r="379" spans="1:10" ht="19.5" customHeight="1">
      <c r="A379" s="136">
        <v>32</v>
      </c>
      <c r="B379" s="127" t="s">
        <v>1510</v>
      </c>
      <c r="C379" s="569">
        <v>1968</v>
      </c>
      <c r="D379" s="129" t="s">
        <v>1227</v>
      </c>
      <c r="E379" s="172">
        <v>270000</v>
      </c>
      <c r="F379" s="130"/>
      <c r="G379" s="130"/>
      <c r="H379" s="172">
        <f t="shared" si="11"/>
        <v>270000</v>
      </c>
      <c r="I379" s="136"/>
      <c r="J379" s="141"/>
    </row>
    <row r="380" spans="1:10" ht="19.5" customHeight="1">
      <c r="A380" s="136">
        <v>33</v>
      </c>
      <c r="B380" s="127" t="s">
        <v>1518</v>
      </c>
      <c r="C380" s="569">
        <v>1937</v>
      </c>
      <c r="D380" s="129" t="s">
        <v>1233</v>
      </c>
      <c r="E380" s="172">
        <v>270000</v>
      </c>
      <c r="F380" s="130"/>
      <c r="G380" s="130"/>
      <c r="H380" s="172">
        <f t="shared" si="11"/>
        <v>270000</v>
      </c>
      <c r="I380" s="136"/>
      <c r="J380" s="141"/>
    </row>
    <row r="381" spans="1:10" ht="19.5" customHeight="1">
      <c r="A381" s="136">
        <v>34</v>
      </c>
      <c r="B381" s="127" t="s">
        <v>1501</v>
      </c>
      <c r="C381" s="569">
        <v>1978</v>
      </c>
      <c r="D381" s="129" t="s">
        <v>1233</v>
      </c>
      <c r="E381" s="172">
        <v>270000</v>
      </c>
      <c r="F381" s="130"/>
      <c r="G381" s="130"/>
      <c r="H381" s="172">
        <f t="shared" si="11"/>
        <v>270000</v>
      </c>
      <c r="I381" s="131"/>
      <c r="J381" s="768"/>
    </row>
    <row r="382" spans="1:10" ht="19.5" customHeight="1">
      <c r="A382" s="136">
        <v>35</v>
      </c>
      <c r="B382" s="127" t="s">
        <v>1552</v>
      </c>
      <c r="C382" s="569">
        <v>1964</v>
      </c>
      <c r="D382" s="129" t="s">
        <v>1233</v>
      </c>
      <c r="E382" s="172">
        <v>270000</v>
      </c>
      <c r="F382" s="130"/>
      <c r="G382" s="130"/>
      <c r="H382" s="172">
        <f t="shared" si="11"/>
        <v>270000</v>
      </c>
      <c r="I382" s="136"/>
      <c r="J382" s="141"/>
    </row>
    <row r="383" spans="1:10" ht="19.5" customHeight="1">
      <c r="A383" s="136">
        <v>36</v>
      </c>
      <c r="B383" s="127" t="s">
        <v>1553</v>
      </c>
      <c r="C383" s="569">
        <v>1945</v>
      </c>
      <c r="D383" s="129" t="s">
        <v>1233</v>
      </c>
      <c r="E383" s="172">
        <v>270000</v>
      </c>
      <c r="F383" s="130"/>
      <c r="G383" s="130"/>
      <c r="H383" s="172">
        <f t="shared" si="11"/>
        <v>270000</v>
      </c>
      <c r="I383" s="136"/>
      <c r="J383" s="141"/>
    </row>
    <row r="384" spans="1:10" ht="19.5" customHeight="1">
      <c r="A384" s="136">
        <v>37</v>
      </c>
      <c r="B384" s="127" t="s">
        <v>1554</v>
      </c>
      <c r="C384" s="569">
        <v>1937</v>
      </c>
      <c r="D384" s="129" t="s">
        <v>1233</v>
      </c>
      <c r="E384" s="172">
        <v>270000</v>
      </c>
      <c r="F384" s="130"/>
      <c r="G384" s="130"/>
      <c r="H384" s="172">
        <f t="shared" si="11"/>
        <v>270000</v>
      </c>
      <c r="I384" s="136"/>
      <c r="J384" s="141"/>
    </row>
    <row r="385" spans="1:10" ht="19.5" customHeight="1">
      <c r="A385" s="136">
        <v>38</v>
      </c>
      <c r="B385" s="129" t="s">
        <v>260</v>
      </c>
      <c r="C385" s="569">
        <v>1967</v>
      </c>
      <c r="D385" s="129" t="s">
        <v>1233</v>
      </c>
      <c r="E385" s="172">
        <v>270000</v>
      </c>
      <c r="F385" s="130"/>
      <c r="G385" s="130"/>
      <c r="H385" s="172">
        <f t="shared" si="11"/>
        <v>270000</v>
      </c>
      <c r="I385" s="136"/>
      <c r="J385" s="141"/>
    </row>
    <row r="386" spans="1:10" ht="19.5" customHeight="1">
      <c r="A386" s="136">
        <v>39</v>
      </c>
      <c r="B386" s="129" t="s">
        <v>261</v>
      </c>
      <c r="C386" s="569">
        <v>1967</v>
      </c>
      <c r="D386" s="129" t="s">
        <v>1233</v>
      </c>
      <c r="E386" s="172">
        <v>270000</v>
      </c>
      <c r="F386" s="130"/>
      <c r="G386" s="130"/>
      <c r="H386" s="172">
        <f t="shared" si="11"/>
        <v>270000</v>
      </c>
      <c r="I386" s="136"/>
      <c r="J386" s="141"/>
    </row>
    <row r="387" spans="1:10" ht="19.5" customHeight="1">
      <c r="A387" s="136">
        <v>40</v>
      </c>
      <c r="B387" s="129" t="s">
        <v>1486</v>
      </c>
      <c r="C387" s="569">
        <v>1983</v>
      </c>
      <c r="D387" s="129" t="s">
        <v>1233</v>
      </c>
      <c r="E387" s="172">
        <v>270000</v>
      </c>
      <c r="F387" s="130"/>
      <c r="G387" s="130"/>
      <c r="H387" s="172">
        <f t="shared" si="11"/>
        <v>270000</v>
      </c>
      <c r="I387" s="136"/>
      <c r="J387" s="141"/>
    </row>
    <row r="388" spans="1:10" ht="19.5" customHeight="1">
      <c r="A388" s="136">
        <v>41</v>
      </c>
      <c r="B388" s="129" t="s">
        <v>2447</v>
      </c>
      <c r="C388" s="569">
        <v>1966</v>
      </c>
      <c r="D388" s="129" t="s">
        <v>1233</v>
      </c>
      <c r="E388" s="172">
        <v>270000</v>
      </c>
      <c r="F388" s="130"/>
      <c r="G388" s="130"/>
      <c r="H388" s="172">
        <f t="shared" si="11"/>
        <v>270000</v>
      </c>
      <c r="I388" s="136"/>
      <c r="J388" s="141"/>
    </row>
    <row r="389" spans="1:10" ht="19.5" customHeight="1">
      <c r="A389" s="136">
        <v>42</v>
      </c>
      <c r="B389" s="127" t="s">
        <v>1514</v>
      </c>
      <c r="C389" s="807">
        <v>1937</v>
      </c>
      <c r="D389" s="129" t="s">
        <v>1233</v>
      </c>
      <c r="E389" s="172">
        <v>270000</v>
      </c>
      <c r="F389" s="130"/>
      <c r="G389" s="130"/>
      <c r="H389" s="172">
        <f t="shared" si="11"/>
        <v>270000</v>
      </c>
      <c r="I389" s="136"/>
      <c r="J389" s="141"/>
    </row>
    <row r="390" spans="1:10" ht="19.5" customHeight="1">
      <c r="A390" s="136">
        <v>43</v>
      </c>
      <c r="B390" s="127" t="s">
        <v>1555</v>
      </c>
      <c r="C390" s="569">
        <v>1993</v>
      </c>
      <c r="D390" s="129" t="s">
        <v>1236</v>
      </c>
      <c r="E390" s="172">
        <v>270000</v>
      </c>
      <c r="F390" s="130"/>
      <c r="G390" s="130"/>
      <c r="H390" s="172">
        <f t="shared" si="11"/>
        <v>270000</v>
      </c>
      <c r="I390" s="136"/>
      <c r="J390" s="141"/>
    </row>
    <row r="391" spans="1:10" ht="19.5" customHeight="1">
      <c r="A391" s="136">
        <v>44</v>
      </c>
      <c r="B391" s="127" t="s">
        <v>1563</v>
      </c>
      <c r="C391" s="569">
        <v>1960</v>
      </c>
      <c r="D391" s="129" t="s">
        <v>1236</v>
      </c>
      <c r="E391" s="172">
        <v>270000</v>
      </c>
      <c r="F391" s="130"/>
      <c r="G391" s="130"/>
      <c r="H391" s="172">
        <f t="shared" si="11"/>
        <v>270000</v>
      </c>
      <c r="I391" s="136"/>
      <c r="J391" s="141"/>
    </row>
    <row r="392" spans="1:10" ht="19.5" customHeight="1">
      <c r="A392" s="136">
        <v>45</v>
      </c>
      <c r="B392" s="127" t="s">
        <v>1565</v>
      </c>
      <c r="C392" s="569">
        <v>1971</v>
      </c>
      <c r="D392" s="129" t="s">
        <v>1236</v>
      </c>
      <c r="E392" s="172">
        <v>270000</v>
      </c>
      <c r="F392" s="130"/>
      <c r="G392" s="130"/>
      <c r="H392" s="172">
        <f t="shared" si="11"/>
        <v>270000</v>
      </c>
      <c r="I392" s="136"/>
      <c r="J392" s="141"/>
    </row>
    <row r="393" spans="1:10" ht="19.5" customHeight="1">
      <c r="A393" s="136">
        <v>46</v>
      </c>
      <c r="B393" s="127" t="s">
        <v>1512</v>
      </c>
      <c r="C393" s="807">
        <v>1937</v>
      </c>
      <c r="D393" s="129" t="s">
        <v>1236</v>
      </c>
      <c r="E393" s="172">
        <v>270000</v>
      </c>
      <c r="F393" s="130"/>
      <c r="G393" s="130"/>
      <c r="H393" s="172">
        <f t="shared" si="11"/>
        <v>270000</v>
      </c>
      <c r="I393" s="136"/>
      <c r="J393" s="141"/>
    </row>
    <row r="394" spans="1:10" ht="19.5" customHeight="1">
      <c r="A394" s="136">
        <v>47</v>
      </c>
      <c r="B394" s="127" t="s">
        <v>332</v>
      </c>
      <c r="C394" s="569">
        <v>1970</v>
      </c>
      <c r="D394" s="129" t="s">
        <v>1236</v>
      </c>
      <c r="E394" s="172">
        <v>270000</v>
      </c>
      <c r="F394" s="130"/>
      <c r="G394" s="173"/>
      <c r="H394" s="172">
        <f t="shared" si="11"/>
        <v>270000</v>
      </c>
      <c r="I394" s="136"/>
      <c r="J394" s="141"/>
    </row>
    <row r="395" spans="1:10" ht="19.5" customHeight="1">
      <c r="A395" s="136">
        <v>48</v>
      </c>
      <c r="B395" s="127" t="s">
        <v>1564</v>
      </c>
      <c r="C395" s="569">
        <v>1979</v>
      </c>
      <c r="D395" s="129" t="s">
        <v>993</v>
      </c>
      <c r="E395" s="172">
        <v>270000</v>
      </c>
      <c r="F395" s="130"/>
      <c r="G395" s="772"/>
      <c r="H395" s="172">
        <f t="shared" si="11"/>
        <v>270000</v>
      </c>
      <c r="I395" s="136"/>
      <c r="J395" s="141"/>
    </row>
    <row r="396" spans="1:10" ht="19.5" customHeight="1">
      <c r="A396" s="136">
        <v>49</v>
      </c>
      <c r="B396" s="127" t="s">
        <v>1519</v>
      </c>
      <c r="C396" s="807">
        <v>1937</v>
      </c>
      <c r="D396" s="129" t="s">
        <v>1587</v>
      </c>
      <c r="E396" s="172">
        <v>270000</v>
      </c>
      <c r="F396" s="130"/>
      <c r="G396" s="772"/>
      <c r="H396" s="172">
        <f t="shared" si="11"/>
        <v>270000</v>
      </c>
      <c r="I396" s="136"/>
      <c r="J396" s="141"/>
    </row>
    <row r="397" spans="1:10" ht="19.5" customHeight="1">
      <c r="A397" s="136">
        <v>50</v>
      </c>
      <c r="B397" s="127" t="s">
        <v>1569</v>
      </c>
      <c r="C397" s="569">
        <v>1966</v>
      </c>
      <c r="D397" s="129" t="s">
        <v>1404</v>
      </c>
      <c r="E397" s="172">
        <v>270000</v>
      </c>
      <c r="F397" s="130"/>
      <c r="G397" s="772"/>
      <c r="H397" s="172">
        <f t="shared" si="11"/>
        <v>270000</v>
      </c>
      <c r="I397" s="136"/>
      <c r="J397" s="141"/>
    </row>
    <row r="398" spans="1:10" ht="19.5" customHeight="1">
      <c r="A398" s="136">
        <v>51</v>
      </c>
      <c r="B398" s="127" t="s">
        <v>1569</v>
      </c>
      <c r="C398" s="569">
        <v>1962</v>
      </c>
      <c r="D398" s="129" t="s">
        <v>795</v>
      </c>
      <c r="E398" s="172">
        <v>270000</v>
      </c>
      <c r="F398" s="130"/>
      <c r="G398" s="772"/>
      <c r="H398" s="172">
        <f t="shared" si="11"/>
        <v>270000</v>
      </c>
      <c r="I398" s="136"/>
      <c r="J398" s="141"/>
    </row>
    <row r="399" spans="1:10" ht="19.5" customHeight="1">
      <c r="A399" s="136">
        <v>52</v>
      </c>
      <c r="B399" s="127" t="s">
        <v>2330</v>
      </c>
      <c r="C399" s="569">
        <v>1969</v>
      </c>
      <c r="D399" s="129" t="s">
        <v>1404</v>
      </c>
      <c r="E399" s="172">
        <v>270000</v>
      </c>
      <c r="F399" s="130"/>
      <c r="G399" s="772"/>
      <c r="H399" s="172">
        <f t="shared" si="11"/>
        <v>270000</v>
      </c>
      <c r="I399" s="136"/>
      <c r="J399" s="137"/>
    </row>
    <row r="400" spans="1:10" ht="19.5" customHeight="1">
      <c r="A400" s="136">
        <v>53</v>
      </c>
      <c r="B400" s="127" t="s">
        <v>2331</v>
      </c>
      <c r="C400" s="569">
        <v>1989</v>
      </c>
      <c r="D400" s="129" t="s">
        <v>2332</v>
      </c>
      <c r="E400" s="172">
        <v>270000</v>
      </c>
      <c r="F400" s="130"/>
      <c r="G400" s="772"/>
      <c r="H400" s="172">
        <f t="shared" si="11"/>
        <v>270000</v>
      </c>
      <c r="I400" s="136"/>
      <c r="J400" s="137"/>
    </row>
    <row r="401" spans="1:10" ht="19.5" customHeight="1">
      <c r="A401" s="136">
        <v>54</v>
      </c>
      <c r="B401" s="127" t="s">
        <v>2333</v>
      </c>
      <c r="C401" s="569">
        <v>1936</v>
      </c>
      <c r="D401" s="129" t="s">
        <v>2334</v>
      </c>
      <c r="E401" s="172">
        <v>270000</v>
      </c>
      <c r="F401" s="130"/>
      <c r="G401" s="772"/>
      <c r="H401" s="172">
        <f t="shared" si="11"/>
        <v>270000</v>
      </c>
      <c r="I401" s="136"/>
      <c r="J401" s="137"/>
    </row>
    <row r="402" spans="1:10" ht="19.5" customHeight="1">
      <c r="A402" s="136">
        <v>55</v>
      </c>
      <c r="B402" s="127" t="s">
        <v>12</v>
      </c>
      <c r="C402" s="569">
        <v>1940</v>
      </c>
      <c r="D402" s="129" t="s">
        <v>1845</v>
      </c>
      <c r="E402" s="172">
        <v>270000</v>
      </c>
      <c r="F402" s="130"/>
      <c r="G402" s="172"/>
      <c r="H402" s="172">
        <f>SUM(E402:G402)</f>
        <v>270000</v>
      </c>
      <c r="I402" s="136"/>
      <c r="J402" s="137"/>
    </row>
    <row r="403" spans="1:10" ht="19.5" customHeight="1">
      <c r="A403" s="136">
        <v>56</v>
      </c>
      <c r="B403" s="127" t="s">
        <v>1846</v>
      </c>
      <c r="C403" s="569">
        <v>1950</v>
      </c>
      <c r="D403" s="129" t="s">
        <v>1847</v>
      </c>
      <c r="E403" s="172">
        <v>270000</v>
      </c>
      <c r="F403" s="130"/>
      <c r="G403" s="172"/>
      <c r="H403" s="172">
        <f>SUM(E403:G403)</f>
        <v>270000</v>
      </c>
      <c r="I403" s="136" t="s">
        <v>2328</v>
      </c>
      <c r="J403" s="137"/>
    </row>
    <row r="404" spans="1:10" ht="19.5" customHeight="1">
      <c r="A404" s="136">
        <v>57</v>
      </c>
      <c r="B404" s="127" t="s">
        <v>13</v>
      </c>
      <c r="C404" s="569">
        <v>1942</v>
      </c>
      <c r="D404" s="129" t="s">
        <v>2334</v>
      </c>
      <c r="E404" s="172">
        <v>270000</v>
      </c>
      <c r="F404" s="130"/>
      <c r="G404" s="172"/>
      <c r="H404" s="172">
        <f>SUM(E404:G404)</f>
        <v>270000</v>
      </c>
      <c r="I404" s="136"/>
      <c r="J404" s="137"/>
    </row>
    <row r="405" spans="1:10" ht="19.5" customHeight="1">
      <c r="A405" s="136">
        <v>58</v>
      </c>
      <c r="B405" s="127" t="s">
        <v>1334</v>
      </c>
      <c r="C405" s="569">
        <v>1935</v>
      </c>
      <c r="D405" s="129" t="s">
        <v>1414</v>
      </c>
      <c r="E405" s="172">
        <v>270000</v>
      </c>
      <c r="F405" s="130"/>
      <c r="G405" s="772"/>
      <c r="H405" s="172">
        <f>E405+G405</f>
        <v>270000</v>
      </c>
      <c r="I405" s="136"/>
      <c r="J405" s="137"/>
    </row>
    <row r="406" spans="1:10" ht="19.5" customHeight="1">
      <c r="A406" s="136">
        <v>59</v>
      </c>
      <c r="B406" s="255" t="s">
        <v>69</v>
      </c>
      <c r="C406" s="192">
        <v>1975</v>
      </c>
      <c r="D406" s="192" t="s">
        <v>977</v>
      </c>
      <c r="E406" s="172">
        <v>270000</v>
      </c>
      <c r="H406" s="172">
        <f>E406+G406</f>
        <v>270000</v>
      </c>
      <c r="I406" s="136"/>
      <c r="J406" s="808"/>
    </row>
    <row r="407" spans="1:11" ht="19.5" customHeight="1">
      <c r="A407" s="1584" t="s">
        <v>2313</v>
      </c>
      <c r="B407" s="1584"/>
      <c r="C407" s="1584"/>
      <c r="D407" s="1584"/>
      <c r="E407" s="805">
        <f>SUM(E348:E406)</f>
        <v>15930000</v>
      </c>
      <c r="F407" s="805">
        <f>SUM(F348:F405)</f>
        <v>0</v>
      </c>
      <c r="G407" s="805">
        <f>SUM(G348:G405)</f>
        <v>0</v>
      </c>
      <c r="H407" s="805">
        <f>E407+G407</f>
        <v>15930000</v>
      </c>
      <c r="I407" s="136"/>
      <c r="J407" s="141"/>
      <c r="K407" s="192" t="s">
        <v>2328</v>
      </c>
    </row>
    <row r="408" spans="1:10" ht="19.5" customHeight="1">
      <c r="A408" s="131"/>
      <c r="B408" s="777" t="s">
        <v>1865</v>
      </c>
      <c r="C408" s="778"/>
      <c r="D408" s="778"/>
      <c r="E408" s="778"/>
      <c r="F408" s="778"/>
      <c r="G408" s="778"/>
      <c r="H408" s="778"/>
      <c r="I408" s="778"/>
      <c r="J408" s="779"/>
    </row>
    <row r="409" spans="1:10" ht="19.5" customHeight="1">
      <c r="A409" s="131">
        <v>1</v>
      </c>
      <c r="B409" s="138" t="s">
        <v>796</v>
      </c>
      <c r="C409" s="136">
        <v>1992</v>
      </c>
      <c r="D409" s="133" t="s">
        <v>797</v>
      </c>
      <c r="E409" s="139">
        <v>405000</v>
      </c>
      <c r="F409" s="130"/>
      <c r="G409" s="130"/>
      <c r="H409" s="139">
        <f>E409+G409</f>
        <v>405000</v>
      </c>
      <c r="I409" s="136"/>
      <c r="J409" s="141" t="s">
        <v>2328</v>
      </c>
    </row>
    <row r="410" spans="1:10" ht="19.5" customHeight="1">
      <c r="A410" s="136">
        <v>2</v>
      </c>
      <c r="B410" s="138" t="s">
        <v>1405</v>
      </c>
      <c r="C410" s="136">
        <v>1985</v>
      </c>
      <c r="D410" s="133" t="s">
        <v>1236</v>
      </c>
      <c r="E410" s="139">
        <v>405000</v>
      </c>
      <c r="F410" s="130"/>
      <c r="G410" s="130"/>
      <c r="H410" s="139">
        <f>E410+G410</f>
        <v>405000</v>
      </c>
      <c r="I410" s="136"/>
      <c r="J410" s="141"/>
    </row>
    <row r="411" spans="1:10" ht="19.5" customHeight="1">
      <c r="A411" s="1377" t="s">
        <v>2313</v>
      </c>
      <c r="B411" s="1377"/>
      <c r="C411" s="1377"/>
      <c r="D411" s="1377"/>
      <c r="E411" s="134">
        <f>SUM(E409:E410)</f>
        <v>810000</v>
      </c>
      <c r="F411" s="130"/>
      <c r="G411" s="790"/>
      <c r="H411" s="134">
        <f>SUM(E411:G411)</f>
        <v>810000</v>
      </c>
      <c r="I411" s="136"/>
      <c r="J411" s="141"/>
    </row>
    <row r="412" spans="1:10" ht="19.5" customHeight="1">
      <c r="A412" s="189">
        <v>23</v>
      </c>
      <c r="B412" s="1525" t="s">
        <v>1607</v>
      </c>
      <c r="C412" s="1526"/>
      <c r="D412" s="1526"/>
      <c r="E412" s="1526"/>
      <c r="F412" s="1526"/>
      <c r="G412" s="1526"/>
      <c r="H412" s="1526"/>
      <c r="I412" s="1526"/>
      <c r="J412" s="1527"/>
    </row>
    <row r="413" spans="1:10" ht="19.5" customHeight="1">
      <c r="A413" s="189">
        <v>1</v>
      </c>
      <c r="B413" s="1528"/>
      <c r="C413" s="1529"/>
      <c r="D413" s="1530"/>
      <c r="E413" s="715"/>
      <c r="F413" s="809"/>
      <c r="G413" s="810"/>
      <c r="H413" s="715"/>
      <c r="I413" s="809"/>
      <c r="J413" s="809"/>
    </row>
    <row r="414" spans="1:10" ht="19.5" customHeight="1">
      <c r="A414" s="569"/>
      <c r="B414" s="1580"/>
      <c r="C414" s="1581"/>
      <c r="D414" s="1582"/>
      <c r="E414" s="718"/>
      <c r="F414" s="134"/>
      <c r="G414" s="800"/>
      <c r="H414" s="789"/>
      <c r="I414" s="136"/>
      <c r="J414" s="141"/>
    </row>
    <row r="415" spans="1:12" ht="19.5" customHeight="1">
      <c r="A415" s="1377" t="s">
        <v>2351</v>
      </c>
      <c r="B415" s="1377"/>
      <c r="C415" s="1377"/>
      <c r="D415" s="1377"/>
      <c r="E415" s="800">
        <f>E411+E407+E346+E336+E309+E283+E266+E239+E163+E159+E150+E147+E16+E13+E10+E414</f>
        <v>143100000</v>
      </c>
      <c r="F415" s="800"/>
      <c r="G415" s="800">
        <f>G414+G411+G407+G346+G336+G309+G283+G266+G239+G163+G159+G150+G147+G16+G13+G10</f>
        <v>1080000</v>
      </c>
      <c r="H415" s="1212">
        <f>H411+H407+H346+H336+H309+H283+H266+H239+H163+H159+H150+H147+H16+H13+H10+H414</f>
        <v>144180000</v>
      </c>
      <c r="I415" s="768"/>
      <c r="J415" s="811"/>
      <c r="L415" s="192" t="s">
        <v>2328</v>
      </c>
    </row>
    <row r="416" spans="1:10" ht="19.5" customHeight="1">
      <c r="A416" s="1583" t="s">
        <v>2751</v>
      </c>
      <c r="B416" s="1583"/>
      <c r="C416" s="1583"/>
      <c r="D416" s="1583"/>
      <c r="E416" s="1583"/>
      <c r="F416" s="1583"/>
      <c r="G416" s="1583"/>
      <c r="H416" s="1583"/>
      <c r="I416" s="1583"/>
      <c r="J416" s="1583"/>
    </row>
    <row r="417" spans="1:10" ht="19.5" customHeight="1">
      <c r="A417" s="273"/>
      <c r="B417" s="184"/>
      <c r="C417" s="274"/>
      <c r="D417" s="1521" t="s">
        <v>2272</v>
      </c>
      <c r="E417" s="1521"/>
      <c r="F417" s="1521"/>
      <c r="G417" s="1521"/>
      <c r="H417" s="1521"/>
      <c r="I417" s="1521"/>
      <c r="J417" s="1521"/>
    </row>
    <row r="418" spans="1:10" ht="19.5" customHeight="1">
      <c r="A418" s="273"/>
      <c r="B418" s="63" t="s">
        <v>2838</v>
      </c>
      <c r="C418" s="274"/>
      <c r="D418" s="63" t="s">
        <v>2839</v>
      </c>
      <c r="E418" s="63" t="s">
        <v>2840</v>
      </c>
      <c r="F418" s="63"/>
      <c r="G418" s="63"/>
      <c r="H418" s="63"/>
      <c r="I418" s="63"/>
      <c r="J418" s="275"/>
    </row>
    <row r="419" spans="1:10" ht="19.5" customHeight="1">
      <c r="A419" s="273"/>
      <c r="B419" s="277"/>
      <c r="C419" s="274"/>
      <c r="D419" s="174"/>
      <c r="E419" s="277"/>
      <c r="F419" s="277"/>
      <c r="G419" s="277"/>
      <c r="H419" s="277"/>
      <c r="I419" s="277"/>
      <c r="J419" s="277"/>
    </row>
    <row r="420" spans="1:10" ht="19.5" customHeight="1">
      <c r="A420" s="273"/>
      <c r="B420" s="277"/>
      <c r="C420" s="274"/>
      <c r="D420" s="174"/>
      <c r="E420" s="277"/>
      <c r="F420" s="277"/>
      <c r="G420" s="277"/>
      <c r="H420" s="277"/>
      <c r="I420" s="277"/>
      <c r="J420" s="277"/>
    </row>
    <row r="421" spans="1:10" ht="19.5" customHeight="1">
      <c r="A421" s="273"/>
      <c r="B421" s="277"/>
      <c r="C421" s="274"/>
      <c r="D421" s="174"/>
      <c r="E421" s="277"/>
      <c r="F421" s="277"/>
      <c r="G421" s="277"/>
      <c r="H421" s="277"/>
      <c r="I421" s="277"/>
      <c r="J421" s="277"/>
    </row>
    <row r="422" spans="1:10" ht="19.5" customHeight="1">
      <c r="A422" s="273"/>
      <c r="B422" s="812" t="s">
        <v>277</v>
      </c>
      <c r="C422" s="812" t="s">
        <v>2319</v>
      </c>
      <c r="D422" s="812"/>
      <c r="E422" s="812"/>
      <c r="F422" s="278"/>
      <c r="G422" s="279"/>
      <c r="H422" s="279"/>
      <c r="I422" s="278"/>
      <c r="J422" s="278"/>
    </row>
    <row r="423" spans="1:10" ht="19.5" customHeight="1">
      <c r="A423" s="273"/>
      <c r="B423" s="812"/>
      <c r="C423" s="812"/>
      <c r="D423" s="812"/>
      <c r="E423" s="812"/>
      <c r="F423" s="278"/>
      <c r="G423" s="279"/>
      <c r="H423" s="279"/>
      <c r="I423" s="278"/>
      <c r="J423" s="278"/>
    </row>
    <row r="424" spans="1:10" ht="19.5" customHeight="1">
      <c r="A424" s="1329" t="s">
        <v>1606</v>
      </c>
      <c r="B424" s="1329"/>
      <c r="C424" s="1329"/>
      <c r="D424" s="1329"/>
      <c r="E424" s="1329"/>
      <c r="F424" s="1329"/>
      <c r="G424" s="1329"/>
      <c r="H424" s="1329"/>
      <c r="I424" s="1329"/>
      <c r="J424" s="1329"/>
    </row>
    <row r="425" spans="1:10" ht="19.5" customHeight="1">
      <c r="A425" s="273"/>
      <c r="B425" s="63" t="s">
        <v>15</v>
      </c>
      <c r="C425" s="1329" t="s">
        <v>1627</v>
      </c>
      <c r="D425" s="1329"/>
      <c r="E425" s="1329"/>
      <c r="F425" s="1329"/>
      <c r="G425" s="1329"/>
      <c r="H425" s="1329"/>
      <c r="I425" s="64"/>
      <c r="J425" s="62"/>
    </row>
    <row r="426" spans="1:10" ht="19.5" customHeight="1">
      <c r="A426" s="273"/>
      <c r="B426" s="278"/>
      <c r="C426" s="278"/>
      <c r="D426" s="278"/>
      <c r="E426" s="278"/>
      <c r="F426" s="278"/>
      <c r="G426" s="279"/>
      <c r="H426" s="279"/>
      <c r="I426" s="278"/>
      <c r="J426" s="278"/>
    </row>
  </sheetData>
  <mergeCells count="49">
    <mergeCell ref="H5:H6"/>
    <mergeCell ref="A2:B2"/>
    <mergeCell ref="B5:B6"/>
    <mergeCell ref="C5:C6"/>
    <mergeCell ref="F5:G5"/>
    <mergeCell ref="B3:J3"/>
    <mergeCell ref="A4:J4"/>
    <mergeCell ref="A5:A6"/>
    <mergeCell ref="A240:J240"/>
    <mergeCell ref="A164:J164"/>
    <mergeCell ref="J5:J6"/>
    <mergeCell ref="A13:D13"/>
    <mergeCell ref="A10:D10"/>
    <mergeCell ref="E5:E6"/>
    <mergeCell ref="D5:D6"/>
    <mergeCell ref="I5:I6"/>
    <mergeCell ref="A239:D239"/>
    <mergeCell ref="A7:J7"/>
    <mergeCell ref="A159:D159"/>
    <mergeCell ref="A160:J160"/>
    <mergeCell ref="A163:D163"/>
    <mergeCell ref="A407:D407"/>
    <mergeCell ref="A266:D266"/>
    <mergeCell ref="A267:J267"/>
    <mergeCell ref="A283:D283"/>
    <mergeCell ref="A284:J284"/>
    <mergeCell ref="A309:D309"/>
    <mergeCell ref="A310:J310"/>
    <mergeCell ref="A150:D150"/>
    <mergeCell ref="A151:J151"/>
    <mergeCell ref="A148:J148"/>
    <mergeCell ref="A11:J11"/>
    <mergeCell ref="A14:J14"/>
    <mergeCell ref="A17:J17"/>
    <mergeCell ref="A16:D16"/>
    <mergeCell ref="A336:D336"/>
    <mergeCell ref="A337:J337"/>
    <mergeCell ref="A346:D346"/>
    <mergeCell ref="A347:J347"/>
    <mergeCell ref="K231:K238"/>
    <mergeCell ref="B414:D414"/>
    <mergeCell ref="C425:H425"/>
    <mergeCell ref="A415:D415"/>
    <mergeCell ref="A416:J416"/>
    <mergeCell ref="D417:J417"/>
    <mergeCell ref="A424:J424"/>
    <mergeCell ref="A411:D411"/>
    <mergeCell ref="B412:J412"/>
    <mergeCell ref="B413:D413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LeminhTuan</cp:lastModifiedBy>
  <cp:lastPrinted>2017-08-09T03:48:55Z</cp:lastPrinted>
  <dcterms:created xsi:type="dcterms:W3CDTF">2015-05-14T03:41:27Z</dcterms:created>
  <dcterms:modified xsi:type="dcterms:W3CDTF">2017-08-09T07:47:49Z</dcterms:modified>
  <cp:category/>
  <cp:version/>
  <cp:contentType/>
  <cp:contentStatus/>
</cp:coreProperties>
</file>