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3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<sst xmlns="http://schemas.openxmlformats.org/spreadsheetml/2006/main" count="6379" uniqueCount="2926">
  <si>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</si>
  <si>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</si>
  <si>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</si>
  <si>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</si>
  <si>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</si>
  <si>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</si>
  <si>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</si>
  <si>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</si>
  <si>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</si>
  <si>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</si>
  <si>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 xml:space="preserve">Nguyễn Thị Diệu </t>
  </si>
  <si>
    <t>Hồ Thị Thí</t>
  </si>
  <si>
    <t>Nguyễn Văn Ẹt</t>
  </si>
  <si>
    <t xml:space="preserve">    Tổng cộng </t>
  </si>
  <si>
    <t>Hộ gia đình nuôi dưỡng: 1,0</t>
  </si>
  <si>
    <t>Hộ gia đình nuôi dưỡng: 1,0</t>
  </si>
  <si>
    <t xml:space="preserve">        Hộ gai đình nuôi dưỡng: 1,0</t>
  </si>
  <si>
    <t>Hộ gia đình nuôi dưỡng KTĐBN:1,0</t>
  </si>
  <si>
    <t xml:space="preserve">        Hộ gia đình nuôi dưỡng KTĐBN: 1,0</t>
  </si>
  <si>
    <t xml:space="preserve">            Hộ gia đình nuôi dưỡng KTĐBN: 1,0</t>
  </si>
  <si>
    <t xml:space="preserve">        Hộ gia đình nuôi dưỡng: 1,0</t>
  </si>
  <si>
    <t>XÃ CAM TUYỀN</t>
  </si>
  <si>
    <t>Thị trấn</t>
  </si>
  <si>
    <t>XÃ CAM AN</t>
  </si>
  <si>
    <t>XÃ CAM NGHĨA</t>
  </si>
  <si>
    <t xml:space="preserve">                                     Cam Lộ, ngày  09  tháng  4 năm  2018</t>
  </si>
  <si>
    <t>XÃ CAM CHÍNH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</si>
  <si>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</si>
  <si>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</si>
  <si>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</si>
  <si>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</si>
  <si>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</si>
  <si>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</si>
  <si>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</si>
  <si>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</si>
  <si>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</si>
  <si>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</si>
  <si>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</si>
  <si>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</si>
  <si>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</si>
  <si>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</si>
  <si>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</si>
  <si>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</si>
  <si>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</si>
  <si>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</si>
  <si>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</si>
  <si>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</si>
  <si>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</si>
  <si>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</si>
  <si>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</si>
  <si>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</si>
  <si>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</si>
  <si>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</si>
  <si>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</si>
  <si>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</si>
  <si>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</si>
  <si>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</si>
  <si>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</si>
  <si>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</si>
  <si>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</si>
  <si>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</si>
  <si>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</si>
  <si>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</si>
  <si>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</si>
  <si>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</si>
  <si>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</si>
  <si>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</si>
  <si>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</si>
  <si>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</si>
  <si>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</si>
  <si>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</si>
  <si>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</si>
  <si>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</si>
  <si>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</si>
  <si>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</si>
  <si>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</si>
  <si>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</si>
  <si>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</si>
  <si>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</si>
  <si>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</si>
  <si>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</si>
  <si>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</si>
  <si>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</si>
  <si>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</si>
  <si>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</si>
  <si>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</si>
  <si>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</si>
  <si>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>Trần Thiệp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</si>
  <si>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</si>
  <si>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</si>
  <si>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</si>
  <si>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</si>
  <si>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Bang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</si>
  <si>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</si>
  <si>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</si>
  <si>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</si>
  <si>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</si>
  <si>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</si>
  <si>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</si>
  <si>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</si>
  <si>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</si>
  <si>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</si>
  <si>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</si>
  <si>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</si>
  <si>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</si>
  <si>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</si>
  <si>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</si>
  <si>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</si>
  <si>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</si>
  <si>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</si>
  <si>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</si>
  <si>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</si>
  <si>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</si>
  <si>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</si>
  <si>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</si>
  <si>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</si>
  <si>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</si>
  <si>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</si>
  <si>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</si>
  <si>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</si>
  <si>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</si>
  <si>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</si>
  <si>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</si>
  <si>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</si>
  <si>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</si>
  <si>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</si>
  <si>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</si>
  <si>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</si>
  <si>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</si>
  <si>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</si>
  <si>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</si>
  <si>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</si>
  <si>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</si>
  <si>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</si>
  <si>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</si>
  <si>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</si>
  <si>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</si>
  <si>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>Nguyễn Văn Tuần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</si>
  <si>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</si>
  <si>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</si>
  <si>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</si>
  <si>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</si>
  <si>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>Hoàng Thị Sẽ</t>
  </si>
  <si>
    <t>K. Đâu</t>
  </si>
  <si>
    <t>Nguyễn Đình Dũng</t>
  </si>
  <si>
    <t>Phạm Văn Đại</t>
  </si>
  <si>
    <t>Trần Viết Ly</t>
  </si>
  <si>
    <t>Thái An Lạc</t>
  </si>
  <si>
    <t>Phan Thị Chút</t>
  </si>
  <si>
    <t>Võ Thị Táo</t>
  </si>
  <si>
    <t>t11</t>
  </si>
  <si>
    <t>Lê Quang Diễn</t>
  </si>
  <si>
    <t>Phan Thị Đức</t>
  </si>
  <si>
    <t>Nguyễn Thị Như Quỳnh</t>
  </si>
  <si>
    <t>Trần Em</t>
  </si>
  <si>
    <t>Trần Đình Miễn</t>
  </si>
  <si>
    <t>Kp1</t>
  </si>
  <si>
    <t xml:space="preserve">Nguyễn Thị Thuý 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</si>
  <si>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</si>
  <si>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</si>
  <si>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</si>
  <si>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</si>
  <si>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</si>
  <si>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</si>
  <si>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</si>
  <si>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</si>
  <si>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</si>
  <si>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</si>
  <si>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</si>
  <si>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</si>
  <si>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</si>
  <si>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</si>
  <si>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</si>
  <si>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</si>
  <si>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</si>
  <si>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</si>
  <si>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</si>
  <si>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>P.An 1</t>
  </si>
  <si>
    <t>Đỗ Thị Thủy</t>
  </si>
  <si>
    <t xml:space="preserve"> Trương Văn Anh</t>
  </si>
  <si>
    <t>Nguyễn Minh Tiến</t>
  </si>
  <si>
    <t>Phan Đình Thanh</t>
  </si>
  <si>
    <t>ĐốcKỉnh</t>
  </si>
  <si>
    <t xml:space="preserve">      UBND HUYỆN CAM LỘ </t>
  </si>
  <si>
    <t xml:space="preserve">         UBND HUYỆN CAM LỘ </t>
  </si>
  <si>
    <t xml:space="preserve">Nguyễn Văn Thơ </t>
  </si>
  <si>
    <t xml:space="preserve">Cam Vũ 1 </t>
  </si>
  <si>
    <t>Trần Văn Quốc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</si>
  <si>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</si>
  <si>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</si>
  <si>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</si>
  <si>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</si>
  <si>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</si>
  <si>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</si>
  <si>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</si>
  <si>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</si>
  <si>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</si>
  <si>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</si>
  <si>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</si>
  <si>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</si>
  <si>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</si>
  <si>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</si>
  <si>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</si>
  <si>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</si>
  <si>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</si>
  <si>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</si>
  <si>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</si>
  <si>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</si>
  <si>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</si>
  <si>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</si>
  <si>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</si>
  <si>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</si>
  <si>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</si>
  <si>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</si>
  <si>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</si>
  <si>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</si>
  <si>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</si>
  <si>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</si>
  <si>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</si>
  <si>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</si>
  <si>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</si>
  <si>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</si>
  <si>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</si>
  <si>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</si>
  <si>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Phạm Thị Thậm</t>
  </si>
  <si>
    <t>Hoàng Thanh Giang</t>
  </si>
  <si>
    <t>Th. Nghĩa</t>
  </si>
  <si>
    <t>Nguyễn Tất Thắng (MTP: Ng Thị Sắt)</t>
  </si>
  <si>
    <t>Phạm Thị Chuối</t>
  </si>
  <si>
    <t>Nguyễn Thế Hùng</t>
  </si>
  <si>
    <t>Cẩm Thạch</t>
  </si>
  <si>
    <t>Nguyễn Trung Hải</t>
  </si>
  <si>
    <t>Lương Ng.hoàng Lâm</t>
  </si>
  <si>
    <t>Hoàng Tú</t>
  </si>
  <si>
    <t>Trần Phước Lộc</t>
  </si>
  <si>
    <t>Lê Hữu Tài (MTP:Lê Hữu Thí)</t>
  </si>
  <si>
    <t>Trần Tá</t>
  </si>
  <si>
    <t>Nguyễn Thị Quyên</t>
  </si>
  <si>
    <t>Th.5</t>
  </si>
  <si>
    <t>Nguyễn Văn Thừa</t>
  </si>
  <si>
    <t>Lê Tài Chủng (MTP: Lê Thị Bang)</t>
  </si>
  <si>
    <t>Nguyễn Văn Lăng (MTP: Đào Thị Điểm)</t>
  </si>
  <si>
    <t>Lê Văn Chương (MTP: Lê Thị Hằng)</t>
  </si>
  <si>
    <t>Nguyễn Văn Biên (MTP: Dư Thị Di)</t>
  </si>
  <si>
    <t>Nguyễn Thức (MTP: Lê Thị Lài)</t>
  </si>
  <si>
    <t>Đào Văn Thành ( MTP: Trần Thị Hiện)</t>
  </si>
  <si>
    <t>Mai Xuân Lãm</t>
  </si>
  <si>
    <t>Nguyễn Thị Ái Vân</t>
  </si>
  <si>
    <t>Võ Phò</t>
  </si>
  <si>
    <t>Nguyễn Hinh</t>
  </si>
  <si>
    <t>Lê Thị Nghệ</t>
  </si>
  <si>
    <t>Trần Thị Dẫn</t>
  </si>
  <si>
    <t>Đ.bình 1</t>
  </si>
  <si>
    <t>Đặng Thị Tỷ</t>
  </si>
  <si>
    <t>Hoàng Văn Thông</t>
  </si>
  <si>
    <t>Ngô Văn Xảo</t>
  </si>
  <si>
    <t>Nguyễn Hiếu Phúc</t>
  </si>
  <si>
    <t>Nguyễn Thị Thu Hiền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</si>
  <si>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</si>
  <si>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</si>
  <si>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</si>
  <si>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</si>
  <si>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</si>
  <si>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</si>
  <si>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</si>
  <si>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>Lâm Thị Xuy</t>
  </si>
  <si>
    <t xml:space="preserve">    Người từ đủ 80 tuổi trở lên: 1,0</t>
  </si>
  <si>
    <t xml:space="preserve">        Người cao tuổi 60-80 Nghèo: 1,5</t>
  </si>
  <si>
    <t xml:space="preserve">        Người cao tuổi cô đơn 80 trở lên: 2,0</t>
  </si>
  <si>
    <t>Lê Thị Kham</t>
  </si>
  <si>
    <t>Trần Hiểu</t>
  </si>
  <si>
    <t>Ngô Quốc</t>
  </si>
  <si>
    <t>T/Trang</t>
  </si>
  <si>
    <t>Trần Trọng Hiếu</t>
  </si>
  <si>
    <t>Nguyễn Thái Bình</t>
  </si>
  <si>
    <t>Trần Văn Nghị</t>
  </si>
  <si>
    <t>Mai Thị Ngọc</t>
  </si>
  <si>
    <t>Lê Hoài Bảo</t>
  </si>
  <si>
    <t>C/Phú</t>
  </si>
  <si>
    <t>Nguyễn Văn Mạnh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</si>
  <si>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</si>
  <si>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</si>
  <si>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</si>
  <si>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</si>
  <si>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</si>
  <si>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</si>
  <si>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</si>
  <si>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</si>
  <si>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</si>
  <si>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</si>
  <si>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</si>
  <si>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</si>
  <si>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</si>
  <si>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</si>
  <si>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</si>
  <si>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</si>
  <si>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</si>
  <si>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</si>
  <si>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</si>
  <si>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</si>
  <si>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</si>
  <si>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</si>
  <si>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</si>
  <si>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</si>
  <si>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</si>
  <si>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</si>
  <si>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t>Trần Thị Thảo</t>
  </si>
  <si>
    <t>Hà Thị Xanh</t>
  </si>
  <si>
    <t>Đặng Thị Xanh</t>
  </si>
  <si>
    <t>Võ Thị Thọ</t>
  </si>
  <si>
    <t>Trần Thị Huế</t>
  </si>
  <si>
    <t>T. Chính</t>
  </si>
  <si>
    <t>Nguyễn Trọng</t>
  </si>
  <si>
    <t>T.Xuân 2</t>
  </si>
  <si>
    <t>Hồ Thị Lài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</si>
  <si>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</si>
  <si>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</si>
  <si>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</si>
  <si>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</si>
  <si>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</si>
  <si>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</si>
  <si>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</si>
  <si>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</si>
  <si>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</si>
  <si>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</si>
  <si>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</si>
  <si>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</si>
  <si>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</si>
  <si>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</si>
  <si>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</si>
  <si>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</si>
  <si>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</si>
  <si>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</si>
  <si>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</si>
  <si>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</si>
  <si>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</si>
  <si>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</si>
  <si>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</si>
  <si>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</si>
  <si>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</si>
  <si>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</si>
  <si>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</si>
  <si>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</si>
  <si>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</si>
  <si>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</si>
  <si>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</si>
  <si>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</si>
  <si>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</si>
  <si>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</si>
  <si>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</si>
  <si>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</si>
  <si>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</si>
  <si>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</si>
  <si>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</si>
  <si>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</si>
  <si>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</si>
  <si>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</si>
  <si>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</si>
  <si>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</si>
  <si>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</si>
  <si>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</si>
  <si>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</si>
  <si>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</si>
  <si>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</si>
  <si>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</si>
  <si>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</si>
  <si>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</si>
  <si>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</si>
  <si>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</si>
  <si>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</si>
  <si>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</si>
  <si>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</si>
  <si>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</si>
  <si>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</si>
  <si>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</si>
  <si>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</si>
  <si>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</si>
  <si>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</si>
  <si>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</si>
  <si>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</si>
  <si>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</si>
  <si>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</si>
  <si>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</si>
  <si>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</si>
  <si>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</si>
  <si>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</si>
  <si>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</si>
  <si>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</si>
  <si>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</si>
  <si>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</si>
  <si>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</si>
  <si>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</si>
  <si>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</si>
  <si>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</si>
  <si>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</si>
  <si>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</si>
  <si>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</si>
  <si>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</si>
  <si>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</si>
  <si>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>Hòa Thị Mỹ Hoa</t>
  </si>
  <si>
    <t>K. Đâu 3</t>
  </si>
  <si>
    <t>Mai Thị Mách</t>
  </si>
  <si>
    <t>Nguyễn Thị Ph. Nhung</t>
  </si>
  <si>
    <t>Hà Thị Lợi</t>
  </si>
  <si>
    <t xml:space="preserve">Lý Lâm Khang </t>
  </si>
  <si>
    <t>Kim Đâu1</t>
  </si>
  <si>
    <t xml:space="preserve">Phạm Nguyên Khang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</si>
  <si>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</si>
  <si>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</si>
  <si>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</si>
  <si>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</si>
  <si>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</si>
  <si>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</si>
  <si>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</si>
  <si>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</si>
  <si>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</si>
  <si>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</si>
  <si>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</si>
  <si>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</si>
  <si>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</si>
  <si>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</si>
  <si>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</si>
  <si>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</si>
  <si>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</si>
  <si>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</si>
  <si>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</si>
  <si>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</si>
  <si>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</si>
  <si>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</si>
  <si>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</si>
  <si>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</si>
  <si>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</si>
  <si>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</si>
  <si>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</si>
  <si>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</si>
  <si>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</si>
  <si>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</si>
  <si>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</si>
  <si>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</si>
  <si>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</si>
  <si>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</si>
  <si>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</si>
  <si>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</si>
  <si>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</si>
  <si>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</si>
  <si>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</si>
  <si>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</si>
  <si>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</si>
  <si>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</si>
  <si>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</si>
  <si>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</si>
  <si>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</si>
  <si>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</si>
  <si>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</si>
  <si>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</si>
  <si>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</si>
  <si>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</si>
  <si>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</si>
  <si>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</si>
  <si>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</si>
  <si>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</si>
  <si>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</si>
  <si>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</si>
  <si>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 xml:space="preserve">Lê Thị Phải </t>
  </si>
  <si>
    <t xml:space="preserve">Đào Thị Tám </t>
  </si>
  <si>
    <t>Ng Thị Hồng Hoa</t>
  </si>
  <si>
    <t xml:space="preserve">Lê Xuân Bảo </t>
  </si>
  <si>
    <t>Hoàng Thị Vách</t>
  </si>
  <si>
    <t>Nguyễn Thị Dụng</t>
  </si>
  <si>
    <t>Võ Văn Bình</t>
  </si>
  <si>
    <t>Lê Phúc Hoài Nam</t>
  </si>
  <si>
    <t>Nguyễn Thị Dím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</si>
  <si>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</si>
  <si>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</si>
  <si>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</si>
  <si>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</si>
  <si>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</si>
  <si>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</si>
  <si>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</si>
  <si>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</si>
  <si>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</si>
  <si>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</si>
  <si>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</si>
  <si>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</si>
  <si>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</si>
  <si>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</si>
  <si>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</si>
  <si>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</si>
  <si>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Nguyễn.T.Tích Nhược</t>
  </si>
  <si>
    <t>Trần Kim Tuệ</t>
  </si>
  <si>
    <t xml:space="preserve">                           Cam Lộ, ngày  08  tháng  11   năm  2016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</si>
  <si>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</si>
  <si>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</si>
  <si>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</si>
  <si>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</si>
  <si>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</si>
  <si>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</si>
  <si>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</si>
  <si>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</si>
  <si>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</si>
  <si>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</si>
  <si>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</si>
  <si>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</si>
  <si>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</si>
  <si>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</si>
  <si>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</si>
  <si>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</si>
  <si>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</si>
  <si>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</si>
  <si>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</si>
  <si>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</si>
  <si>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</si>
  <si>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</si>
  <si>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</si>
  <si>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</si>
  <si>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>Dương   Khôi</t>
  </si>
  <si>
    <t>Hoàng Thị Hải</t>
  </si>
  <si>
    <t>Trần Thọ Tính</t>
  </si>
  <si>
    <t>Trần Văn Thỉu</t>
  </si>
  <si>
    <t>Trần Văn Nghiễm</t>
  </si>
  <si>
    <t>Trần Đoán</t>
  </si>
  <si>
    <t>Phan Thị Diếc</t>
  </si>
  <si>
    <t>Đổ Anh Tuấn</t>
  </si>
  <si>
    <t>Hoàng Kim Mạo</t>
  </si>
  <si>
    <t>Hoàng Quốc</t>
  </si>
  <si>
    <t>Nguyễn Thị  Dạn</t>
  </si>
  <si>
    <t>Nguyễn Ngọc Linh</t>
  </si>
  <si>
    <t>Hoàng Xuân Phương</t>
  </si>
  <si>
    <t>Nguyễn Kháng</t>
  </si>
  <si>
    <t>Nguyễn Thị Phụng</t>
  </si>
  <si>
    <t>Q. Xá</t>
  </si>
  <si>
    <t>Nguyễn Em</t>
  </si>
  <si>
    <t>Thái Tăng Triêm</t>
  </si>
  <si>
    <t xml:space="preserve">Thái Thị Tần </t>
  </si>
  <si>
    <t>Tr.Viên</t>
  </si>
  <si>
    <t>Thái Anh Tuấn</t>
  </si>
  <si>
    <t>Nguyễn Thị Cà</t>
  </si>
  <si>
    <t>B/ Sơn2</t>
  </si>
  <si>
    <t>Hồ Thị Úy</t>
  </si>
  <si>
    <t>Mai Chiếm Thế</t>
  </si>
  <si>
    <t xml:space="preserve">          Người khuyết tật  nặng là trẻ em: 2,0</t>
  </si>
  <si>
    <t xml:space="preserve">Lê Văn Tám </t>
  </si>
  <si>
    <t xml:space="preserve">Lê Thị Lỵ </t>
  </si>
  <si>
    <t>Ng. Thị H. Thanh</t>
  </si>
  <si>
    <t>Hoàng Cường</t>
  </si>
  <si>
    <t>Hồ Thị Lê</t>
  </si>
  <si>
    <t>Hồ Thị Mót</t>
  </si>
  <si>
    <t>Lê Xuân Tri</t>
  </si>
  <si>
    <t>Nguyễn Thị Giao</t>
  </si>
  <si>
    <t>Hồ Thị Nậy (T)</t>
  </si>
  <si>
    <t>Nguyễn Thị Con (H)</t>
  </si>
  <si>
    <t>Nguyễn Thị Con (T)</t>
  </si>
  <si>
    <t>Trần Thị Nương</t>
  </si>
  <si>
    <t>Nguyễn Thị Bồng</t>
  </si>
  <si>
    <t>Đỗ Tấn Hùng</t>
  </si>
  <si>
    <t>T/Xuân</t>
  </si>
  <si>
    <t>Trần Thị Vy</t>
  </si>
  <si>
    <t>Vũ Hoài Nam</t>
  </si>
  <si>
    <t>Lê Văn Lâm</t>
  </si>
  <si>
    <t>Lê Quang Sữ</t>
  </si>
  <si>
    <t>Trần Công</t>
  </si>
  <si>
    <t>Phạm Biền</t>
  </si>
  <si>
    <t>Mai Công Tiến</t>
  </si>
  <si>
    <t>Hồ Thị Ký</t>
  </si>
  <si>
    <t>Hồ Trọng Giảng</t>
  </si>
  <si>
    <t>Hồ Văn Tuy</t>
  </si>
  <si>
    <t>Nguyễn Thị Hy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</si>
  <si>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</si>
  <si>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</si>
  <si>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</si>
  <si>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</si>
  <si>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</si>
  <si>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</si>
  <si>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</si>
  <si>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</si>
  <si>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</si>
  <si>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</si>
  <si>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</si>
  <si>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</si>
  <si>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</si>
  <si>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</si>
  <si>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</si>
  <si>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</si>
  <si>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</si>
  <si>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</si>
  <si>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</si>
  <si>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</si>
  <si>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</si>
  <si>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</si>
  <si>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</si>
  <si>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</si>
  <si>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</si>
  <si>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</si>
  <si>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</si>
  <si>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</si>
  <si>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</si>
  <si>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</si>
  <si>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</si>
  <si>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</si>
  <si>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</si>
  <si>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</si>
  <si>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</si>
  <si>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</si>
  <si>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</si>
  <si>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</si>
  <si>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</si>
  <si>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</si>
  <si>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</si>
  <si>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</si>
  <si>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</si>
  <si>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</si>
  <si>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</si>
  <si>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</si>
  <si>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</si>
  <si>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</si>
  <si>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</si>
  <si>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</si>
  <si>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</si>
  <si>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</si>
  <si>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</si>
  <si>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</si>
  <si>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</si>
  <si>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</si>
  <si>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</si>
  <si>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</si>
  <si>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</si>
  <si>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</si>
  <si>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</si>
  <si>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</si>
  <si>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</si>
  <si>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</si>
  <si>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</si>
  <si>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</si>
  <si>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</si>
  <si>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</si>
  <si>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</si>
  <si>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</si>
  <si>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</si>
  <si>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</si>
  <si>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</si>
  <si>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</si>
  <si>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</si>
  <si>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</si>
  <si>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</si>
  <si>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</si>
  <si>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Trần Đình Trọng</t>
  </si>
  <si>
    <t>Nguyễn Thị Nương</t>
  </si>
  <si>
    <t>Nguyễn Thị Nguyệt</t>
  </si>
  <si>
    <t>Nguyễn Thị Trát</t>
  </si>
  <si>
    <t>Trần Thị Điệp</t>
  </si>
  <si>
    <t>Nguyễn Văn Toại</t>
  </si>
  <si>
    <t>Mai Lộc 3</t>
  </si>
  <si>
    <t>Đặng Thị Bướm</t>
  </si>
  <si>
    <t>Nguyễn Thị Sắt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</si>
  <si>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</si>
  <si>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</si>
  <si>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</si>
  <si>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</si>
  <si>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</si>
  <si>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</si>
  <si>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</si>
  <si>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</si>
  <si>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</si>
  <si>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</si>
  <si>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</si>
  <si>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</si>
  <si>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</si>
  <si>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</si>
  <si>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</si>
  <si>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</si>
  <si>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</si>
  <si>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</si>
  <si>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</si>
  <si>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Hoàng Thị Can</t>
  </si>
  <si>
    <t>Hồ Thị Hà</t>
  </si>
  <si>
    <t>Thanh Nam</t>
  </si>
  <si>
    <t>Hoàng Thị Sen</t>
  </si>
  <si>
    <t>Tân Chính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</si>
  <si>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</si>
  <si>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</si>
  <si>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</si>
  <si>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</si>
  <si>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</si>
  <si>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</si>
  <si>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</si>
  <si>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</si>
  <si>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</si>
  <si>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</si>
  <si>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</si>
  <si>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</si>
  <si>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</si>
  <si>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</si>
  <si>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</si>
  <si>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</si>
  <si>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</si>
  <si>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</si>
  <si>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</si>
  <si>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</si>
  <si>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</si>
  <si>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</si>
  <si>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</si>
  <si>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</si>
  <si>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</si>
  <si>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</si>
  <si>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</si>
  <si>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</si>
  <si>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</si>
  <si>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</si>
  <si>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</si>
  <si>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</si>
  <si>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</si>
  <si>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</si>
  <si>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</si>
  <si>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</si>
  <si>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</si>
  <si>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</si>
  <si>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</si>
  <si>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</si>
  <si>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</si>
  <si>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</si>
  <si>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</si>
  <si>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</si>
  <si>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</si>
  <si>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</si>
  <si>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</si>
  <si>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</si>
  <si>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</si>
  <si>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</si>
  <si>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Văn Thảo</t>
  </si>
  <si>
    <t>Nguyễn Khai</t>
  </si>
  <si>
    <t>Hoàng Kim Thương</t>
  </si>
  <si>
    <t>Phạm Phú Thọ</t>
  </si>
  <si>
    <t>Nguyễn Khánh Tuấn</t>
  </si>
  <si>
    <t>Lê Thanh Hải</t>
  </si>
  <si>
    <t>Nguyễn Trung Dũng</t>
  </si>
  <si>
    <t>Nguyễn Tất Đạt</t>
  </si>
  <si>
    <t>Nguyễn Thị Dung</t>
  </si>
  <si>
    <t>Nguyễn Việt Hà</t>
  </si>
  <si>
    <t>Trần Quốc Duy</t>
  </si>
  <si>
    <t>Nguyễn Chí Vỹ</t>
  </si>
  <si>
    <t>Trần Thị Mến</t>
  </si>
  <si>
    <t>Nguyễn Thị Lịch</t>
  </si>
  <si>
    <t>Nguyễn Văn Thuận</t>
  </si>
  <si>
    <t>Nguyễn Thị Gái</t>
  </si>
  <si>
    <t>Nguyễn Công Định</t>
  </si>
  <si>
    <t>CHẾT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</si>
  <si>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</si>
  <si>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</si>
  <si>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</si>
  <si>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</si>
  <si>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</si>
  <si>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</si>
  <si>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</si>
  <si>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</si>
  <si>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</si>
  <si>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</si>
  <si>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</si>
  <si>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</si>
  <si>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>Trần Thị Tâm</t>
  </si>
  <si>
    <t>Nguyễn Đình Long</t>
  </si>
  <si>
    <t>Nguyễn Quang Khiêu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</si>
  <si>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</si>
  <si>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</si>
  <si>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</si>
  <si>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</si>
  <si>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</si>
  <si>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</si>
  <si>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</si>
  <si>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</si>
  <si>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Thái Xuân Hằng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</si>
  <si>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</si>
  <si>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</si>
  <si>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</si>
  <si>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</si>
  <si>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</si>
  <si>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</si>
  <si>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</si>
  <si>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</si>
  <si>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</si>
  <si>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</si>
  <si>
    <t>Nguyễn Văn Thường</t>
  </si>
  <si>
    <t>Trương Văn Nhất</t>
  </si>
  <si>
    <t>Lê Văn Tám</t>
  </si>
  <si>
    <t>Lê Văn Chung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</si>
  <si>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</si>
  <si>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</si>
  <si>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</si>
  <si>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</si>
  <si>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</si>
  <si>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</si>
  <si>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</si>
  <si>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</si>
  <si>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</si>
  <si>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</si>
  <si>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</si>
  <si>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</si>
  <si>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</si>
  <si>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</si>
  <si>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</si>
  <si>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</si>
  <si>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</si>
  <si>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</si>
  <si>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</si>
  <si>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</si>
  <si>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</si>
  <si>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</si>
  <si>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</si>
  <si>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</si>
  <si>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</si>
  <si>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</si>
  <si>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</si>
  <si>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</si>
  <si>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</si>
  <si>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</si>
  <si>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</si>
  <si>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</si>
  <si>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</si>
  <si>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</si>
  <si>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</si>
  <si>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</si>
  <si>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</si>
  <si>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</si>
  <si>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</si>
  <si>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</si>
  <si>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</si>
  <si>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</si>
  <si>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</si>
  <si>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</si>
  <si>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</si>
  <si>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</si>
  <si>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</si>
  <si>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</si>
  <si>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</si>
  <si>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</si>
  <si>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Tân Hiệp</t>
  </si>
  <si>
    <t xml:space="preserve">                                  TRƯỞNG PHÒNG</t>
  </si>
  <si>
    <t xml:space="preserve">TRƯỞNG PHÒNG 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</si>
  <si>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</si>
  <si>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</si>
  <si>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</si>
  <si>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</si>
  <si>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</si>
  <si>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</si>
  <si>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</si>
  <si>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</si>
  <si>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</si>
  <si>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</si>
  <si>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</si>
  <si>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</si>
  <si>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</si>
  <si>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</si>
  <si>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</si>
  <si>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</si>
  <si>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</si>
  <si>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</si>
  <si>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</si>
  <si>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</si>
  <si>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</si>
  <si>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</si>
  <si>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</si>
  <si>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</si>
  <si>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</si>
  <si>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</si>
  <si>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</si>
  <si>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</si>
  <si>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</si>
  <si>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</si>
  <si>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</si>
  <si>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</si>
  <si>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</si>
  <si>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</si>
  <si>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</si>
  <si>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</si>
  <si>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</si>
  <si>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</si>
  <si>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</si>
  <si>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</si>
  <si>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</si>
  <si>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</si>
  <si>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</si>
  <si>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Nguyễn Thị Ngọ</t>
  </si>
  <si>
    <t>Nguyễn Thị Thí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</si>
  <si>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</si>
  <si>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</si>
  <si>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</si>
  <si>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</si>
  <si>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</si>
  <si>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</si>
  <si>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</si>
  <si>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</si>
  <si>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</si>
  <si>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</si>
  <si>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</si>
  <si>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</si>
  <si>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</si>
  <si>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</si>
  <si>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Thị Huê</t>
  </si>
  <si>
    <t>Trần Bì</t>
  </si>
  <si>
    <t>Nguyễn Thị Kình</t>
  </si>
  <si>
    <t>Nguyễn Thị Chút</t>
  </si>
  <si>
    <t>Trần Văn Hôi</t>
  </si>
  <si>
    <t>Tân lập</t>
  </si>
  <si>
    <t>Hoàng Thị Chuyên</t>
  </si>
  <si>
    <t>Đào Thị Cẩm</t>
  </si>
  <si>
    <t>Đào Thị Bích</t>
  </si>
  <si>
    <t>Nguyễn Thị Thanh</t>
  </si>
  <si>
    <t>Phạm Uý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</si>
  <si>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</si>
  <si>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</si>
  <si>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</si>
  <si>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</si>
  <si>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</si>
  <si>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</si>
  <si>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</si>
  <si>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</si>
  <si>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</si>
  <si>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</si>
  <si>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</si>
  <si>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</si>
  <si>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</si>
  <si>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</si>
  <si>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</si>
  <si>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</si>
  <si>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</si>
  <si>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</si>
  <si>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</si>
  <si>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</si>
  <si>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</si>
  <si>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</si>
  <si>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</si>
  <si>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</si>
  <si>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</si>
  <si>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</si>
  <si>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</si>
  <si>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</si>
  <si>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</si>
  <si>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</si>
  <si>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</si>
  <si>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</si>
  <si>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</si>
  <si>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</si>
  <si>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</si>
  <si>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</si>
  <si>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</si>
  <si>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</si>
  <si>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</si>
  <si>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</si>
  <si>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</si>
  <si>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</si>
  <si>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</si>
  <si>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</si>
  <si>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</si>
  <si>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</si>
  <si>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</si>
  <si>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</si>
  <si>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</si>
  <si>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</si>
  <si>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</si>
  <si>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</si>
  <si>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</si>
  <si>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</si>
  <si>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</si>
  <si>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</si>
  <si>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</si>
  <si>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</si>
  <si>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</si>
  <si>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</si>
  <si>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</si>
  <si>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</si>
  <si>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</si>
  <si>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</si>
  <si>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</si>
  <si>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</si>
  <si>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</si>
  <si>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>Tháng 6 năm 2018</t>
  </si>
  <si>
    <t>Tháng  6 năm  2018</t>
  </si>
  <si>
    <t xml:space="preserve">                                            Cam Lộ, ngày 09 tháng 6 năm  2018</t>
  </si>
  <si>
    <t xml:space="preserve">           DANH SÁCH ĐỐI TƯỢNG NHẬN TIỀN TRỢ CẤP BTXH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</si>
  <si>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</si>
  <si>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</si>
  <si>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</si>
  <si>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</si>
  <si>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</si>
  <si>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</si>
  <si>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</si>
  <si>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</si>
  <si>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</si>
  <si>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</si>
  <si>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</si>
  <si>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</si>
  <si>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</si>
  <si>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</si>
  <si>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</si>
  <si>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</si>
  <si>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</si>
  <si>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</si>
  <si>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</si>
  <si>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</si>
  <si>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</si>
  <si>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</si>
  <si>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</si>
  <si>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</si>
  <si>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10*18</t>
  </si>
  <si>
    <t>Võ Thị Thúy Phượng</t>
  </si>
  <si>
    <t>01*20</t>
  </si>
  <si>
    <t>Bùi Thị Chỉu</t>
  </si>
  <si>
    <t>B. Sơn1</t>
  </si>
  <si>
    <t>Đinh Văn Kéc</t>
  </si>
  <si>
    <t>Trần Thị Xinh</t>
  </si>
  <si>
    <t>C. Hoan</t>
  </si>
  <si>
    <t xml:space="preserve">K. Đâu </t>
  </si>
  <si>
    <t>Lê Bẩm</t>
  </si>
  <si>
    <t>Mai Lộc3</t>
  </si>
  <si>
    <t>Nguyễn Văn Giáo</t>
  </si>
  <si>
    <t>Hồ Thị Thảo</t>
  </si>
  <si>
    <t>Hồ Thị Vình</t>
  </si>
  <si>
    <t>Trần Văn Thuẩn</t>
  </si>
  <si>
    <t>Nguyễn Văn Tiêu</t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</si>
  <si>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</si>
  <si>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</si>
  <si>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</si>
  <si>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</si>
  <si>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</si>
  <si>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</si>
  <si>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</si>
  <si>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</si>
  <si>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</si>
  <si>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</si>
  <si>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</si>
  <si>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</si>
  <si>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</si>
  <si>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</si>
  <si>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</si>
  <si>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</si>
  <si>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</si>
  <si>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</si>
  <si>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</si>
  <si>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</si>
  <si>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</si>
  <si>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</si>
  <si>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</si>
  <si>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</si>
  <si>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</si>
  <si>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</si>
  <si>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</si>
  <si>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</si>
  <si>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</si>
  <si>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</si>
  <si>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</si>
  <si>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Trương Thị Kim Oanh</t>
  </si>
  <si>
    <t>B/ Sơn3</t>
  </si>
  <si>
    <t xml:space="preserve"> Nguyễn Văn Thỉnh</t>
  </si>
  <si>
    <t>Người KTĐBN cao tuổi: 2,5</t>
  </si>
  <si>
    <t>Người KTĐBN trẻ em: 2,5</t>
  </si>
  <si>
    <t>Người KT ĐBN: 2,0</t>
  </si>
  <si>
    <t xml:space="preserve">     Người KTN trẻ em: 2,0</t>
  </si>
  <si>
    <t xml:space="preserve">       Người KTN cao tuổi: 2,0</t>
  </si>
  <si>
    <t xml:space="preserve">          Người khuyết tật nặng: 1,5</t>
  </si>
  <si>
    <t xml:space="preserve">     Đơn thân nghèo nuôi 2 con nhỏ: 2,0</t>
  </si>
  <si>
    <t xml:space="preserve">      Đơn thân nghèo nuôi 1 con nhỏ: 1,0</t>
  </si>
  <si>
    <t xml:space="preserve">     Gia đình nhận nuôi dưỡng TMC: 1,5</t>
  </si>
  <si>
    <t>Võ Thị Nhuận</t>
  </si>
  <si>
    <t>Phạm Thị Tỷ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</si>
  <si>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</si>
  <si>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</si>
  <si>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</si>
  <si>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</si>
  <si>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</si>
  <si>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</si>
  <si>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</si>
  <si>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</si>
  <si>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</si>
  <si>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</si>
  <si>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</si>
  <si>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</si>
  <si>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Phổ Lại</t>
  </si>
  <si>
    <t>C.Thạch</t>
  </si>
  <si>
    <t xml:space="preserve">Trần Thị Mùi </t>
  </si>
  <si>
    <t>Nguyễn Thị Yến</t>
  </si>
  <si>
    <t>Hồ Thị Bịp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</si>
  <si>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</si>
  <si>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</si>
  <si>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</si>
  <si>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</si>
  <si>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</si>
  <si>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</si>
  <si>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</si>
  <si>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</si>
  <si>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</si>
  <si>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</si>
  <si>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</si>
  <si>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</si>
  <si>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</si>
  <si>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</si>
  <si>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</si>
  <si>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</si>
  <si>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</si>
  <si>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</si>
  <si>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</si>
  <si>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</si>
  <si>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</si>
  <si>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</si>
  <si>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</si>
  <si>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</si>
  <si>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</si>
  <si>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</si>
  <si>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</si>
  <si>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</si>
  <si>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</si>
  <si>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</si>
  <si>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</si>
  <si>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</si>
  <si>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</si>
  <si>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</si>
  <si>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</si>
  <si>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</si>
  <si>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</si>
  <si>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</si>
  <si>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</si>
  <si>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</si>
  <si>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</si>
  <si>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</si>
  <si>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</si>
  <si>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</si>
  <si>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</si>
  <si>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</si>
  <si>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</si>
  <si>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</si>
  <si>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</si>
  <si>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</si>
  <si>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</si>
  <si>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</si>
  <si>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</si>
  <si>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</si>
  <si>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</si>
  <si>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</si>
  <si>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</si>
  <si>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</si>
  <si>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>9*19</t>
  </si>
  <si>
    <t>10*19</t>
  </si>
  <si>
    <t>Hoàng Thị Tu</t>
  </si>
  <si>
    <t>Lê Thị Điển</t>
  </si>
  <si>
    <t>Hoàng Xuân Lệ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</si>
  <si>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</si>
  <si>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</si>
  <si>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</si>
  <si>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</si>
  <si>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</si>
  <si>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</si>
  <si>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</si>
  <si>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</si>
  <si>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</si>
  <si>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</si>
  <si>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</si>
  <si>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</si>
  <si>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</si>
  <si>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</si>
  <si>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</si>
  <si>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</si>
  <si>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</si>
  <si>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</si>
  <si>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</si>
  <si>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</si>
  <si>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</si>
  <si>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</si>
  <si>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Nguyễn Thị Ái Liên</t>
  </si>
  <si>
    <t>Lê Thiị Liên</t>
  </si>
  <si>
    <t>Lê Thị Thỏn</t>
  </si>
  <si>
    <t>Trần Thiị Huê</t>
  </si>
  <si>
    <t>Nguyễn Thị Lan (Thọ)</t>
  </si>
  <si>
    <t>Lê Quang Tấn (Mai)</t>
  </si>
  <si>
    <t>Trần Thị Chiêm</t>
  </si>
  <si>
    <t>Đinh Thị Xiêm</t>
  </si>
  <si>
    <t>Lê Thị Hoãn</t>
  </si>
  <si>
    <t>Bùi Thị Tú</t>
  </si>
  <si>
    <t>B/ Sơn1</t>
  </si>
  <si>
    <t>Đinh Nguyễn Công Trí</t>
  </si>
  <si>
    <t>Đào Thị Đa</t>
  </si>
  <si>
    <t>Trần Sáo</t>
  </si>
  <si>
    <t>Hồ Thị Chanh</t>
  </si>
  <si>
    <t>Nguyễn Đức Thành</t>
  </si>
  <si>
    <t>Hoàng Thị Phôi</t>
  </si>
  <si>
    <t>Nguyễn Thị Tẩn</t>
  </si>
  <si>
    <t>Nguyễn Xuân Uông</t>
  </si>
  <si>
    <t>Trần Thị Thuyền</t>
  </si>
  <si>
    <t>Nguyễn Thị Huường</t>
  </si>
  <si>
    <t>Hoàng Hoanh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</si>
  <si>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</si>
  <si>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</si>
  <si>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</si>
  <si>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</si>
  <si>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</si>
  <si>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</si>
  <si>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</si>
  <si>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</si>
  <si>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</si>
  <si>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</si>
  <si>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</si>
  <si>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</si>
  <si>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Ngô Thị Biên</t>
  </si>
  <si>
    <t>Hoàng Nghệ</t>
  </si>
  <si>
    <t>P.An2</t>
  </si>
  <si>
    <t>Võ Thị Thủy Trúc</t>
  </si>
  <si>
    <t>Đ. Sơn</t>
  </si>
  <si>
    <t>P An 2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</si>
  <si>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</si>
  <si>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</si>
  <si>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</si>
  <si>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</si>
  <si>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</si>
  <si>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</si>
  <si>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</si>
  <si>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</si>
  <si>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</si>
  <si>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</si>
  <si>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</si>
  <si>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</si>
  <si>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</si>
  <si>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</si>
  <si>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</si>
  <si>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</si>
  <si>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</si>
  <si>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</si>
  <si>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</si>
  <si>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</si>
  <si>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</si>
  <si>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t>Hoàng Thị Chút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</si>
  <si>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</si>
  <si>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</si>
  <si>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</si>
  <si>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</si>
  <si>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</si>
  <si>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</si>
  <si>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</si>
  <si>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</si>
  <si>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</si>
  <si>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</si>
  <si>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</si>
  <si>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</si>
  <si>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</si>
  <si>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</si>
  <si>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</si>
  <si>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</si>
  <si>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</si>
  <si>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</si>
  <si>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</si>
  <si>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</si>
  <si>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</si>
  <si>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</si>
  <si>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</si>
  <si>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</si>
  <si>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</si>
  <si>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</si>
  <si>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</si>
  <si>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</si>
  <si>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</si>
  <si>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</si>
  <si>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</si>
  <si>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</si>
  <si>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</si>
  <si>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</si>
  <si>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</si>
  <si>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</si>
  <si>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</si>
  <si>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</si>
  <si>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</si>
  <si>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</si>
  <si>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</si>
  <si>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</si>
  <si>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</si>
  <si>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</si>
  <si>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</si>
  <si>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</si>
  <si>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</si>
  <si>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</si>
  <si>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</si>
  <si>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</si>
  <si>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</si>
  <si>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</si>
  <si>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</si>
  <si>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</si>
  <si>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</si>
  <si>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</si>
  <si>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</si>
  <si>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</si>
  <si>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</si>
  <si>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</si>
  <si>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</si>
  <si>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</si>
  <si>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</si>
  <si>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</si>
  <si>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</si>
  <si>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</si>
  <si>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</si>
  <si>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</si>
  <si>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</si>
  <si>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</si>
  <si>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</si>
  <si>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</si>
  <si>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</si>
  <si>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</si>
  <si>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</si>
  <si>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</si>
  <si>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</si>
  <si>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</si>
  <si>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</si>
  <si>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</si>
  <si>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</si>
  <si>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</si>
  <si>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</si>
  <si>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</si>
  <si>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</si>
  <si>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</si>
  <si>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</si>
  <si>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</si>
  <si>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</si>
  <si>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</si>
  <si>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</si>
  <si>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</si>
  <si>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</si>
  <si>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</si>
  <si>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</si>
  <si>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</si>
  <si>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</si>
  <si>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</si>
  <si>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</si>
  <si>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</si>
  <si>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</si>
  <si>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</si>
  <si>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Dương Hạc</t>
  </si>
  <si>
    <t>Nguyễn Thị Hảo(Rát)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</si>
  <si>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</si>
  <si>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</si>
  <si>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</si>
  <si>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</si>
  <si>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</si>
  <si>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</si>
  <si>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</si>
  <si>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</si>
  <si>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</si>
  <si>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</si>
  <si>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</si>
  <si>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</si>
  <si>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</si>
  <si>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</si>
  <si>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</si>
  <si>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</si>
  <si>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</si>
  <si>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</si>
  <si>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</si>
  <si>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</si>
  <si>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</si>
  <si>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</si>
  <si>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Thái Xuân Giám</t>
  </si>
  <si>
    <t>Thái Xuân Phác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</si>
  <si>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</si>
  <si>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</si>
  <si>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</si>
  <si>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</si>
  <si>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</si>
  <si>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</si>
  <si>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</si>
  <si>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</si>
  <si>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</si>
  <si>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</si>
  <si>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</si>
  <si>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</si>
  <si>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</si>
  <si>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</si>
  <si>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</si>
  <si>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</si>
  <si>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</si>
  <si>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</si>
  <si>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</si>
  <si>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</si>
  <si>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</si>
  <si>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</si>
  <si>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</si>
  <si>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Trần Văn Duyên</t>
  </si>
  <si>
    <t>Hoàng Kim Tiến</t>
  </si>
  <si>
    <t xml:space="preserve"> Nguyễn Quang Danh</t>
  </si>
  <si>
    <t>B. Sơn3</t>
  </si>
  <si>
    <t>Trần Thị Thanh Tuyền</t>
  </si>
  <si>
    <t>Trần Văn Chiến</t>
  </si>
  <si>
    <t>B.Sơn 3</t>
  </si>
  <si>
    <t>Trần Văn Túy</t>
  </si>
  <si>
    <t>C/Phú 2</t>
  </si>
  <si>
    <t>Phan  Thị  Hiên</t>
  </si>
  <si>
    <t>Quật Xá</t>
  </si>
  <si>
    <t>Lê  Thị  Khánh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</si>
  <si>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</si>
  <si>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</si>
  <si>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</si>
  <si>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</si>
  <si>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</si>
  <si>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</si>
  <si>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</si>
  <si>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</si>
  <si>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</si>
  <si>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Thị Thanh</t>
  </si>
  <si>
    <t>Lê Thị  Hoa</t>
  </si>
  <si>
    <t>Nguyễn Thị Mạnh</t>
  </si>
  <si>
    <t>Nguyễn Thị Lớn</t>
  </si>
  <si>
    <t>C/Phú 1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</si>
  <si>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</si>
  <si>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</si>
  <si>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</si>
  <si>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</si>
  <si>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</si>
  <si>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</si>
  <si>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Lê  Thị  Thỏn</t>
  </si>
  <si>
    <t>Hoàng  Thị  Táo</t>
  </si>
  <si>
    <t xml:space="preserve"> Khuyết tât ĐB Nặng là người Cao tuổi</t>
  </si>
  <si>
    <t>Hoàng Dưỡng</t>
  </si>
  <si>
    <t>Hoàng Văn Cẩm</t>
  </si>
  <si>
    <t>Hồ Thị Cúc</t>
  </si>
  <si>
    <t>Thái Tăng Thức</t>
  </si>
  <si>
    <t>Nguyễn Thị Thỏn</t>
  </si>
  <si>
    <t>Hồ Trọng Dũng</t>
  </si>
  <si>
    <t>Lê Thị Nguyên</t>
  </si>
  <si>
    <t>Trần Thị Hè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</si>
  <si>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</si>
  <si>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</si>
  <si>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</si>
  <si>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</si>
  <si>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</si>
  <si>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</si>
  <si>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</si>
  <si>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</si>
  <si>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</si>
  <si>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</si>
  <si>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</si>
  <si>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</si>
  <si>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</si>
  <si>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</si>
  <si>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</si>
  <si>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</si>
  <si>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</si>
  <si>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</si>
  <si>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</si>
  <si>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</si>
  <si>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</si>
  <si>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</si>
  <si>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</si>
  <si>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</si>
  <si>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</si>
  <si>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</si>
  <si>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</si>
  <si>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</si>
  <si>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</si>
  <si>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 xml:space="preserve"> Đơn thân nuôi con nhỏ 1 con: 1,0</t>
  </si>
  <si>
    <t>Nguyễn Thị Hiệng</t>
  </si>
  <si>
    <t>Lê Trường</t>
  </si>
  <si>
    <t>Nguyễn Thị Hỷ</t>
  </si>
  <si>
    <t>Nguyễn Sơn</t>
  </si>
  <si>
    <t>Nguyễn Lưu</t>
  </si>
  <si>
    <t>Trần Văn Kinh</t>
  </si>
  <si>
    <t>Hồ Trọng Đá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</si>
  <si>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</si>
  <si>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</si>
  <si>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</si>
  <si>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</si>
  <si>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</si>
  <si>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</si>
  <si>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</si>
  <si>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</si>
  <si>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</si>
  <si>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</si>
  <si>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</si>
  <si>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</si>
  <si>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</si>
  <si>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</si>
  <si>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Đặng Xuân Thống</t>
  </si>
  <si>
    <t>Hoàng Thị  Quýt</t>
  </si>
  <si>
    <t>Bùi Hào</t>
  </si>
  <si>
    <t xml:space="preserve">Trần Đợi </t>
  </si>
  <si>
    <t>Phạm Thị Thắng</t>
  </si>
  <si>
    <t>Trần Thị  Hiền</t>
  </si>
  <si>
    <t>Trần Thị  Sâm</t>
  </si>
  <si>
    <t>Trần Văn Tình</t>
  </si>
  <si>
    <t>Thái Thị Thạnh</t>
  </si>
  <si>
    <t>Lê Việt Hoàng</t>
  </si>
  <si>
    <t>Cao Thị Lệ</t>
  </si>
  <si>
    <t>Cao Thị Phương Uyên</t>
  </si>
  <si>
    <t>Mai Lộc2</t>
  </si>
  <si>
    <t>Mai Thị Quýnh</t>
  </si>
  <si>
    <t>Trần Thị Kéc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</si>
  <si>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</si>
  <si>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</si>
  <si>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</si>
  <si>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</si>
  <si>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</si>
  <si>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</si>
  <si>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</si>
  <si>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</si>
  <si>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</si>
  <si>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</si>
  <si>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Hoàng Thị Lý</t>
  </si>
  <si>
    <t>Th.Nam</t>
  </si>
  <si>
    <t>Lê Duy Khang</t>
  </si>
  <si>
    <t>Nguyễn Văn Năm</t>
  </si>
  <si>
    <t>Lê Thị Nữ (Lữ)</t>
  </si>
  <si>
    <t>Hoàng Thị Sắt</t>
  </si>
  <si>
    <t>Lê Thị Giai Tiết</t>
  </si>
  <si>
    <t>Thái Thị Kim Anh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</si>
  <si>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</si>
  <si>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</si>
  <si>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</si>
  <si>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</si>
  <si>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</si>
  <si>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</si>
  <si>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</si>
  <si>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</si>
  <si>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</si>
  <si>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</si>
  <si>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</si>
  <si>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</si>
  <si>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</si>
  <si>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</si>
  <si>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</si>
  <si>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</si>
  <si>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</si>
  <si>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</si>
  <si>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</si>
  <si>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</si>
  <si>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</si>
  <si>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</si>
  <si>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</si>
  <si>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</si>
  <si>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</si>
  <si>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</si>
  <si>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</si>
  <si>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</si>
  <si>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</si>
  <si>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</si>
  <si>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</si>
  <si>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</si>
  <si>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</si>
  <si>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</si>
  <si>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</si>
  <si>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</si>
  <si>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</si>
  <si>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</si>
  <si>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</si>
  <si>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</si>
  <si>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</si>
  <si>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</si>
  <si>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</si>
  <si>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</si>
  <si>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</si>
  <si>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</si>
  <si>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</si>
  <si>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</si>
  <si>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</si>
  <si>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</si>
  <si>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</si>
  <si>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</si>
  <si>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</si>
  <si>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</si>
  <si>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</si>
  <si>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</si>
  <si>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</si>
  <si>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</si>
  <si>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</si>
  <si>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</si>
  <si>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</si>
  <si>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</si>
  <si>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</si>
  <si>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</si>
  <si>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</si>
  <si>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</si>
  <si>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</si>
  <si>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</si>
  <si>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</si>
  <si>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</si>
  <si>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</si>
  <si>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</si>
  <si>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</si>
  <si>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</si>
  <si>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</si>
  <si>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</si>
  <si>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</si>
  <si>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</si>
  <si>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</si>
  <si>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</si>
  <si>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</si>
  <si>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</si>
  <si>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</si>
  <si>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</si>
  <si>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</si>
  <si>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</si>
  <si>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</si>
  <si>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</si>
  <si>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</si>
  <si>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</si>
  <si>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</si>
  <si>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</si>
  <si>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</si>
  <si>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</si>
  <si>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</si>
  <si>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</si>
  <si>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</si>
  <si>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</si>
  <si>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</si>
  <si>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</si>
  <si>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B/Sơn 2</t>
  </si>
  <si>
    <t>Định Sơn</t>
  </si>
  <si>
    <t>N.Phong</t>
  </si>
  <si>
    <t>Đinh Thị Bào</t>
  </si>
  <si>
    <t>Hoàn Cát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</si>
  <si>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</si>
  <si>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</si>
  <si>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</si>
  <si>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</si>
  <si>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</si>
  <si>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</si>
  <si>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</si>
  <si>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</si>
  <si>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</si>
  <si>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</si>
  <si>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</si>
  <si>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</si>
  <si>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</si>
  <si>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</si>
  <si>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</si>
  <si>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</si>
  <si>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Trương Thị  Xoong</t>
  </si>
  <si>
    <t>Nguyễn Thị Chua</t>
  </si>
  <si>
    <t>Nguyễn Thị Chuột</t>
  </si>
  <si>
    <t>Nguyễn Thị Thẻn</t>
  </si>
  <si>
    <t>CLP</t>
  </si>
  <si>
    <t>Đơn thân nghèo nuôi 1 con nhỏ: 1,0</t>
  </si>
  <si>
    <t>Đơn thân nghèo nuôi 2 con nhỏ: 2,0</t>
  </si>
  <si>
    <t>Cao tuổi cô đơn 60-80 tuổi: 1,5</t>
  </si>
  <si>
    <t xml:space="preserve">        Cao tuổi cô đơn từ đủ 80 trở lên: 2,0</t>
  </si>
  <si>
    <t xml:space="preserve">         Cao tuổi từ đủ 80 tuổi trở lên: 1,0 </t>
  </si>
  <si>
    <t>Người khuyết tật nặng: 1,5</t>
  </si>
  <si>
    <t>Người khuyết tật nặng là trẻ em: 2,0</t>
  </si>
  <si>
    <t>Người khuyết tật nặng cao tuổi: 2,0</t>
  </si>
  <si>
    <t>Người khuyết tật đặc biệt nặng: 2,0</t>
  </si>
  <si>
    <t>Người khuyết tật đặc biệt nặng là trẻ em : 2,5</t>
  </si>
  <si>
    <t>Người khuyết tật đặc biệt nặng là người cao tuổi: 2,5</t>
  </si>
  <si>
    <t xml:space="preserve">  Trẻ em &lt;16 tuổi mồ côi cả cha lẫn mẹ: 1,5</t>
  </si>
  <si>
    <t xml:space="preserve">  GĐ nhận nuôi trẻ mồ côi : 1,5</t>
  </si>
  <si>
    <t xml:space="preserve"> Đơn thân nuôi con nhỏ 2 con : 2,0</t>
  </si>
  <si>
    <t>Người cao tuổi 60-79 tuổi cô đơn nghèo: 1,5</t>
  </si>
  <si>
    <t xml:space="preserve">       Người cao tuổi cô đơn - hộ nghèo 80 tuổi trở lên: 2,0</t>
  </si>
  <si>
    <t xml:space="preserve">      Người từ đủ 80 tuổi trở lên: 1,0</t>
  </si>
  <si>
    <t xml:space="preserve">          Người khuyết tật nặng : 1,5</t>
  </si>
  <si>
    <t xml:space="preserve">         Người khuyết tật năng là trẻ em : 2,0</t>
  </si>
  <si>
    <t xml:space="preserve">Người khuyết tật năng - cao tuổi :2,0 </t>
  </si>
  <si>
    <t xml:space="preserve">      Người khuyết tật đặc biệt nặng : 2,0</t>
  </si>
  <si>
    <t xml:space="preserve">        Người khuyết tật đặc biệt nặng là trẻ em : 2,5</t>
  </si>
  <si>
    <t>Người KTĐBN nuôi con &lt; 36 th tuổi: 1,5</t>
  </si>
  <si>
    <t>Người cao tuổi cô đơn 60-79 tuổi: 1,5</t>
  </si>
  <si>
    <t xml:space="preserve">         Người từ đủ 80 tuổi trở lên :1,0</t>
  </si>
  <si>
    <t xml:space="preserve">         Người khuyết tật nặng: 1,5</t>
  </si>
  <si>
    <t xml:space="preserve">         Người KT nặng cao tuổi:2,0</t>
  </si>
  <si>
    <t xml:space="preserve">        Người KT nặng là TE: 2,0</t>
  </si>
  <si>
    <t xml:space="preserve">         Người KT ĐBN : 2,0</t>
  </si>
  <si>
    <t xml:space="preserve">         Người KTĐBN là NCT: 2,5</t>
  </si>
  <si>
    <t xml:space="preserve">        Người KTĐBN là TE: 2,5</t>
  </si>
  <si>
    <t xml:space="preserve">         Đơn thân nuôi 1 con nhỏ: 1,0</t>
  </si>
  <si>
    <t xml:space="preserve">         Đơn thân nuôi 2 con nhỏ: 2,0</t>
  </si>
  <si>
    <t>NKT nặng nuôi con nhỏ &lt; 36 tháng tuổi: 2,0</t>
  </si>
  <si>
    <t xml:space="preserve"> Người KTN,ĐBN nuôi con &lt; 36 tháng tuổi:1,5</t>
  </si>
  <si>
    <t>Người đơn thân nuôi 1 con nhỏ: 1,0</t>
  </si>
  <si>
    <t>Người đơn thân nuôi 2 con nhỏ: 2,0</t>
  </si>
  <si>
    <t>Người cao tuổi cô đơn từ 60- 79 tuổi : 1,5</t>
  </si>
  <si>
    <t>Người cao tuổi cô đơn trên 80 tuổi: 2,0</t>
  </si>
  <si>
    <t>Người cao tuổi từ đủ 80 tuổi trở lên: 1,0</t>
  </si>
  <si>
    <t xml:space="preserve">      Người Khuyết tật nặng :1,5</t>
  </si>
  <si>
    <t>Người KTN  là trẻ em : 2,0</t>
  </si>
  <si>
    <t>Người KTN là cao tuổi: 2,0</t>
  </si>
  <si>
    <t>Người KTĐBN : 2,0</t>
  </si>
  <si>
    <t>Người KTĐBN là trẻ em : 2,5</t>
  </si>
  <si>
    <t>Người KTĐBN là cao tuổi : 2,5</t>
  </si>
  <si>
    <t>Hộ gia đình nuôi dưỡng KTĐBN : 1,0</t>
  </si>
  <si>
    <t>Hoàng Thị Chắt</t>
  </si>
  <si>
    <t>Th Nghĩa</t>
  </si>
  <si>
    <t>Hoàng Thị Xanh</t>
  </si>
  <si>
    <t>Trần Trí</t>
  </si>
  <si>
    <t>Phạm Thị Lượng</t>
  </si>
  <si>
    <t>Trần Đình Dũng</t>
  </si>
  <si>
    <t>Lê Bá Nông</t>
  </si>
  <si>
    <t>Trần Lữ Khiên</t>
  </si>
  <si>
    <t>Nguyễn Thiị Thiếc</t>
  </si>
  <si>
    <t>NKT nặng nuôi  1con nhỏ &lt; 36 tháng tuổi:1,5</t>
  </si>
  <si>
    <t>Trần Văn Hiến</t>
  </si>
  <si>
    <t>Phạm Thị Cam</t>
  </si>
  <si>
    <t>M.Hương</t>
  </si>
  <si>
    <t>Tạ Thị Thả</t>
  </si>
  <si>
    <t>Mai Luôm (Nam)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</si>
  <si>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</si>
  <si>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</si>
  <si>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</si>
  <si>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</si>
  <si>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</si>
  <si>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</si>
  <si>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</si>
  <si>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Nguyễn Thị Thẻo</t>
  </si>
  <si>
    <t>Thái Thị Thia</t>
  </si>
  <si>
    <t>Trần Thị Lưu</t>
  </si>
  <si>
    <t>B/Sơn 3</t>
  </si>
  <si>
    <t>Phan Văn Cổn</t>
  </si>
  <si>
    <t>Đông Lai</t>
  </si>
  <si>
    <t>Trần Ngọc Vỵ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</si>
  <si>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</si>
  <si>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</si>
  <si>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</si>
  <si>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</si>
  <si>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</si>
  <si>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</si>
  <si>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</si>
  <si>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</si>
  <si>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Thẩn</t>
  </si>
  <si>
    <t>Lê Thị Chanh</t>
  </si>
  <si>
    <t>Trần Thị Tiết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</si>
  <si>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</si>
  <si>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</si>
  <si>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</si>
  <si>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</si>
  <si>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</si>
  <si>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</si>
  <si>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</si>
  <si>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</si>
  <si>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</si>
  <si>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</si>
  <si>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</si>
  <si>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</si>
  <si>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</si>
  <si>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</si>
  <si>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</si>
  <si>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</si>
  <si>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</si>
  <si>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</si>
  <si>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</si>
  <si>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</si>
  <si>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</si>
  <si>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</si>
  <si>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</si>
  <si>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</si>
  <si>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</si>
  <si>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</si>
  <si>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</si>
  <si>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</si>
  <si>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</si>
  <si>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</si>
  <si>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</si>
  <si>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</si>
  <si>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</si>
  <si>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</si>
  <si>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</si>
  <si>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</si>
  <si>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</si>
  <si>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</si>
  <si>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</si>
  <si>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</si>
  <si>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</si>
  <si>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</si>
  <si>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</si>
  <si>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</si>
  <si>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</si>
  <si>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</si>
  <si>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Trần Thị Nghiễm</t>
  </si>
  <si>
    <t>Nguyễn Văn Ngôn</t>
  </si>
  <si>
    <t>Nguyễn Văn Lộc</t>
  </si>
  <si>
    <t>Võ Văn Hoài</t>
  </si>
  <si>
    <t>T. Quang</t>
  </si>
  <si>
    <t>3,2004</t>
  </si>
  <si>
    <t>3,2003</t>
  </si>
  <si>
    <t>8,2006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</si>
  <si>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</si>
  <si>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</si>
  <si>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</si>
  <si>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</si>
  <si>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</si>
  <si>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</si>
  <si>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</si>
  <si>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</si>
  <si>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</si>
  <si>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</si>
  <si>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</si>
  <si>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</si>
  <si>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</si>
  <si>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</si>
  <si>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</si>
  <si>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</si>
  <si>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</si>
  <si>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</si>
  <si>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</si>
  <si>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</si>
  <si>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Phan/Xá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</si>
  <si>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</si>
  <si>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</si>
  <si>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</si>
  <si>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</si>
  <si>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</si>
  <si>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</si>
  <si>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</si>
  <si>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</si>
  <si>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</si>
  <si>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</si>
  <si>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</si>
  <si>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</si>
  <si>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</si>
  <si>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</si>
  <si>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</si>
  <si>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</si>
  <si>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T/Mỷ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</si>
  <si>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</si>
  <si>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</si>
  <si>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</si>
  <si>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</si>
  <si>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</si>
  <si>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</si>
  <si>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</si>
  <si>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</si>
  <si>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</si>
  <si>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</si>
  <si>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</si>
  <si>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 xml:space="preserve">Nguyễn Hữu Vương 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</si>
  <si>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</si>
  <si>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</si>
  <si>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</si>
  <si>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</si>
  <si>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</si>
  <si>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</si>
  <si>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</si>
  <si>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</si>
  <si>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</si>
  <si>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</si>
  <si>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</si>
  <si>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</si>
  <si>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</si>
  <si>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</si>
  <si>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</si>
  <si>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Trần Tấn</t>
  </si>
  <si>
    <t>Trần Vấn</t>
  </si>
  <si>
    <t>Nguyễn Bá Quốc</t>
  </si>
  <si>
    <t>Hoàng Thị Phiếu</t>
  </si>
  <si>
    <t>Nguyễn Gầm</t>
  </si>
  <si>
    <t>Hoàng Chuông</t>
  </si>
  <si>
    <t>Hồ Thỏn</t>
  </si>
  <si>
    <t>Lê Thị Điệu</t>
  </si>
  <si>
    <t>Hoàng Thị Bến</t>
  </si>
  <si>
    <t>Lê Thị Trì</t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</si>
  <si>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</si>
  <si>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</si>
  <si>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</si>
  <si>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</si>
  <si>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</si>
  <si>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</si>
  <si>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</si>
  <si>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</si>
  <si>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</si>
  <si>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</si>
  <si>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</si>
  <si>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</si>
  <si>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</si>
  <si>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</si>
  <si>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</si>
  <si>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</si>
  <si>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</si>
  <si>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</si>
  <si>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</si>
  <si>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</si>
  <si>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</si>
  <si>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</si>
  <si>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</si>
  <si>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</si>
  <si>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</si>
  <si>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</si>
  <si>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</si>
  <si>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</si>
  <si>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</si>
  <si>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</si>
  <si>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</si>
  <si>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</si>
  <si>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</si>
  <si>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</si>
  <si>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</si>
  <si>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</si>
  <si>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</si>
  <si>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</si>
  <si>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</si>
  <si>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</si>
  <si>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</si>
  <si>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</si>
  <si>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</si>
  <si>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</si>
  <si>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</si>
  <si>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</si>
  <si>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</si>
  <si>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</si>
  <si>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</si>
  <si>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</si>
  <si>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Nguyễn Minh Vinh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</si>
  <si>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</si>
  <si>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</si>
  <si>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</si>
  <si>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</si>
  <si>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</si>
  <si>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</si>
  <si>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</si>
  <si>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</si>
  <si>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</si>
  <si>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</si>
  <si>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</si>
  <si>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</si>
  <si>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</si>
  <si>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</si>
  <si>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</si>
  <si>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</si>
  <si>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</si>
  <si>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</si>
  <si>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</si>
  <si>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</si>
  <si>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</si>
  <si>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</si>
  <si>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</si>
  <si>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</si>
  <si>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</si>
  <si>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</si>
  <si>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</si>
  <si>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</si>
  <si>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</si>
  <si>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Phan Thị Hồng</t>
  </si>
  <si>
    <t>Lê Thị Điu</t>
  </si>
  <si>
    <t>Ng Khánh Hưng</t>
  </si>
  <si>
    <t>Trần Văn Quân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</si>
  <si>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</si>
  <si>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</si>
  <si>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</si>
  <si>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</si>
  <si>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</si>
  <si>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</si>
  <si>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</si>
  <si>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</si>
  <si>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</si>
  <si>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</si>
  <si>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</si>
  <si>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</si>
  <si>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</si>
  <si>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</si>
  <si>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</si>
  <si>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</si>
  <si>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</si>
  <si>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Đỗ Trần Nhật Linh1</t>
  </si>
  <si>
    <r>
      <t xml:space="preserve">(Số tiền bằng chữ: </t>
    </r>
    <r>
      <rPr>
        <b/>
        <sz val="11"/>
        <color indexed="10"/>
        <rFont val="Times New Roman"/>
        <family val="1"/>
      </rPr>
      <t>Một trăm hai mươi lăm triệu, sáu trăm tám mươi lăm ngàn đồng</t>
    </r>
    <r>
      <rPr>
        <sz val="11"/>
        <color indexed="10"/>
        <rFont val="Times New Roman"/>
        <family val="1"/>
      </rPr>
      <t>)</t>
    </r>
  </si>
  <si>
    <t xml:space="preserve">                                            Cam Lộ, ngày  09 tháng 6 năm  2018</t>
  </si>
  <si>
    <r>
      <t>(Bằng chữ:</t>
    </r>
    <r>
      <rPr>
        <b/>
        <i/>
        <sz val="12"/>
        <color indexed="10"/>
        <rFont val="Times New Roman"/>
        <family val="1"/>
      </rPr>
      <t xml:space="preserve"> Một trăm hai mươi triệu, tám trăm tám mươi lăm ngàn đồng chẵn)</t>
    </r>
  </si>
  <si>
    <t xml:space="preserve">                           Cam Lộ, ngày  08  tháng 6 năm  2018</t>
  </si>
  <si>
    <t>Cam Lộ, ngày 08 tháng 6 năm 2018</t>
  </si>
  <si>
    <r>
      <t xml:space="preserve">(Số tiền bằng chữ: </t>
    </r>
    <r>
      <rPr>
        <i/>
        <sz val="12"/>
        <color indexed="10"/>
        <rFont val="Times New Roman"/>
        <family val="1"/>
      </rPr>
      <t>Tám mươi chín triệu, bảy trăm bảy mươi lăm ngàn đồng chẵn)</t>
    </r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</si>
  <si>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08  tháng  6 năm  2018</t>
    </r>
  </si>
  <si>
    <r>
      <t xml:space="preserve">    (Số tiền bằng chữ: </t>
    </r>
    <r>
      <rPr>
        <b/>
        <i/>
        <sz val="12"/>
        <color indexed="10"/>
        <rFont val="Times New Roman"/>
        <family val="1"/>
      </rPr>
      <t xml:space="preserve"> Năm mươi bảy triệu hai trăm bốn mươi ngàn đồng</t>
    </r>
    <r>
      <rPr>
        <sz val="12"/>
        <color indexed="10"/>
        <rFont val="Times New Roman"/>
        <family val="1"/>
      </rPr>
      <t>)</t>
    </r>
  </si>
  <si>
    <t xml:space="preserve">                                  Cam Lộ, ngày  08 tháng 6 năm 2018</t>
  </si>
  <si>
    <t>7,2018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</si>
  <si>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</si>
  <si>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</si>
  <si>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</si>
  <si>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</si>
  <si>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</si>
  <si>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</si>
  <si>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</si>
  <si>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</si>
  <si>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</si>
  <si>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</si>
  <si>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</si>
  <si>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</si>
  <si>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</si>
  <si>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</si>
  <si>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</si>
  <si>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</si>
  <si>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</si>
  <si>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</si>
  <si>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</si>
  <si>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</si>
  <si>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</si>
  <si>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</si>
  <si>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Văn Thanh</t>
  </si>
  <si>
    <t>Phạm Thị Bông(H)</t>
  </si>
  <si>
    <t>Nguyễn Tấn  Thuận</t>
  </si>
  <si>
    <t>Trẻ em mồ côi : 1,5</t>
  </si>
  <si>
    <t>ĐT nghèo nuôi 01 con nhỏ: 1,0</t>
  </si>
  <si>
    <t>ĐT nghèo nuôi 02 con nhỏ: 2,0</t>
  </si>
  <si>
    <t>Cao tuổi cô đơn 80 trở lên: 2,0</t>
  </si>
  <si>
    <t>Cao tuổi 80 trở lên: 1,0</t>
  </si>
  <si>
    <t>Hồ Thị Móm</t>
  </si>
  <si>
    <t>Trần Thị Riếc</t>
  </si>
  <si>
    <t>Đổ Thị Thiết</t>
  </si>
  <si>
    <t>Nguyễn Văn Kia</t>
  </si>
  <si>
    <t>Trần Văn Nam</t>
  </si>
  <si>
    <t>Nguyễn Thị Nghĩa</t>
  </si>
  <si>
    <t>Đ. Lai</t>
  </si>
  <si>
    <t>Trương Văn Hùng</t>
  </si>
  <si>
    <t>Hoàng Văn Huyền</t>
  </si>
  <si>
    <t>Võ Thị Lưu</t>
  </si>
  <si>
    <t>Lê Văn Dỏ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</si>
  <si>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</si>
  <si>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</si>
  <si>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</si>
  <si>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</si>
  <si>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</si>
  <si>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</si>
  <si>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</si>
  <si>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</si>
  <si>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</si>
  <si>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</si>
  <si>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</si>
  <si>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</si>
  <si>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</si>
  <si>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</si>
  <si>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</si>
  <si>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</si>
  <si>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</si>
  <si>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</si>
  <si>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</si>
  <si>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</si>
  <si>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</si>
  <si>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</si>
  <si>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</si>
  <si>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</si>
  <si>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</si>
  <si>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</si>
  <si>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</si>
  <si>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</si>
  <si>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</si>
  <si>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</si>
  <si>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</si>
  <si>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</si>
  <si>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</si>
  <si>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</si>
  <si>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Người nhận mai táng phí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</si>
  <si>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</si>
  <si>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</si>
  <si>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</si>
  <si>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</si>
  <si>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</si>
  <si>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</si>
  <si>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</si>
  <si>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</si>
  <si>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</si>
  <si>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</si>
  <si>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</si>
  <si>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Mai Thị Hạnh (2con)</t>
  </si>
  <si>
    <t>Mai Văn Dung(Trình)</t>
  </si>
  <si>
    <t>Phan Ngọc Hiền(Trừu)</t>
  </si>
  <si>
    <t>Lê Thị H Thắm(hiếu)</t>
  </si>
  <si>
    <t xml:space="preserve">Tháng </t>
  </si>
  <si>
    <t xml:space="preserve">           Trẻ mồ côi từ 4 trở lên 22 tuổi: 1,5</t>
  </si>
  <si>
    <t xml:space="preserve">          Người nhận nuôi dưỡng trẻ em mồ côi:1,5</t>
  </si>
  <si>
    <t xml:space="preserve">             Đơn thân nuôi 01 con nhỏ dưới 16 tuổi:1,0</t>
  </si>
  <si>
    <t>Đơn thân nuôi 02 con nhỏ dưới 16 tuổi:2.0</t>
  </si>
  <si>
    <t xml:space="preserve">           Người cao tuổi 60-80: 1,5</t>
  </si>
  <si>
    <t xml:space="preserve">          Người Cao tuổi cô đơn 80 tuổi trở lên:2,0</t>
  </si>
  <si>
    <t xml:space="preserve">             Người cao tuổi  80 tuổi trở lên:1,0</t>
  </si>
  <si>
    <t xml:space="preserve">           Người Khuyết tật nặng:1,5</t>
  </si>
  <si>
    <t xml:space="preserve">            Người KT nặng cao tuổi: 2,0</t>
  </si>
  <si>
    <t xml:space="preserve">              Người KT đặc biệt nặng: 2.0</t>
  </si>
  <si>
    <t xml:space="preserve">             Người KT đặc biệt nặng Trẻ em:2.5</t>
  </si>
  <si>
    <t xml:space="preserve">            Người KT đặc biệt nặng cao tuổi:2.5</t>
  </si>
  <si>
    <t>Tháng</t>
  </si>
  <si>
    <t xml:space="preserve">              Người đủ 80 tuổi trở lên: 1,0</t>
  </si>
  <si>
    <t xml:space="preserve">             Người cao tuổi cô đơn 80t trở lên: 2,0</t>
  </si>
  <si>
    <t xml:space="preserve">              Người cao tuổi 60-79 tuổi: 1,5</t>
  </si>
  <si>
    <t xml:space="preserve">            Trẻ mồ côi 4 tuổi trở lên 22 tuổi: 1,5</t>
  </si>
  <si>
    <t xml:space="preserve">            Gia đình nuôi dưỡng trẻ mồ côi:1,5</t>
  </si>
  <si>
    <t xml:space="preserve">             Đơn thân nuôi 01 con nhỏ</t>
  </si>
  <si>
    <t xml:space="preserve">             Đơn thân nuôi 02 con nhỏ: 2,0</t>
  </si>
  <si>
    <t xml:space="preserve">             Người khuyết tật nặng: 1,5</t>
  </si>
  <si>
    <t xml:space="preserve">             Người khuyết tật  nặng là cao tuổi: 2,0</t>
  </si>
  <si>
    <t xml:space="preserve">             Người khuyết tật đặc biệt nặng: 2,0</t>
  </si>
  <si>
    <t xml:space="preserve">             Người khuyết tật đặc biệt nặng là cao tuổi:2,5</t>
  </si>
  <si>
    <t xml:space="preserve">              NKT đặc biệt nặng là trẻ em:2,5</t>
  </si>
  <si>
    <t>TRƯỞNG PHÒNG</t>
  </si>
  <si>
    <t>THỦ TRƯỞNG ĐƠN VỊ</t>
  </si>
  <si>
    <t xml:space="preserve">Trương Minh  Hiếu </t>
  </si>
  <si>
    <t xml:space="preserve">Đào  Tâm Phúc </t>
  </si>
  <si>
    <t>Tống  Thị  Lựu</t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</si>
  <si>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</si>
  <si>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</si>
  <si>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</si>
  <si>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</si>
  <si>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</si>
  <si>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</si>
  <si>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</si>
  <si>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</si>
  <si>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</si>
  <si>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</si>
  <si>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</si>
  <si>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</si>
  <si>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Nguyễn Thị Huế</t>
  </si>
  <si>
    <t>Võ Thị Hà</t>
  </si>
  <si>
    <t>Trần Thị Nguyệt</t>
  </si>
  <si>
    <t>Hồ Đốm</t>
  </si>
  <si>
    <t xml:space="preserve"> DANH SÁCH ĐỐI TƯỢNG NHẬN TIỀN TRỢ CẤP BTXH</t>
  </si>
  <si>
    <t xml:space="preserve">Nguyễn Thanh  Bình </t>
  </si>
  <si>
    <t xml:space="preserve">Trần Thị  Mừng </t>
  </si>
  <si>
    <t>Phạm Thị  Thông</t>
  </si>
  <si>
    <t>Lê Thị  Vui</t>
  </si>
  <si>
    <t>T/ Lâm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</si>
  <si>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</si>
  <si>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</si>
  <si>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</si>
  <si>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</si>
  <si>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</si>
  <si>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Mộc Đức</t>
  </si>
  <si>
    <t>Phan Thị Sơn</t>
  </si>
  <si>
    <t>Bích Giang</t>
  </si>
  <si>
    <t>Thạch Đâu</t>
  </si>
  <si>
    <t>Phan Thị Mai</t>
  </si>
  <si>
    <t>Trần Thị Sành</t>
  </si>
  <si>
    <t>Tân Trúc</t>
  </si>
  <si>
    <t>Nguyễn Thị Lê Ngoan</t>
  </si>
  <si>
    <t>Tân Hiếu</t>
  </si>
  <si>
    <t>Hoàng Văn Thi</t>
  </si>
  <si>
    <t>Vĩnh Đại</t>
  </si>
  <si>
    <t>Trần Thị Thủy</t>
  </si>
  <si>
    <t>Đ. Bình</t>
  </si>
  <si>
    <t>Trần Viết Triếu</t>
  </si>
  <si>
    <t>B. Bình</t>
  </si>
  <si>
    <t>Trần Thị Thêm</t>
  </si>
  <si>
    <t>Nguyễn Văn Cỏn</t>
  </si>
  <si>
    <t>Phan Thị Hiếu</t>
  </si>
  <si>
    <t>:1,5</t>
  </si>
  <si>
    <t>Nguyễn Thị Ngạn</t>
  </si>
  <si>
    <t>Trần Văn Quý</t>
  </si>
  <si>
    <t>Nguyễn Văn Đức</t>
  </si>
  <si>
    <t>Nguyễn Văn Thước</t>
  </si>
  <si>
    <t>Lê Anh Khôi</t>
  </si>
  <si>
    <t>Hồ Văn Sồ</t>
  </si>
  <si>
    <t>Lê Thị Đá</t>
  </si>
  <si>
    <t>Nguyễn Tấn Duyến</t>
  </si>
  <si>
    <t>Nguyễn Thị Ái</t>
  </si>
  <si>
    <t>Nguyễn Thị Cụt</t>
  </si>
  <si>
    <t>Định xá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</si>
  <si>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</si>
  <si>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</si>
  <si>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</si>
  <si>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</si>
  <si>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</si>
  <si>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</si>
  <si>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</si>
  <si>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</si>
  <si>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</si>
  <si>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</si>
  <si>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</si>
  <si>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</si>
  <si>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</si>
  <si>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</si>
  <si>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</si>
  <si>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</si>
  <si>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</si>
  <si>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</si>
  <si>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</si>
  <si>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</si>
  <si>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</si>
  <si>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</si>
  <si>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</si>
  <si>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</si>
  <si>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</si>
  <si>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</si>
  <si>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</si>
  <si>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</si>
  <si>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</si>
  <si>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</si>
  <si>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</si>
  <si>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</si>
  <si>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</si>
  <si>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</si>
  <si>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</si>
  <si>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</si>
  <si>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</si>
  <si>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</si>
  <si>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</si>
  <si>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</si>
  <si>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</si>
  <si>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</si>
  <si>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</si>
  <si>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</si>
  <si>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</si>
  <si>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</si>
  <si>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</si>
  <si>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</si>
  <si>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</si>
  <si>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</si>
  <si>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</si>
  <si>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</si>
  <si>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</si>
  <si>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</si>
  <si>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</si>
  <si>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</si>
  <si>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Thái Thị Chút</t>
  </si>
  <si>
    <t>Đoạn Đen</t>
  </si>
  <si>
    <t>Nguyễn Thị Huyên</t>
  </si>
  <si>
    <t>Thái Hề</t>
  </si>
  <si>
    <t>Th. Viên</t>
  </si>
  <si>
    <t>Th Viên</t>
  </si>
  <si>
    <t>Thái Thị Thanh</t>
  </si>
  <si>
    <t>Nguyễn Thị Khâm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</si>
  <si>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</si>
  <si>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</si>
  <si>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</si>
  <si>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</si>
  <si>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</si>
  <si>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</si>
  <si>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</si>
  <si>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Lộng</t>
  </si>
  <si>
    <t>Phạm Thị Mực</t>
  </si>
  <si>
    <t>Nguyễn công Bá</t>
  </si>
  <si>
    <t>Lê Văn Đỉu</t>
  </si>
  <si>
    <t>Đ Định</t>
  </si>
  <si>
    <t>Đoạn Thị Tứ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</si>
  <si>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</si>
  <si>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</si>
  <si>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</si>
  <si>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</si>
  <si>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</si>
  <si>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</si>
  <si>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</si>
  <si>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</si>
  <si>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Th Tràng</t>
  </si>
  <si>
    <t>Nguyễn Lân</t>
  </si>
  <si>
    <t>Thái Thị Nậy</t>
  </si>
  <si>
    <t>Mai Thị Hễ</t>
  </si>
  <si>
    <t>Nguyễn Văn Con</t>
  </si>
  <si>
    <t>Nguyễn Thị Chanh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</si>
  <si>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</si>
  <si>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</si>
  <si>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</si>
  <si>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</si>
  <si>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</si>
  <si>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</si>
  <si>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Trần Thị Mê</t>
  </si>
  <si>
    <t>Trần Thị Doãn</t>
  </si>
  <si>
    <t>Ngô Viết Nghiên</t>
  </si>
  <si>
    <t>Bùi Văn Chiến</t>
  </si>
  <si>
    <t>Trần Mạnh Tuấn</t>
  </si>
  <si>
    <t>Hoàng Thị Xuân</t>
  </si>
  <si>
    <t>Kim Đâu2</t>
  </si>
  <si>
    <t>Trần Gia Hân</t>
  </si>
  <si>
    <t>Trần Thị Phụng</t>
  </si>
  <si>
    <t>Lê Hữu Tý</t>
  </si>
  <si>
    <t>Kim Đâu 2</t>
  </si>
  <si>
    <t>Trần Văn Hiền</t>
  </si>
  <si>
    <t>Trương Thị Chắt</t>
  </si>
  <si>
    <t>Hồ Thị Tham</t>
  </si>
  <si>
    <t>NKT nặng nuôi 1con nhỏ &lt; 36 tháng tuổi: 1.5</t>
  </si>
  <si>
    <t>Lê Xuân Dục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</si>
  <si>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</si>
  <si>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</si>
  <si>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</si>
  <si>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</si>
  <si>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</si>
  <si>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</si>
  <si>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</si>
  <si>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</si>
  <si>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</si>
  <si>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</si>
  <si>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</si>
  <si>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</si>
  <si>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?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</si>
  <si>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</si>
  <si>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</si>
  <si>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</si>
  <si>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</si>
  <si>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</si>
  <si>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</si>
  <si>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</si>
  <si>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</si>
  <si>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</si>
  <si>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</si>
  <si>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</si>
  <si>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</si>
  <si>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</si>
  <si>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</si>
  <si>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</si>
  <si>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</si>
  <si>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</si>
  <si>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Kp 1</t>
  </si>
  <si>
    <t>Th.Nguyên</t>
  </si>
  <si>
    <t>Trương H. Trâm Anh</t>
  </si>
  <si>
    <t>Võ Đán</t>
  </si>
  <si>
    <t>Trần T. Bích Huyền</t>
  </si>
  <si>
    <t>Võ Thị Miền</t>
  </si>
  <si>
    <t>Hoàng Thị Ánh Linh</t>
  </si>
  <si>
    <t>Lê Phước Lăng</t>
  </si>
  <si>
    <t>Nguyễn Thị Triêm</t>
  </si>
  <si>
    <t>Nguyễn Tiến Nghị</t>
  </si>
  <si>
    <t xml:space="preserve">           Người khuyết tật đặc biệt nặng cao tuổi : 2,5</t>
  </si>
  <si>
    <t>Nguyễn Văn Uất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</si>
  <si>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</si>
  <si>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</si>
  <si>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</si>
  <si>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</si>
  <si>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</si>
  <si>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</si>
  <si>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</si>
  <si>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</si>
  <si>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Thái Tăng An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</si>
  <si>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</si>
  <si>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</si>
  <si>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</si>
  <si>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</si>
  <si>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</si>
  <si>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</si>
  <si>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</si>
  <si>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</si>
  <si>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</si>
  <si>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</si>
  <si>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</si>
  <si>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</si>
  <si>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</si>
  <si>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</si>
  <si>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</si>
  <si>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</si>
  <si>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</si>
  <si>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</si>
  <si>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</si>
  <si>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</si>
  <si>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</si>
  <si>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</si>
  <si>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</si>
  <si>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</si>
  <si>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</si>
  <si>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P.An1</t>
  </si>
  <si>
    <t>Bảng Sơn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</si>
  <si>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</si>
  <si>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</si>
  <si>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</si>
  <si>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</si>
  <si>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</si>
  <si>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</si>
  <si>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Nguyễn Thị Mỹ Lệ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</si>
  <si>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</si>
  <si>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</si>
  <si>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</si>
  <si>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</si>
  <si>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</si>
  <si>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</si>
  <si>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</si>
  <si>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</si>
  <si>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</si>
  <si>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</si>
  <si>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</si>
  <si>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</si>
  <si>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</si>
  <si>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</si>
  <si>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</si>
  <si>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</si>
  <si>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</si>
  <si>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</si>
  <si>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</si>
  <si>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</si>
  <si>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</si>
  <si>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</si>
  <si>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</si>
  <si>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</si>
  <si>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</si>
  <si>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</si>
  <si>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</si>
  <si>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</si>
  <si>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</si>
  <si>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</si>
  <si>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</si>
  <si>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</si>
  <si>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</si>
  <si>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</si>
  <si>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</si>
  <si>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</si>
  <si>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</si>
  <si>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</si>
  <si>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Nguyễn Văn Cận</t>
  </si>
  <si>
    <t>Lê Thị Vui</t>
  </si>
  <si>
    <t>Nguyễn Thanh Trâm</t>
  </si>
  <si>
    <t>Lý Thị Lê</t>
  </si>
  <si>
    <t>Nguyễn Thị Lựu</t>
  </si>
  <si>
    <t>Lý Thị Tơ</t>
  </si>
  <si>
    <t>Hồ Thị Luyến</t>
  </si>
  <si>
    <t>Nguyễn Thị Tằm</t>
  </si>
  <si>
    <t>Nguyễn Thị Viễn</t>
  </si>
  <si>
    <t>Lý Thị Vân</t>
  </si>
  <si>
    <t>Th.Viên</t>
  </si>
  <si>
    <t>Phạm Thị Me</t>
  </si>
  <si>
    <t>Nguyễn Thị Lữ</t>
  </si>
  <si>
    <t>Hoàng Thị Xoan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</si>
  <si>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</si>
  <si>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</si>
  <si>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</si>
  <si>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</si>
  <si>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</si>
  <si>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</si>
  <si>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</si>
  <si>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</si>
  <si>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</si>
  <si>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</si>
  <si>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</si>
  <si>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</si>
  <si>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</si>
  <si>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</si>
  <si>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</si>
  <si>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</si>
  <si>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</si>
  <si>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</si>
  <si>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</si>
  <si>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</si>
  <si>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</si>
  <si>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</si>
  <si>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</si>
  <si>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</si>
  <si>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</si>
  <si>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Hoàng Thị Mụn</t>
  </si>
  <si>
    <t>Hồ Thị Nậy</t>
  </si>
  <si>
    <r>
      <t xml:space="preserve">Bằng chữ: </t>
    </r>
    <r>
      <rPr>
        <b/>
        <i/>
        <sz val="12"/>
        <rFont val="Times New Roman"/>
        <family val="1"/>
      </rPr>
      <t xml:space="preserve">Một trăm bảy mươi tám triệu, hai trăm ba mươi lăm ngàn đồng chẵn </t>
    </r>
  </si>
  <si>
    <t>Nguyễn Xuân Mỹ</t>
  </si>
  <si>
    <t xml:space="preserve">                           Cam Lộ, ngày  09  tháng 6 năm  2018</t>
  </si>
  <si>
    <t>Tháng 6 năm  2018</t>
  </si>
  <si>
    <t>Cao tuổi cô đơn 60-79: 1,5</t>
  </si>
  <si>
    <t>Người khuyết tật nặng là trẻ  em: 2,0</t>
  </si>
  <si>
    <t xml:space="preserve">          NKT nặng là người cao tuổi: 2,0</t>
  </si>
  <si>
    <t>NKT đặc biệt nặng: 2,0</t>
  </si>
  <si>
    <t>NKT đặc biệt nặng là trẻ em: 2,5</t>
  </si>
  <si>
    <t xml:space="preserve">NKT đặc biệt nặng là cao tuổi: 2,5 </t>
  </si>
  <si>
    <t xml:space="preserve">số tiền </t>
  </si>
  <si>
    <r>
      <t>Bằng chữ:</t>
    </r>
    <r>
      <rPr>
        <b/>
        <i/>
        <sz val="12"/>
        <color indexed="10"/>
        <rFont val="Times New Roman"/>
        <family val="1"/>
      </rPr>
      <t xml:space="preserve">   Một trăm hai mươi chín triệu, một trăm chín mươi lăm ngàn đồng chẵn.</t>
    </r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</si>
  <si>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</si>
  <si>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</si>
  <si>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</si>
  <si>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</si>
  <si>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</si>
  <si>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</si>
  <si>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</si>
  <si>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</si>
  <si>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</si>
  <si>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</si>
  <si>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</si>
  <si>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</si>
  <si>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</si>
  <si>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</si>
  <si>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</si>
  <si>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</si>
  <si>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</si>
  <si>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</si>
  <si>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</si>
  <si>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</si>
  <si>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</si>
  <si>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</si>
  <si>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</si>
  <si>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</si>
  <si>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</si>
  <si>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</si>
  <si>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</si>
  <si>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</si>
  <si>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</si>
  <si>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</si>
  <si>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</si>
  <si>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</si>
  <si>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Phan Thị Quắn</t>
  </si>
  <si>
    <t>Nguyễn Sáu</t>
  </si>
  <si>
    <t>Định Xá</t>
  </si>
  <si>
    <t>Hoàng Thị Cầu</t>
  </si>
  <si>
    <t>Nguyễn Thị Nhuận</t>
  </si>
  <si>
    <t>Nguyễn Thị Nuôi</t>
  </si>
  <si>
    <t>Hoàng Thị Ngùy</t>
  </si>
  <si>
    <t>Trần Thị Luyện</t>
  </si>
  <si>
    <t>Phan Thị Phượng</t>
  </si>
  <si>
    <t>Nguyễn Thị Biện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</si>
  <si>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</si>
  <si>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</si>
  <si>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</si>
  <si>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</si>
  <si>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</si>
  <si>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</si>
  <si>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</si>
  <si>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</si>
  <si>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Nguyễn Văn Ngữ</t>
  </si>
  <si>
    <t>Hoàng Ngọc Hiếu</t>
  </si>
  <si>
    <t>Hoàng Văn Bồng</t>
  </si>
  <si>
    <t>n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</si>
  <si>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</si>
  <si>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</si>
  <si>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</si>
  <si>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</si>
  <si>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</si>
  <si>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</si>
  <si>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</si>
  <si>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</si>
  <si>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</si>
  <si>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</si>
  <si>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</si>
  <si>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</si>
  <si>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</si>
  <si>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</si>
  <si>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</si>
  <si>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</si>
  <si>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</si>
  <si>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</si>
  <si>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</si>
  <si>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</si>
  <si>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Trần Viết Thành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</si>
  <si>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</si>
  <si>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</si>
  <si>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</si>
  <si>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</si>
  <si>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</si>
  <si>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</si>
  <si>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</si>
  <si>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</si>
  <si>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</si>
  <si>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</si>
  <si>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</si>
  <si>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</si>
  <si>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</si>
  <si>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</si>
  <si>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</si>
  <si>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</si>
  <si>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</si>
  <si>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</si>
  <si>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</si>
  <si>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</si>
  <si>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</si>
  <si>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</si>
  <si>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</si>
  <si>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</si>
  <si>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</si>
  <si>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Nguyễn Thị Hiền</t>
  </si>
  <si>
    <t>Trần Thị Chìa</t>
  </si>
  <si>
    <t>Nguyễn Đông</t>
  </si>
  <si>
    <t xml:space="preserve">Ng.Thanh Chung </t>
  </si>
  <si>
    <t>Lê Thị Thơ</t>
  </si>
  <si>
    <t>Lê Văn Khôi</t>
  </si>
  <si>
    <t>Th.Chánh</t>
  </si>
  <si>
    <t>Trần Văn Sẽ</t>
  </si>
  <si>
    <t>Võ Thị Dàn</t>
  </si>
  <si>
    <t>Trần Thị Khoai</t>
  </si>
  <si>
    <t>Mai Thị Dy</t>
  </si>
  <si>
    <t>Trần Thị Ba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</si>
  <si>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</si>
  <si>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</si>
  <si>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</si>
  <si>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</si>
  <si>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</si>
  <si>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</si>
  <si>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</si>
  <si>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</si>
  <si>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</si>
  <si>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</si>
  <si>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</si>
  <si>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</si>
  <si>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</si>
  <si>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</si>
  <si>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</si>
  <si>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</si>
  <si>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</si>
  <si>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</si>
  <si>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</si>
  <si>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Trương Thị Thu Sương</t>
  </si>
  <si>
    <t>Kp 2</t>
  </si>
  <si>
    <t>Trần Thị Linh</t>
  </si>
  <si>
    <t>Nghĩa Hy</t>
  </si>
  <si>
    <t>Thái Thị Ngọc</t>
  </si>
  <si>
    <t>Hoàng Anh Đức</t>
  </si>
  <si>
    <t xml:space="preserve">             Người KT nặng Trẻ em: 2,0</t>
  </si>
  <si>
    <t>Lê Viết Dương</t>
  </si>
  <si>
    <t>Phan Công Lương</t>
  </si>
  <si>
    <t>Lê Thị Thuận</t>
  </si>
  <si>
    <t>Lê Hữu Tứ</t>
  </si>
  <si>
    <t>Ngô Thị Thiện</t>
  </si>
  <si>
    <t>Bùi Thị Mai</t>
  </si>
  <si>
    <t>K. Đâu 1</t>
  </si>
  <si>
    <t>Lý Thị Dàn</t>
  </si>
  <si>
    <t>Kim Đâu 4</t>
  </si>
  <si>
    <t>Lê Hữu Sắt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</si>
  <si>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</si>
  <si>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</si>
  <si>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</si>
  <si>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</si>
  <si>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</si>
  <si>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</si>
  <si>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</si>
  <si>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</si>
  <si>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PHÒNG LĐ-TB &amp; XH</t>
  </si>
  <si>
    <t>Thái Thị Thỉ</t>
  </si>
  <si>
    <t>Đỗ Thành Đạt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</si>
  <si>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</si>
  <si>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</si>
  <si>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</si>
  <si>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</si>
  <si>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</si>
  <si>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</si>
  <si>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</si>
  <si>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</si>
  <si>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</si>
  <si>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</si>
  <si>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</si>
  <si>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</si>
  <si>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</si>
  <si>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</si>
  <si>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</si>
  <si>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</si>
  <si>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</si>
  <si>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chết</t>
  </si>
  <si>
    <t>Nguyễn Hữu Tình</t>
  </si>
  <si>
    <t>Thái Ng. Trâm Anh</t>
  </si>
  <si>
    <t>Thái Thị Lý</t>
  </si>
  <si>
    <t>Nguyễn Văn Cơ (MTp: Thái Thị Hòe)</t>
  </si>
  <si>
    <t>Nguyễn Thị Ái Sa (MTp: Nguyễn Đăng Khoa)</t>
  </si>
  <si>
    <t>(Số tiền bằng chữ: Một trăm mười tám triệu, năm trăm ba mươi ngàn đồng)</t>
  </si>
  <si>
    <t>Nguyễn Thị Tình</t>
  </si>
  <si>
    <t>Đỗ Thị Hoài Thương</t>
  </si>
  <si>
    <t>Trần Thị Mót</t>
  </si>
  <si>
    <t>Nguyễn Phú (MTP: Đào Thị Hồng Tý)</t>
  </si>
  <si>
    <t>Trần Dương (MTP: Trần Thụy)</t>
  </si>
  <si>
    <r>
      <t xml:space="preserve">(Bằng chữ: </t>
    </r>
    <r>
      <rPr>
        <b/>
        <i/>
        <sz val="12"/>
        <color indexed="8"/>
        <rFont val="Times New Roman"/>
        <family val="1"/>
      </rPr>
      <t>Một trăm bốn mươi chín triệu, không trăm bốn mươi ngàn đồng</t>
    </r>
    <r>
      <rPr>
        <i/>
        <sz val="12"/>
        <color indexed="8"/>
        <rFont val="Times New Roman"/>
        <family val="1"/>
      </rPr>
      <t>)</t>
    </r>
  </si>
  <si>
    <t>Hoàng Thị Kiếm</t>
  </si>
  <si>
    <t>Hồ Bảo Hoàng</t>
  </si>
  <si>
    <t>Trần Văn Triện</t>
  </si>
  <si>
    <t>B. Sơn2</t>
  </si>
  <si>
    <t>Nguyễn Thị Trành</t>
  </si>
  <si>
    <t>chuyển</t>
  </si>
  <si>
    <t>TTBT</t>
  </si>
  <si>
    <t xml:space="preserve">Số tiền bằng chữ: Một trăm năm mươi ba triệu , bôn trăm chín mươi lăm ngàn đồng chẵn </t>
  </si>
  <si>
    <t>Trần Thị Huê</t>
  </si>
  <si>
    <t>Nguyễn Thị Bòn</t>
  </si>
  <si>
    <t>Nguyễn Thị Dy</t>
  </si>
  <si>
    <t>Trần Thị Rớt</t>
  </si>
  <si>
    <t>Nguyễn Xuân Học</t>
  </si>
  <si>
    <t>Cam Vũ3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</si>
  <si>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</si>
  <si>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</si>
  <si>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</si>
  <si>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</si>
  <si>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</si>
  <si>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</si>
  <si>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</si>
  <si>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</si>
  <si>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</si>
  <si>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</si>
  <si>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</si>
  <si>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</si>
  <si>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</si>
  <si>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</si>
  <si>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</si>
  <si>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Hoàng Ng Anh Tuấn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</si>
  <si>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</si>
  <si>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</si>
  <si>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</si>
  <si>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</si>
  <si>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</si>
  <si>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</si>
  <si>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</si>
  <si>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</si>
  <si>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</si>
  <si>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Đỗ Trần Long Vũ</t>
  </si>
  <si>
    <t>Hoàng Đức Hòa</t>
  </si>
  <si>
    <t>Phan Văn Hóa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</si>
  <si>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</si>
  <si>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</si>
  <si>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</si>
  <si>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</si>
  <si>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</si>
  <si>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</si>
  <si>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</si>
  <si>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</si>
  <si>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</si>
  <si>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</si>
  <si>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</si>
  <si>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</si>
  <si>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</si>
  <si>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</si>
  <si>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</si>
  <si>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</si>
  <si>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</si>
  <si>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</si>
  <si>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</si>
  <si>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</si>
  <si>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</si>
  <si>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</si>
  <si>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</si>
  <si>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Thái Thị Tâm</t>
  </si>
  <si>
    <t>Hoàng Đức Phán</t>
  </si>
  <si>
    <t>Trần Đức Hồ</t>
  </si>
  <si>
    <t>Nguyễn Sang(2)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</si>
  <si>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</si>
  <si>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</si>
  <si>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</si>
  <si>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</si>
  <si>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</si>
  <si>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</si>
  <si>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</si>
  <si>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</si>
  <si>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</si>
  <si>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</si>
  <si>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</si>
  <si>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</si>
  <si>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</si>
  <si>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</si>
  <si>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</si>
  <si>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</si>
  <si>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</si>
  <si>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</si>
  <si>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</si>
  <si>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</si>
  <si>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</si>
  <si>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</si>
  <si>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</si>
  <si>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</si>
  <si>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</si>
  <si>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</si>
  <si>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</si>
  <si>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</si>
  <si>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</si>
  <si>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</si>
  <si>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</si>
  <si>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</si>
  <si>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</si>
  <si>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</si>
  <si>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</si>
  <si>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</si>
  <si>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</si>
  <si>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</si>
  <si>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</si>
  <si>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</si>
  <si>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</si>
  <si>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</si>
  <si>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</si>
  <si>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</si>
  <si>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</si>
  <si>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</si>
  <si>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</si>
  <si>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</si>
  <si>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</si>
  <si>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</si>
  <si>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</si>
  <si>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Tr.Khê</t>
  </si>
  <si>
    <t>Ph.Hậu</t>
  </si>
  <si>
    <t>Nguyễn.T.Ánh Dương</t>
  </si>
  <si>
    <t xml:space="preserve">Cộng </t>
  </si>
  <si>
    <t>Cộng</t>
  </si>
  <si>
    <t>Tống  Văn  Cam</t>
  </si>
  <si>
    <t>Nguyễn  Thị  Bướm</t>
  </si>
  <si>
    <t>An Mü</t>
  </si>
  <si>
    <t xml:space="preserve">                       TRƯỞNG PHÒNG</t>
  </si>
  <si>
    <t xml:space="preserve">        Nguyễn Thị Minh</t>
  </si>
  <si>
    <t>Trần Thị Dung</t>
  </si>
  <si>
    <t>Lê Thị Sóc</t>
  </si>
  <si>
    <t xml:space="preserve"> </t>
  </si>
  <si>
    <t xml:space="preserve">        TRƯỞNG PHÒNG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</si>
  <si>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</si>
  <si>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</si>
  <si>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</si>
  <si>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</si>
  <si>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</si>
  <si>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</si>
  <si>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</si>
  <si>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</si>
  <si>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</si>
  <si>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</si>
  <si>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</si>
  <si>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</si>
  <si>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</si>
  <si>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Nguyễn Thị Lĩnh</t>
  </si>
  <si>
    <t>Nguyễn Thị Sành</t>
  </si>
  <si>
    <t>Trần Thị Ngạn</t>
  </si>
  <si>
    <t>Lê Thị Hèn</t>
  </si>
  <si>
    <t>Lê Thị Say</t>
  </si>
  <si>
    <t>Lê Tài Phước</t>
  </si>
  <si>
    <t>Lê Thị Cúc</t>
  </si>
  <si>
    <t xml:space="preserve"> Nguyễn Minh Tuệ</t>
  </si>
  <si>
    <t>Trương Thị Cam</t>
  </si>
  <si>
    <t>Đào Văn Lưu</t>
  </si>
  <si>
    <t>Lê Thanh Tú</t>
  </si>
  <si>
    <t>Nguyễn Thị Ngọc Lan</t>
  </si>
  <si>
    <t>Nguyễn Trung Hiếu</t>
  </si>
  <si>
    <t>Đinh Văn Đồ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</si>
  <si>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</si>
  <si>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</si>
  <si>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</si>
  <si>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</si>
  <si>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</si>
  <si>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</si>
  <si>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</si>
  <si>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</si>
  <si>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</si>
  <si>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>Thái Thị Chiến</t>
  </si>
  <si>
    <t>Nguyễn Văn Lâm</t>
  </si>
  <si>
    <t>Nguyễn Văn Phương</t>
  </si>
  <si>
    <t>Trần Thị Vân</t>
  </si>
  <si>
    <t>Võ Văn Ánh</t>
  </si>
  <si>
    <t>Hoàng Thị Toàn</t>
  </si>
  <si>
    <t>Thái Thị Hường</t>
  </si>
  <si>
    <t>Người KTN,ĐBN nuôi 1, 2 con&lt; 36 tháng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</si>
  <si>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</si>
  <si>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</si>
  <si>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</si>
  <si>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</si>
  <si>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</si>
  <si>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</si>
  <si>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</si>
  <si>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</si>
  <si>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</si>
  <si>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>Nhật Lệ</t>
  </si>
  <si>
    <t>Nguyễn Thị Hằng</t>
  </si>
  <si>
    <t>Phan Thị Thuý</t>
  </si>
  <si>
    <t>Lâm Lang1</t>
  </si>
  <si>
    <t>Lâm Lang3</t>
  </si>
  <si>
    <t>Nguyễn Thị Liểu</t>
  </si>
  <si>
    <t>Lê Thị Sen</t>
  </si>
  <si>
    <t>Lê Thị Diệp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</si>
  <si>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</si>
  <si>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</si>
  <si>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</si>
  <si>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</si>
  <si>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</si>
  <si>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</si>
  <si>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</si>
  <si>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</si>
  <si>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</si>
  <si>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</si>
  <si>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</si>
  <si>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</si>
  <si>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</si>
  <si>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</si>
  <si>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</si>
  <si>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</si>
  <si>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</si>
  <si>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</si>
  <si>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</si>
  <si>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</si>
  <si>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</si>
  <si>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</si>
  <si>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</si>
  <si>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</si>
  <si>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</si>
  <si>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</si>
  <si>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</si>
  <si>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</si>
  <si>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</si>
  <si>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</si>
  <si>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</si>
  <si>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</si>
  <si>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</si>
  <si>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</si>
  <si>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</si>
  <si>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</si>
  <si>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</si>
  <si>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</si>
  <si>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</si>
  <si>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</si>
  <si>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</si>
  <si>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</si>
  <si>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</si>
  <si>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</si>
  <si>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</si>
  <si>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</si>
  <si>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</si>
  <si>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</si>
  <si>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</si>
  <si>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</si>
  <si>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</si>
  <si>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</si>
  <si>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</si>
  <si>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</si>
  <si>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</si>
  <si>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</si>
  <si>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</si>
  <si>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</si>
  <si>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</si>
  <si>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</si>
  <si>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</si>
  <si>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</si>
  <si>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</si>
  <si>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</si>
  <si>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</si>
  <si>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</si>
  <si>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</si>
  <si>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</si>
  <si>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</si>
  <si>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</si>
  <si>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</si>
  <si>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</si>
  <si>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</si>
  <si>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</si>
  <si>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</si>
  <si>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</si>
  <si>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</si>
  <si>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</si>
  <si>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</si>
  <si>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</si>
  <si>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</si>
  <si>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</si>
  <si>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</si>
  <si>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</si>
  <si>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</si>
  <si>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</si>
  <si>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</si>
  <si>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</si>
  <si>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</si>
  <si>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</si>
  <si>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</si>
  <si>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</si>
  <si>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</si>
  <si>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Nguyễn Thành Kế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</si>
  <si>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</si>
  <si>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</si>
  <si>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</si>
  <si>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</si>
  <si>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</si>
  <si>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</si>
  <si>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</si>
  <si>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</si>
  <si>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</si>
  <si>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</si>
  <si>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</si>
  <si>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</si>
  <si>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</si>
  <si>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</si>
  <si>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</si>
  <si>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</si>
  <si>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Đào Thị Diểm</t>
  </si>
  <si>
    <t>Nguyễn Thủ</t>
  </si>
  <si>
    <t>Trần Thị Ngỏi</t>
  </si>
  <si>
    <t>Trần Thị Mai</t>
  </si>
  <si>
    <t>Lư Thị Con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</si>
</sst>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66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78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64" fontId="7" fillId="0" borderId="3" xfId="15" applyNumberFormat="1" applyFont="1" applyBorder="1" applyAlignment="1">
      <alignment/>
    </xf>
    <xf numFmtId="1" fontId="7" fillId="0" borderId="3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8" fontId="12" fillId="0" borderId="0" xfId="22" applyNumberFormat="1" applyFont="1" applyFill="1" applyAlignment="1">
      <alignment horizontal="left"/>
      <protection/>
    </xf>
    <xf numFmtId="38" fontId="12" fillId="0" borderId="0" xfId="22" applyNumberFormat="1" applyFont="1" applyFill="1" applyAlignment="1">
      <alignment horizontal="left"/>
      <protection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1" fillId="0" borderId="3" xfId="0" applyFont="1" applyBorder="1" applyAlignment="1">
      <alignment/>
    </xf>
    <xf numFmtId="1" fontId="7" fillId="0" borderId="3" xfId="0" applyNumberFormat="1" applyFont="1" applyFill="1" applyBorder="1" applyAlignment="1">
      <alignment/>
    </xf>
    <xf numFmtId="1" fontId="14" fillId="0" borderId="3" xfId="0" applyNumberFormat="1" applyFont="1" applyBorder="1" applyAlignment="1">
      <alignment/>
    </xf>
    <xf numFmtId="164" fontId="14" fillId="0" borderId="1" xfId="15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164" fontId="6" fillId="0" borderId="3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0" fontId="1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5" xfId="0" applyFont="1" applyBorder="1" applyAlignment="1">
      <alignment/>
    </xf>
    <xf numFmtId="0" fontId="8" fillId="0" borderId="0" xfId="21" applyNumberFormat="1" applyFont="1" applyFill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1" applyFont="1" applyAlignment="1">
      <alignment/>
      <protection/>
    </xf>
    <xf numFmtId="164" fontId="7" fillId="0" borderId="0" xfId="15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38" fontId="13" fillId="0" borderId="0" xfId="22" applyNumberFormat="1" applyFont="1" applyFill="1" applyAlignment="1">
      <alignment horizontal="left"/>
      <protection/>
    </xf>
    <xf numFmtId="38" fontId="12" fillId="0" borderId="0" xfId="22" applyNumberFormat="1" applyFont="1" applyFill="1" applyAlignment="1">
      <alignment horizontal="center"/>
      <protection/>
    </xf>
    <xf numFmtId="3" fontId="7" fillId="0" borderId="3" xfId="0" applyNumberFormat="1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3" fontId="6" fillId="0" borderId="3" xfId="0" applyNumberFormat="1" applyFont="1" applyBorder="1" applyAlignment="1">
      <alignment wrapText="1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1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right" vertical="center"/>
    </xf>
    <xf numFmtId="17" fontId="1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7" fillId="0" borderId="0" xfId="21" applyFont="1" applyAlignment="1">
      <alignment horizontal="center" vertical="center"/>
      <protection/>
    </xf>
    <xf numFmtId="0" fontId="7" fillId="0" borderId="0" xfId="0" applyFont="1" applyFill="1" applyAlignment="1">
      <alignment/>
    </xf>
    <xf numFmtId="3" fontId="16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8" fontId="19" fillId="0" borderId="0" xfId="21" applyNumberFormat="1" applyFont="1" applyFill="1" applyAlignment="1">
      <alignment horizontal="left"/>
      <protection/>
    </xf>
    <xf numFmtId="0" fontId="11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 vertical="center"/>
    </xf>
    <xf numFmtId="0" fontId="7" fillId="0" borderId="3" xfId="21" applyFont="1" applyFill="1" applyBorder="1" applyAlignment="1">
      <alignment horizontal="center" vertical="center" wrapText="1"/>
      <protection/>
    </xf>
    <xf numFmtId="3" fontId="14" fillId="0" borderId="3" xfId="21" applyNumberFormat="1" applyFont="1" applyFill="1" applyBorder="1" applyAlignment="1">
      <alignment horizontal="right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38" fontId="12" fillId="0" borderId="0" xfId="22" applyNumberFormat="1" applyFont="1" applyFill="1" applyAlignment="1">
      <alignment/>
      <protection/>
    </xf>
    <xf numFmtId="0" fontId="20" fillId="0" borderId="2" xfId="0" applyFont="1" applyBorder="1" applyAlignment="1">
      <alignment horizontal="right"/>
    </xf>
    <xf numFmtId="3" fontId="14" fillId="2" borderId="3" xfId="15" applyNumberFormat="1" applyFont="1" applyFill="1" applyBorder="1" applyAlignment="1">
      <alignment/>
    </xf>
    <xf numFmtId="1" fontId="6" fillId="2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right" vertical="center" wrapText="1"/>
    </xf>
    <xf numFmtId="1" fontId="7" fillId="0" borderId="3" xfId="0" applyNumberFormat="1" applyFont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3" xfId="21" applyFont="1" applyFill="1" applyBorder="1">
      <alignment/>
      <protection/>
    </xf>
    <xf numFmtId="0" fontId="19" fillId="0" borderId="0" xfId="21" applyFont="1" applyAlignment="1">
      <alignment horizontal="center" vertical="center"/>
      <protection/>
    </xf>
    <xf numFmtId="0" fontId="19" fillId="0" borderId="0" xfId="21" applyNumberFormat="1" applyFont="1" applyFill="1" applyAlignment="1">
      <alignment horizontal="left"/>
      <protection/>
    </xf>
    <xf numFmtId="38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8" fontId="19" fillId="0" borderId="0" xfId="21" applyNumberFormat="1" applyFont="1" applyFill="1">
      <alignment/>
      <protection/>
    </xf>
    <xf numFmtId="0" fontId="19" fillId="0" borderId="0" xfId="21" applyFont="1">
      <alignment/>
      <protection/>
    </xf>
    <xf numFmtId="0" fontId="25" fillId="0" borderId="0" xfId="21" applyFont="1">
      <alignment/>
      <protection/>
    </xf>
    <xf numFmtId="0" fontId="15" fillId="3" borderId="3" xfId="0" applyNumberFormat="1" applyFont="1" applyFill="1" applyBorder="1" applyAlignment="1">
      <alignment horizontal="center"/>
    </xf>
    <xf numFmtId="38" fontId="11" fillId="3" borderId="3" xfId="0" applyNumberFormat="1" applyFont="1" applyFill="1" applyBorder="1" applyAlignment="1">
      <alignment horizontal="left"/>
    </xf>
    <xf numFmtId="38" fontId="11" fillId="3" borderId="3" xfId="21" applyNumberFormat="1" applyFont="1" applyFill="1" applyBorder="1">
      <alignment/>
      <protection/>
    </xf>
    <xf numFmtId="38" fontId="11" fillId="3" borderId="3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 applyAlignment="1">
      <alignment horizontal="center"/>
      <protection/>
    </xf>
    <xf numFmtId="38" fontId="6" fillId="0" borderId="0" xfId="22" applyNumberFormat="1" applyFont="1" applyFill="1">
      <alignment/>
      <protection/>
    </xf>
    <xf numFmtId="0" fontId="11" fillId="0" borderId="0" xfId="0" applyFont="1" applyFill="1" applyAlignment="1">
      <alignment/>
    </xf>
    <xf numFmtId="38" fontId="26" fillId="0" borderId="0" xfId="22" applyNumberFormat="1" applyFont="1" applyFill="1" applyAlignment="1">
      <alignment horizontal="center"/>
      <protection/>
    </xf>
    <xf numFmtId="38" fontId="27" fillId="0" borderId="0" xfId="22" applyNumberFormat="1" applyFont="1" applyFill="1" applyAlignment="1">
      <alignment horizontal="center"/>
      <protection/>
    </xf>
    <xf numFmtId="38" fontId="11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horizontal="right"/>
    </xf>
    <xf numFmtId="38" fontId="14" fillId="0" borderId="3" xfId="22" applyNumberFormat="1" applyFont="1" applyFill="1" applyBorder="1" applyAlignment="1">
      <alignment horizontal="center" vertical="center" wrapText="1"/>
      <protection/>
    </xf>
    <xf numFmtId="38" fontId="7" fillId="0" borderId="1" xfId="22" applyNumberFormat="1" applyFont="1" applyFill="1" applyBorder="1" applyAlignment="1">
      <alignment horizontal="right"/>
      <protection/>
    </xf>
    <xf numFmtId="38" fontId="11" fillId="0" borderId="3" xfId="0" applyNumberFormat="1" applyFont="1" applyFill="1" applyBorder="1" applyAlignment="1">
      <alignment horizontal="left"/>
    </xf>
    <xf numFmtId="38" fontId="18" fillId="0" borderId="3" xfId="21" applyNumberFormat="1" applyFont="1" applyFill="1" applyBorder="1" applyAlignment="1">
      <alignment horizontal="center"/>
      <protection/>
    </xf>
    <xf numFmtId="38" fontId="11" fillId="0" borderId="3" xfId="21" applyNumberFormat="1" applyFont="1" applyFill="1" applyBorder="1" applyAlignment="1">
      <alignment horizontal="left"/>
      <protection/>
    </xf>
    <xf numFmtId="38" fontId="7" fillId="0" borderId="3" xfId="21" applyNumberFormat="1" applyFont="1" applyFill="1" applyBorder="1" applyAlignment="1">
      <alignment horizontal="right"/>
      <protection/>
    </xf>
    <xf numFmtId="38" fontId="11" fillId="0" borderId="3" xfId="22" applyNumberFormat="1" applyFont="1" applyFill="1" applyBorder="1">
      <alignment/>
      <protection/>
    </xf>
    <xf numFmtId="38" fontId="11" fillId="0" borderId="3" xfId="21" applyNumberFormat="1" applyFont="1" applyFill="1" applyBorder="1">
      <alignment/>
      <protection/>
    </xf>
    <xf numFmtId="38" fontId="11" fillId="0" borderId="3" xfId="0" applyNumberFormat="1" applyFont="1" applyFill="1" applyBorder="1" applyAlignment="1">
      <alignment/>
    </xf>
    <xf numFmtId="38" fontId="18" fillId="0" borderId="3" xfId="0" applyNumberFormat="1" applyFont="1" applyFill="1" applyBorder="1" applyAlignment="1">
      <alignment horizontal="center"/>
    </xf>
    <xf numFmtId="38" fontId="14" fillId="0" borderId="3" xfId="21" applyNumberFormat="1" applyFont="1" applyFill="1" applyBorder="1">
      <alignment/>
      <protection/>
    </xf>
    <xf numFmtId="38" fontId="15" fillId="0" borderId="3" xfId="0" applyNumberFormat="1" applyFont="1" applyFill="1" applyBorder="1" applyAlignment="1">
      <alignment/>
    </xf>
    <xf numFmtId="38" fontId="6" fillId="0" borderId="3" xfId="21" applyNumberFormat="1" applyFont="1" applyFill="1" applyBorder="1" applyAlignment="1">
      <alignment horizontal="left"/>
      <protection/>
    </xf>
    <xf numFmtId="38" fontId="7" fillId="0" borderId="3" xfId="0" applyNumberFormat="1" applyFont="1" applyFill="1" applyBorder="1" applyAlignment="1">
      <alignment horizontal="left"/>
    </xf>
    <xf numFmtId="38" fontId="11" fillId="0" borderId="3" xfId="21" applyNumberFormat="1" applyFont="1" applyFill="1" applyBorder="1" applyAlignment="1">
      <alignment horizontal="left" vertical="top"/>
      <protection/>
    </xf>
    <xf numFmtId="38" fontId="11" fillId="0" borderId="3" xfId="0" applyNumberFormat="1" applyFont="1" applyFill="1" applyBorder="1" applyAlignment="1">
      <alignment horizontal="right"/>
    </xf>
    <xf numFmtId="38" fontId="28" fillId="0" borderId="5" xfId="21" applyNumberFormat="1" applyFont="1" applyFill="1" applyBorder="1" applyAlignment="1">
      <alignment horizontal="right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20" fillId="0" borderId="3" xfId="0" applyNumberFormat="1" applyFont="1" applyFill="1" applyBorder="1" applyAlignment="1">
      <alignment/>
    </xf>
    <xf numFmtId="38" fontId="11" fillId="0" borderId="3" xfId="22" applyNumberFormat="1" applyFont="1" applyFill="1" applyBorder="1" applyAlignment="1">
      <alignment horizontal="left"/>
      <protection/>
    </xf>
    <xf numFmtId="0" fontId="11" fillId="0" borderId="6" xfId="0" applyFont="1" applyFill="1" applyBorder="1" applyAlignment="1">
      <alignment/>
    </xf>
    <xf numFmtId="38" fontId="11" fillId="0" borderId="2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/>
    </xf>
    <xf numFmtId="38" fontId="27" fillId="0" borderId="3" xfId="21" applyNumberFormat="1" applyFont="1" applyFill="1" applyBorder="1" applyAlignment="1">
      <alignment horizontal="center"/>
      <protection/>
    </xf>
    <xf numFmtId="38" fontId="6" fillId="0" borderId="3" xfId="21" applyNumberFormat="1" applyFont="1" applyFill="1" applyBorder="1">
      <alignment/>
      <protection/>
    </xf>
    <xf numFmtId="38" fontId="13" fillId="0" borderId="3" xfId="0" applyNumberFormat="1" applyFont="1" applyFill="1" applyBorder="1" applyAlignment="1">
      <alignment/>
    </xf>
    <xf numFmtId="38" fontId="7" fillId="0" borderId="5" xfId="0" applyNumberFormat="1" applyFont="1" applyFill="1" applyBorder="1" applyAlignment="1">
      <alignment/>
    </xf>
    <xf numFmtId="38" fontId="18" fillId="0" borderId="3" xfId="22" applyNumberFormat="1" applyFont="1" applyFill="1" applyBorder="1" applyAlignment="1">
      <alignment horizontal="center"/>
      <protection/>
    </xf>
    <xf numFmtId="38" fontId="27" fillId="0" borderId="7" xfId="21" applyNumberFormat="1" applyFont="1" applyFill="1" applyBorder="1" applyAlignment="1">
      <alignment horizontal="center"/>
      <protection/>
    </xf>
    <xf numFmtId="38" fontId="13" fillId="0" borderId="7" xfId="22" applyNumberFormat="1" applyFont="1" applyFill="1" applyBorder="1">
      <alignment/>
      <protection/>
    </xf>
    <xf numFmtId="38" fontId="13" fillId="0" borderId="7" xfId="21" applyNumberFormat="1" applyFont="1" applyFill="1" applyBorder="1" applyAlignment="1">
      <alignment horizontal="right"/>
      <protection/>
    </xf>
    <xf numFmtId="38" fontId="13" fillId="0" borderId="7" xfId="0" applyNumberFormat="1" applyFont="1" applyFill="1" applyBorder="1" applyAlignment="1">
      <alignment/>
    </xf>
    <xf numFmtId="38" fontId="6" fillId="0" borderId="3" xfId="22" applyNumberFormat="1" applyFont="1" applyFill="1" applyBorder="1" applyAlignment="1">
      <alignment/>
      <protection/>
    </xf>
    <xf numFmtId="38" fontId="18" fillId="0" borderId="5" xfId="21" applyNumberFormat="1" applyFont="1" applyFill="1" applyBorder="1" applyAlignment="1">
      <alignment horizontal="center"/>
      <protection/>
    </xf>
    <xf numFmtId="38" fontId="11" fillId="0" borderId="5" xfId="22" applyNumberFormat="1" applyFont="1" applyFill="1" applyBorder="1" applyAlignment="1">
      <alignment horizontal="left"/>
      <protection/>
    </xf>
    <xf numFmtId="38" fontId="11" fillId="0" borderId="5" xfId="22" applyNumberFormat="1" applyFont="1" applyFill="1" applyBorder="1">
      <alignment/>
      <protection/>
    </xf>
    <xf numFmtId="38" fontId="11" fillId="0" borderId="5" xfId="21" applyNumberFormat="1" applyFont="1" applyFill="1" applyBorder="1" applyAlignment="1">
      <alignment horizontal="right"/>
      <protection/>
    </xf>
    <xf numFmtId="38" fontId="11" fillId="0" borderId="5" xfId="0" applyNumberFormat="1" applyFont="1" applyFill="1" applyBorder="1" applyAlignment="1">
      <alignment/>
    </xf>
    <xf numFmtId="38" fontId="11" fillId="0" borderId="3" xfId="21" applyNumberFormat="1" applyFont="1" applyFill="1" applyBorder="1" applyAlignment="1">
      <alignment horizontal="right"/>
      <protection/>
    </xf>
    <xf numFmtId="0" fontId="15" fillId="0" borderId="5" xfId="21" applyNumberFormat="1" applyFont="1" applyFill="1" applyBorder="1" applyAlignment="1">
      <alignment horizontal="center"/>
      <protection/>
    </xf>
    <xf numFmtId="38" fontId="11" fillId="0" borderId="5" xfId="21" applyNumberFormat="1" applyFont="1" applyFill="1" applyBorder="1" applyAlignment="1">
      <alignment horizontal="left"/>
      <protection/>
    </xf>
    <xf numFmtId="0" fontId="15" fillId="0" borderId="3" xfId="21" applyNumberFormat="1" applyFont="1" applyFill="1" applyBorder="1" applyAlignment="1">
      <alignment horizontal="center"/>
      <protection/>
    </xf>
    <xf numFmtId="0" fontId="15" fillId="0" borderId="3" xfId="21" applyNumberFormat="1" applyFont="1" applyFill="1" applyBorder="1" applyAlignment="1">
      <alignment horizontal="center" vertical="top"/>
      <protection/>
    </xf>
    <xf numFmtId="0" fontId="15" fillId="0" borderId="3" xfId="0" applyNumberFormat="1" applyFont="1" applyFill="1" applyBorder="1" applyAlignment="1">
      <alignment horizontal="center"/>
    </xf>
    <xf numFmtId="38" fontId="11" fillId="0" borderId="8" xfId="22" applyNumberFormat="1" applyFont="1" applyFill="1" applyBorder="1" applyAlignment="1">
      <alignment horizontal="right"/>
      <protection/>
    </xf>
    <xf numFmtId="0" fontId="15" fillId="0" borderId="4" xfId="21" applyNumberFormat="1" applyFont="1" applyFill="1" applyBorder="1" applyAlignment="1">
      <alignment horizontal="center" vertical="top"/>
      <protection/>
    </xf>
    <xf numFmtId="38" fontId="11" fillId="0" borderId="0" xfId="22" applyNumberFormat="1" applyFont="1" applyFill="1" applyBorder="1">
      <alignment/>
      <protection/>
    </xf>
    <xf numFmtId="38" fontId="11" fillId="0" borderId="7" xfId="21" applyNumberFormat="1" applyFont="1" applyFill="1" applyBorder="1" applyAlignment="1">
      <alignment horizontal="right"/>
      <protection/>
    </xf>
    <xf numFmtId="38" fontId="11" fillId="0" borderId="7" xfId="0" applyNumberFormat="1" applyFont="1" applyFill="1" applyBorder="1" applyAlignment="1">
      <alignment/>
    </xf>
    <xf numFmtId="38" fontId="11" fillId="0" borderId="6" xfId="22" applyNumberFormat="1" applyFont="1" applyFill="1" applyBorder="1">
      <alignment/>
      <protection/>
    </xf>
    <xf numFmtId="38" fontId="11" fillId="0" borderId="3" xfId="22" applyNumberFormat="1" applyFont="1" applyFill="1" applyBorder="1">
      <alignment/>
      <protection/>
    </xf>
    <xf numFmtId="0" fontId="15" fillId="0" borderId="4" xfId="0" applyNumberFormat="1" applyFont="1" applyFill="1" applyBorder="1" applyAlignment="1">
      <alignment horizontal="center"/>
    </xf>
    <xf numFmtId="38" fontId="15" fillId="0" borderId="5" xfId="21" applyNumberFormat="1" applyFont="1" applyFill="1" applyBorder="1" applyAlignment="1">
      <alignment horizontal="right"/>
      <protection/>
    </xf>
    <xf numFmtId="38" fontId="11" fillId="0" borderId="1" xfId="22" applyNumberFormat="1" applyFont="1" applyFill="1" applyBorder="1" applyAlignment="1">
      <alignment horizontal="right"/>
      <protection/>
    </xf>
    <xf numFmtId="38" fontId="6" fillId="2" borderId="1" xfId="22" applyNumberFormat="1" applyFont="1" applyFill="1" applyBorder="1" applyAlignment="1">
      <alignment horizontal="right"/>
      <protection/>
    </xf>
    <xf numFmtId="38" fontId="11" fillId="0" borderId="5" xfId="21" applyNumberFormat="1" applyFont="1" applyFill="1" applyBorder="1" applyAlignment="1">
      <alignment horizontal="left" vertical="top"/>
      <protection/>
    </xf>
    <xf numFmtId="38" fontId="15" fillId="0" borderId="3" xfId="21" applyNumberFormat="1" applyFont="1" applyFill="1" applyBorder="1" applyAlignment="1">
      <alignment horizontal="right"/>
      <protection/>
    </xf>
    <xf numFmtId="38" fontId="11" fillId="0" borderId="2" xfId="21" applyNumberFormat="1" applyFont="1" applyFill="1" applyBorder="1" applyAlignment="1">
      <alignment horizontal="left"/>
      <protection/>
    </xf>
    <xf numFmtId="0" fontId="15" fillId="0" borderId="3" xfId="0" applyNumberFormat="1" applyFont="1" applyFill="1" applyBorder="1" applyAlignment="1">
      <alignment horizontal="center"/>
    </xf>
    <xf numFmtId="38" fontId="11" fillId="0" borderId="2" xfId="21" applyNumberFormat="1" applyFont="1" applyFill="1" applyBorder="1" applyAlignment="1">
      <alignment horizontal="left"/>
      <protection/>
    </xf>
    <xf numFmtId="38" fontId="15" fillId="0" borderId="3" xfId="21" applyNumberFormat="1" applyFont="1" applyFill="1" applyBorder="1" applyAlignment="1">
      <alignment horizontal="right"/>
      <protection/>
    </xf>
    <xf numFmtId="38" fontId="11" fillId="0" borderId="3" xfId="0" applyNumberFormat="1" applyFont="1" applyFill="1" applyBorder="1" applyAlignment="1">
      <alignment/>
    </xf>
    <xf numFmtId="38" fontId="6" fillId="0" borderId="3" xfId="21" applyNumberFormat="1" applyFont="1" applyFill="1" applyBorder="1" applyAlignment="1">
      <alignment horizontal="right"/>
      <protection/>
    </xf>
    <xf numFmtId="38" fontId="7" fillId="0" borderId="3" xfId="0" applyNumberFormat="1" applyFont="1" applyFill="1" applyBorder="1" applyAlignment="1">
      <alignment/>
    </xf>
    <xf numFmtId="38" fontId="11" fillId="0" borderId="2" xfId="21" applyNumberFormat="1" applyFont="1" applyFill="1" applyBorder="1" applyAlignment="1">
      <alignment horizontal="left" vertical="top"/>
      <protection/>
    </xf>
    <xf numFmtId="38" fontId="7" fillId="0" borderId="1" xfId="22" applyNumberFormat="1" applyFont="1" applyFill="1" applyBorder="1" applyAlignment="1">
      <alignment horizontal="left"/>
      <protection/>
    </xf>
    <xf numFmtId="38" fontId="18" fillId="0" borderId="1" xfId="21" applyNumberFormat="1" applyFont="1" applyFill="1" applyBorder="1" applyAlignment="1">
      <alignment horizontal="center"/>
      <protection/>
    </xf>
    <xf numFmtId="38" fontId="11" fillId="0" borderId="2" xfId="21" applyNumberFormat="1" applyFont="1" applyFill="1" applyBorder="1" applyAlignment="1">
      <alignment horizontal="right"/>
      <protection/>
    </xf>
    <xf numFmtId="38" fontId="14" fillId="0" borderId="3" xfId="22" applyNumberFormat="1" applyFont="1" applyFill="1" applyBorder="1">
      <alignment/>
      <protection/>
    </xf>
    <xf numFmtId="38" fontId="14" fillId="0" borderId="3" xfId="0" applyNumberFormat="1" applyFont="1" applyFill="1" applyBorder="1" applyAlignment="1">
      <alignment/>
    </xf>
    <xf numFmtId="38" fontId="18" fillId="0" borderId="7" xfId="21" applyNumberFormat="1" applyFont="1" applyFill="1" applyBorder="1" applyAlignment="1">
      <alignment horizontal="center"/>
      <protection/>
    </xf>
    <xf numFmtId="38" fontId="18" fillId="0" borderId="4" xfId="21" applyNumberFormat="1" applyFont="1" applyFill="1" applyBorder="1" applyAlignment="1">
      <alignment horizontal="center"/>
      <protection/>
    </xf>
    <xf numFmtId="38" fontId="11" fillId="0" borderId="3" xfId="0" applyNumberFormat="1" applyFont="1" applyFill="1" applyBorder="1" applyAlignment="1">
      <alignment horizontal="left" vertical="top" wrapText="1"/>
    </xf>
    <xf numFmtId="0" fontId="15" fillId="0" borderId="7" xfId="21" applyNumberFormat="1" applyFont="1" applyFill="1" applyBorder="1" applyAlignment="1">
      <alignment horizontal="center"/>
      <protection/>
    </xf>
    <xf numFmtId="0" fontId="15" fillId="0" borderId="7" xfId="0" applyNumberFormat="1" applyFont="1" applyFill="1" applyBorder="1" applyAlignment="1">
      <alignment horizontal="center"/>
    </xf>
    <xf numFmtId="38" fontId="11" fillId="0" borderId="7" xfId="0" applyNumberFormat="1" applyFont="1" applyFill="1" applyBorder="1" applyAlignment="1">
      <alignment horizontal="left" vertical="top" wrapText="1"/>
    </xf>
    <xf numFmtId="0" fontId="15" fillId="0" borderId="6" xfId="21" applyNumberFormat="1" applyFont="1" applyFill="1" applyBorder="1" applyAlignment="1">
      <alignment horizontal="center"/>
      <protection/>
    </xf>
    <xf numFmtId="38" fontId="27" fillId="0" borderId="3" xfId="0" applyNumberFormat="1" applyFont="1" applyFill="1" applyBorder="1" applyAlignment="1">
      <alignment horizontal="center"/>
    </xf>
    <xf numFmtId="38" fontId="11" fillId="0" borderId="7" xfId="21" applyNumberFormat="1" applyFont="1" applyFill="1" applyBorder="1" applyAlignment="1">
      <alignment horizontal="left" vertical="top"/>
      <protection/>
    </xf>
    <xf numFmtId="38" fontId="6" fillId="0" borderId="3" xfId="21" applyNumberFormat="1" applyFont="1" applyFill="1" applyBorder="1" applyAlignment="1">
      <alignment horizontal="center"/>
      <protection/>
    </xf>
    <xf numFmtId="38" fontId="6" fillId="0" borderId="3" xfId="22" applyNumberFormat="1" applyFont="1" applyFill="1" applyBorder="1">
      <alignment/>
      <protection/>
    </xf>
    <xf numFmtId="38" fontId="6" fillId="0" borderId="3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 horizontal="left"/>
    </xf>
    <xf numFmtId="0" fontId="15" fillId="0" borderId="2" xfId="21" applyNumberFormat="1" applyFont="1" applyFill="1" applyBorder="1" applyAlignment="1">
      <alignment horizontal="center"/>
      <protection/>
    </xf>
    <xf numFmtId="38" fontId="11" fillId="0" borderId="2" xfId="0" applyNumberFormat="1" applyFont="1" applyFill="1" applyBorder="1" applyAlignment="1">
      <alignment horizontal="right"/>
    </xf>
    <xf numFmtId="0" fontId="15" fillId="3" borderId="3" xfId="21" applyNumberFormat="1" applyFont="1" applyFill="1" applyBorder="1" applyAlignment="1">
      <alignment horizontal="center"/>
      <protection/>
    </xf>
    <xf numFmtId="38" fontId="11" fillId="3" borderId="3" xfId="21" applyNumberFormat="1" applyFont="1" applyFill="1" applyBorder="1" applyAlignment="1">
      <alignment horizontal="left"/>
      <protection/>
    </xf>
    <xf numFmtId="38" fontId="11" fillId="0" borderId="9" xfId="22" applyNumberFormat="1" applyFont="1" applyFill="1" applyBorder="1" applyAlignment="1">
      <alignment horizontal="left"/>
      <protection/>
    </xf>
    <xf numFmtId="38" fontId="11" fillId="0" borderId="2" xfId="0" applyNumberFormat="1" applyFont="1" applyFill="1" applyBorder="1" applyAlignment="1">
      <alignment horizontal="left" vertical="top" wrapText="1"/>
    </xf>
    <xf numFmtId="38" fontId="11" fillId="0" borderId="5" xfId="21" applyNumberFormat="1" applyFont="1" applyFill="1" applyBorder="1">
      <alignment/>
      <protection/>
    </xf>
    <xf numFmtId="38" fontId="15" fillId="0" borderId="1" xfId="22" applyNumberFormat="1" applyFont="1" applyFill="1" applyBorder="1" applyAlignment="1">
      <alignment horizontal="right"/>
      <protection/>
    </xf>
    <xf numFmtId="38" fontId="11" fillId="0" borderId="1" xfId="0" applyNumberFormat="1" applyFont="1" applyFill="1" applyBorder="1" applyAlignment="1">
      <alignment/>
    </xf>
    <xf numFmtId="38" fontId="14" fillId="0" borderId="1" xfId="0" applyNumberFormat="1" applyFont="1" applyFill="1" applyBorder="1" applyAlignment="1">
      <alignment/>
    </xf>
    <xf numFmtId="0" fontId="7" fillId="0" borderId="1" xfId="21" applyFont="1" applyFill="1" applyBorder="1" applyAlignment="1">
      <alignment horizontal="center"/>
      <protection/>
    </xf>
    <xf numFmtId="0" fontId="7" fillId="0" borderId="3" xfId="21" applyFont="1" applyBorder="1" applyAlignment="1">
      <alignment vertical="top" wrapText="1"/>
      <protection/>
    </xf>
    <xf numFmtId="38" fontId="13" fillId="0" borderId="1" xfId="22" applyNumberFormat="1" applyFont="1" applyFill="1" applyBorder="1" applyAlignment="1">
      <alignment horizontal="lef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14" fillId="0" borderId="1" xfId="22" applyNumberFormat="1" applyFont="1" applyFill="1" applyBorder="1" applyAlignment="1">
      <alignment horizontal="right"/>
      <protection/>
    </xf>
    <xf numFmtId="38" fontId="6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/>
      <protection/>
    </xf>
    <xf numFmtId="38" fontId="7" fillId="0" borderId="0" xfId="21" applyNumberFormat="1" applyFont="1" applyFill="1">
      <alignment/>
      <protection/>
    </xf>
    <xf numFmtId="0" fontId="7" fillId="0" borderId="0" xfId="21" applyFont="1">
      <alignment/>
      <protection/>
    </xf>
    <xf numFmtId="38" fontId="7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" fontId="7" fillId="0" borderId="3" xfId="0" applyNumberFormat="1" applyFont="1" applyBorder="1" applyAlignment="1">
      <alignment/>
    </xf>
    <xf numFmtId="164" fontId="13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5" fillId="0" borderId="0" xfId="0" applyFont="1" applyFill="1" applyAlignment="1">
      <alignment/>
    </xf>
    <xf numFmtId="0" fontId="20" fillId="0" borderId="3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right" vertical="center"/>
    </xf>
    <xf numFmtId="38" fontId="11" fillId="0" borderId="1" xfId="22" applyNumberFormat="1" applyFont="1" applyFill="1" applyBorder="1">
      <alignment/>
      <protection/>
    </xf>
    <xf numFmtId="38" fontId="11" fillId="0" borderId="1" xfId="21" applyNumberFormat="1" applyFont="1" applyFill="1" applyBorder="1" applyAlignment="1">
      <alignment horizontal="right"/>
      <protection/>
    </xf>
    <xf numFmtId="0" fontId="6" fillId="0" borderId="6" xfId="0" applyFont="1" applyFill="1" applyBorder="1" applyAlignment="1">
      <alignment vertical="top" wrapText="1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21" applyFont="1" applyFill="1" applyBorder="1" applyAlignment="1">
      <alignment horizontal="right" vertical="center" wrapText="1"/>
      <protection/>
    </xf>
    <xf numFmtId="0" fontId="6" fillId="0" borderId="3" xfId="21" applyFont="1" applyFill="1" applyBorder="1" applyAlignment="1">
      <alignment horizontal="right" vertical="center" wrapText="1"/>
      <protection/>
    </xf>
    <xf numFmtId="38" fontId="13" fillId="0" borderId="0" xfId="22" applyNumberFormat="1" applyFont="1" applyFill="1" applyBorder="1" applyAlignment="1">
      <alignment horizontal="right"/>
      <protection/>
    </xf>
    <xf numFmtId="38" fontId="15" fillId="0" borderId="3" xfId="0" applyNumberFormat="1" applyFont="1" applyFill="1" applyBorder="1" applyAlignment="1">
      <alignment horizontal="right"/>
    </xf>
    <xf numFmtId="38" fontId="7" fillId="0" borderId="3" xfId="0" applyNumberFormat="1" applyFont="1" applyFill="1" applyBorder="1" applyAlignment="1">
      <alignment horizontal="right"/>
    </xf>
    <xf numFmtId="38" fontId="20" fillId="0" borderId="3" xfId="0" applyNumberFormat="1" applyFont="1" applyFill="1" applyBorder="1" applyAlignment="1">
      <alignment horizontal="right"/>
    </xf>
    <xf numFmtId="38" fontId="13" fillId="0" borderId="3" xfId="0" applyNumberFormat="1" applyFont="1" applyFill="1" applyBorder="1" applyAlignment="1">
      <alignment horizontal="right"/>
    </xf>
    <xf numFmtId="38" fontId="7" fillId="0" borderId="10" xfId="0" applyNumberFormat="1" applyFont="1" applyFill="1" applyBorder="1" applyAlignment="1">
      <alignment horizontal="right"/>
    </xf>
    <xf numFmtId="38" fontId="13" fillId="0" borderId="7" xfId="0" applyNumberFormat="1" applyFont="1" applyFill="1" applyBorder="1" applyAlignment="1">
      <alignment horizontal="right"/>
    </xf>
    <xf numFmtId="38" fontId="11" fillId="0" borderId="5" xfId="0" applyNumberFormat="1" applyFont="1" applyFill="1" applyBorder="1" applyAlignment="1">
      <alignment horizontal="right"/>
    </xf>
    <xf numFmtId="38" fontId="6" fillId="0" borderId="3" xfId="22" applyNumberFormat="1" applyFont="1" applyFill="1" applyBorder="1" applyAlignment="1">
      <alignment horizontal="right"/>
      <protection/>
    </xf>
    <xf numFmtId="38" fontId="11" fillId="0" borderId="7" xfId="0" applyNumberFormat="1" applyFont="1" applyFill="1" applyBorder="1" applyAlignment="1">
      <alignment horizontal="right"/>
    </xf>
    <xf numFmtId="38" fontId="14" fillId="0" borderId="3" xfId="0" applyNumberFormat="1" applyFont="1" applyFill="1" applyBorder="1" applyAlignment="1">
      <alignment horizontal="right"/>
    </xf>
    <xf numFmtId="38" fontId="6" fillId="0" borderId="3" xfId="0" applyNumberFormat="1" applyFont="1" applyFill="1" applyBorder="1" applyAlignment="1">
      <alignment horizontal="right"/>
    </xf>
    <xf numFmtId="38" fontId="11" fillId="3" borderId="3" xfId="0" applyNumberFormat="1" applyFont="1" applyFill="1" applyBorder="1" applyAlignment="1">
      <alignment horizontal="right"/>
    </xf>
    <xf numFmtId="38" fontId="7" fillId="0" borderId="0" xfId="21" applyNumberFormat="1" applyFont="1" applyFill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11" fillId="0" borderId="0" xfId="0" applyFont="1" applyFill="1" applyAlignment="1">
      <alignment horizontal="right"/>
    </xf>
    <xf numFmtId="0" fontId="15" fillId="0" borderId="3" xfId="21" applyNumberFormat="1" applyFont="1" applyFill="1" applyBorder="1" applyAlignment="1">
      <alignment horizontal="right" vertical="top"/>
      <protection/>
    </xf>
    <xf numFmtId="0" fontId="15" fillId="0" borderId="3" xfId="21" applyNumberFormat="1" applyFont="1" applyFill="1" applyBorder="1" applyAlignment="1">
      <alignment horizontal="right"/>
      <protection/>
    </xf>
    <xf numFmtId="38" fontId="13" fillId="0" borderId="3" xfId="21" applyNumberFormat="1" applyFont="1" applyFill="1" applyBorder="1" applyAlignment="1">
      <alignment horizontal="right"/>
      <protection/>
    </xf>
    <xf numFmtId="164" fontId="15" fillId="0" borderId="3" xfId="15" applyNumberFormat="1" applyFont="1" applyBorder="1" applyAlignment="1">
      <alignment/>
    </xf>
    <xf numFmtId="0" fontId="18" fillId="0" borderId="2" xfId="0" applyFont="1" applyBorder="1" applyAlignment="1">
      <alignment horizontal="right"/>
    </xf>
    <xf numFmtId="38" fontId="15" fillId="0" borderId="1" xfId="21" applyNumberFormat="1" applyFont="1" applyFill="1" applyBorder="1" applyAlignment="1">
      <alignment horizontal="right"/>
      <protection/>
    </xf>
    <xf numFmtId="0" fontId="11" fillId="0" borderId="4" xfId="21" applyFont="1" applyBorder="1" applyAlignment="1">
      <alignment vertical="center" wrapText="1"/>
      <protection/>
    </xf>
    <xf numFmtId="0" fontId="11" fillId="0" borderId="11" xfId="21" applyFont="1" applyBorder="1" applyAlignment="1">
      <alignment vertical="center" wrapText="1"/>
      <protection/>
    </xf>
    <xf numFmtId="37" fontId="11" fillId="0" borderId="11" xfId="22" applyNumberFormat="1" applyFont="1" applyBorder="1" applyAlignment="1">
      <alignment vertical="center"/>
      <protection/>
    </xf>
    <xf numFmtId="3" fontId="11" fillId="0" borderId="4" xfId="22" applyNumberFormat="1" applyFont="1" applyBorder="1" applyAlignment="1">
      <alignment horizontal="center" vertical="center"/>
      <protection/>
    </xf>
    <xf numFmtId="3" fontId="11" fillId="0" borderId="4" xfId="22" applyNumberFormat="1" applyFont="1" applyBorder="1" applyAlignment="1">
      <alignment vertical="center"/>
      <protection/>
    </xf>
    <xf numFmtId="3" fontId="11" fillId="0" borderId="3" xfId="0" applyNumberFormat="1" applyFont="1" applyBorder="1" applyAlignment="1">
      <alignment/>
    </xf>
    <xf numFmtId="164" fontId="11" fillId="0" borderId="1" xfId="15" applyNumberFormat="1" applyFont="1" applyBorder="1" applyAlignment="1">
      <alignment/>
    </xf>
    <xf numFmtId="0" fontId="11" fillId="0" borderId="4" xfId="22" applyFont="1" applyBorder="1" applyAlignment="1">
      <alignment vertical="center" wrapText="1"/>
      <protection/>
    </xf>
    <xf numFmtId="0" fontId="11" fillId="0" borderId="4" xfId="22" applyFont="1" applyBorder="1" applyAlignment="1">
      <alignment vertical="center"/>
      <protection/>
    </xf>
    <xf numFmtId="37" fontId="11" fillId="0" borderId="4" xfId="22" applyNumberFormat="1" applyFont="1" applyBorder="1" applyAlignment="1">
      <alignment vertical="center"/>
      <protection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center" wrapText="1"/>
    </xf>
    <xf numFmtId="3" fontId="15" fillId="0" borderId="3" xfId="0" applyNumberFormat="1" applyFont="1" applyBorder="1" applyAlignment="1">
      <alignment/>
    </xf>
    <xf numFmtId="38" fontId="19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vertical="center"/>
      <protection/>
    </xf>
    <xf numFmtId="37" fontId="15" fillId="0" borderId="0" xfId="22" applyNumberFormat="1" applyFont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5" fillId="0" borderId="0" xfId="22" applyFont="1" applyBorder="1">
      <alignment/>
      <protection/>
    </xf>
    <xf numFmtId="0" fontId="16" fillId="0" borderId="0" xfId="0" applyFont="1" applyBorder="1" applyAlignment="1">
      <alignment/>
    </xf>
    <xf numFmtId="0" fontId="12" fillId="0" borderId="0" xfId="22" applyFont="1" applyBorder="1" applyAlignment="1">
      <alignment vertical="center"/>
      <protection/>
    </xf>
    <xf numFmtId="37" fontId="12" fillId="0" borderId="0" xfId="22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14" fillId="0" borderId="0" xfId="22" applyFont="1" applyBorder="1" applyAlignment="1">
      <alignment/>
      <protection/>
    </xf>
    <xf numFmtId="0" fontId="31" fillId="0" borderId="0" xfId="22" applyFont="1" applyBorder="1" applyAlignment="1">
      <alignment horizontal="center" vertical="center"/>
      <protection/>
    </xf>
    <xf numFmtId="3" fontId="7" fillId="0" borderId="3" xfId="21" applyNumberFormat="1" applyFont="1" applyBorder="1" applyAlignment="1">
      <alignment vertical="top" wrapText="1"/>
      <protection/>
    </xf>
    <xf numFmtId="3" fontId="6" fillId="0" borderId="3" xfId="21" applyNumberFormat="1" applyFont="1" applyBorder="1" applyAlignment="1">
      <alignment vertical="top" wrapText="1"/>
      <protection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0" fontId="6" fillId="0" borderId="0" xfId="22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37" fontId="11" fillId="0" borderId="12" xfId="22" applyNumberFormat="1" applyFont="1" applyBorder="1" applyAlignment="1">
      <alignment vertical="center"/>
      <protection/>
    </xf>
    <xf numFmtId="3" fontId="11" fillId="0" borderId="12" xfId="22" applyNumberFormat="1" applyFont="1" applyBorder="1" applyAlignment="1">
      <alignment horizontal="center" vertical="center"/>
      <protection/>
    </xf>
    <xf numFmtId="0" fontId="11" fillId="0" borderId="11" xfId="0" applyFont="1" applyBorder="1" applyAlignment="1">
      <alignment vertical="center" wrapText="1"/>
    </xf>
    <xf numFmtId="3" fontId="11" fillId="0" borderId="11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0" fontId="11" fillId="0" borderId="3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0" fontId="11" fillId="0" borderId="4" xfId="22" applyFont="1" applyBorder="1" applyAlignment="1">
      <alignment horizontal="center" vertical="center"/>
      <protection/>
    </xf>
    <xf numFmtId="0" fontId="11" fillId="0" borderId="4" xfId="22" applyFont="1" applyBorder="1">
      <alignment/>
      <protection/>
    </xf>
    <xf numFmtId="0" fontId="11" fillId="0" borderId="4" xfId="0" applyFont="1" applyBorder="1" applyAlignment="1">
      <alignment/>
    </xf>
    <xf numFmtId="0" fontId="13" fillId="0" borderId="3" xfId="22" applyFont="1" applyBorder="1" applyAlignment="1">
      <alignment vertical="center"/>
      <protection/>
    </xf>
    <xf numFmtId="0" fontId="11" fillId="0" borderId="3" xfId="22" applyFont="1" applyBorder="1" applyAlignment="1">
      <alignment vertical="center"/>
      <protection/>
    </xf>
    <xf numFmtId="37" fontId="13" fillId="0" borderId="3" xfId="22" applyNumberFormat="1" applyFont="1" applyBorder="1" applyAlignment="1">
      <alignment vertical="center"/>
      <protection/>
    </xf>
    <xf numFmtId="3" fontId="13" fillId="0" borderId="3" xfId="22" applyNumberFormat="1" applyFont="1" applyBorder="1" applyAlignment="1">
      <alignment horizontal="center" vertical="center"/>
      <protection/>
    </xf>
    <xf numFmtId="3" fontId="11" fillId="0" borderId="3" xfId="22" applyNumberFormat="1" applyFont="1" applyBorder="1" applyAlignment="1">
      <alignment horizontal="center" vertical="center"/>
      <protection/>
    </xf>
    <xf numFmtId="3" fontId="13" fillId="0" borderId="3" xfId="22" applyNumberFormat="1" applyFont="1" applyBorder="1" applyAlignment="1">
      <alignment vertical="center"/>
      <protection/>
    </xf>
    <xf numFmtId="0" fontId="11" fillId="0" borderId="3" xfId="22" applyFont="1" applyBorder="1">
      <alignment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22" applyFont="1" applyBorder="1" applyAlignment="1">
      <alignment vertical="center" wrapText="1"/>
      <protection/>
    </xf>
    <xf numFmtId="0" fontId="11" fillId="0" borderId="12" xfId="22" applyFont="1" applyBorder="1" applyAlignment="1">
      <alignment vertical="center"/>
      <protection/>
    </xf>
    <xf numFmtId="37" fontId="11" fillId="0" borderId="12" xfId="22" applyNumberFormat="1" applyFont="1" applyBorder="1" applyAlignment="1">
      <alignment horizontal="center" vertical="center"/>
      <protection/>
    </xf>
    <xf numFmtId="3" fontId="11" fillId="0" borderId="12" xfId="22" applyNumberFormat="1" applyFont="1" applyBorder="1" applyAlignment="1">
      <alignment vertical="center"/>
      <protection/>
    </xf>
    <xf numFmtId="0" fontId="11" fillId="0" borderId="12" xfId="22" applyFont="1" applyBorder="1">
      <alignment/>
      <protection/>
    </xf>
    <xf numFmtId="0" fontId="11" fillId="0" borderId="12" xfId="0" applyFont="1" applyBorder="1" applyAlignment="1">
      <alignment/>
    </xf>
    <xf numFmtId="0" fontId="11" fillId="0" borderId="14" xfId="22" applyFont="1" applyBorder="1" applyAlignment="1">
      <alignment vertical="center" wrapText="1"/>
      <protection/>
    </xf>
    <xf numFmtId="0" fontId="11" fillId="0" borderId="14" xfId="22" applyFont="1" applyBorder="1" applyAlignment="1">
      <alignment vertical="center"/>
      <protection/>
    </xf>
    <xf numFmtId="0" fontId="11" fillId="0" borderId="11" xfId="22" applyFont="1" applyBorder="1" applyAlignment="1">
      <alignment vertical="center"/>
      <protection/>
    </xf>
    <xf numFmtId="37" fontId="11" fillId="0" borderId="11" xfId="22" applyNumberFormat="1" applyFont="1" applyBorder="1" applyAlignment="1">
      <alignment horizontal="center" vertical="center"/>
      <protection/>
    </xf>
    <xf numFmtId="3" fontId="11" fillId="0" borderId="11" xfId="22" applyNumberFormat="1" applyFont="1" applyBorder="1" applyAlignment="1">
      <alignment vertical="center"/>
      <protection/>
    </xf>
    <xf numFmtId="0" fontId="11" fillId="0" borderId="11" xfId="22" applyFont="1" applyBorder="1">
      <alignment/>
      <protection/>
    </xf>
    <xf numFmtId="0" fontId="11" fillId="0" borderId="11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3" fillId="0" borderId="3" xfId="21" applyFont="1" applyBorder="1" applyAlignment="1">
      <alignment vertical="center" wrapText="1"/>
      <protection/>
    </xf>
    <xf numFmtId="0" fontId="13" fillId="0" borderId="3" xfId="0" applyFont="1" applyBorder="1" applyAlignment="1">
      <alignment vertical="center" wrapText="1"/>
    </xf>
    <xf numFmtId="37" fontId="13" fillId="0" borderId="3" xfId="22" applyNumberFormat="1" applyFont="1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37" fontId="11" fillId="0" borderId="14" xfId="22" applyNumberFormat="1" applyFont="1" applyBorder="1" applyAlignment="1">
      <alignment vertical="center"/>
      <protection/>
    </xf>
    <xf numFmtId="3" fontId="11" fillId="0" borderId="14" xfId="22" applyNumberFormat="1" applyFont="1" applyBorder="1" applyAlignment="1">
      <alignment horizontal="center" vertical="center"/>
      <protection/>
    </xf>
    <xf numFmtId="37" fontId="11" fillId="0" borderId="14" xfId="22" applyNumberFormat="1" applyFont="1" applyBorder="1" applyAlignment="1">
      <alignment horizontal="center" vertical="center"/>
      <protection/>
    </xf>
    <xf numFmtId="3" fontId="11" fillId="0" borderId="14" xfId="22" applyNumberFormat="1" applyFont="1" applyBorder="1" applyAlignment="1">
      <alignment vertical="center"/>
      <protection/>
    </xf>
    <xf numFmtId="0" fontId="11" fillId="0" borderId="14" xfId="22" applyFont="1" applyBorder="1">
      <alignment/>
      <protection/>
    </xf>
    <xf numFmtId="0" fontId="11" fillId="0" borderId="14" xfId="0" applyFont="1" applyBorder="1" applyAlignment="1">
      <alignment/>
    </xf>
    <xf numFmtId="0" fontId="11" fillId="0" borderId="12" xfId="22" applyFont="1" applyBorder="1" applyAlignment="1">
      <alignment horizontal="center" vertical="center"/>
      <protection/>
    </xf>
    <xf numFmtId="0" fontId="11" fillId="0" borderId="12" xfId="21" applyFont="1" applyBorder="1" applyAlignment="1">
      <alignment vertical="center" wrapText="1"/>
      <protection/>
    </xf>
    <xf numFmtId="0" fontId="11" fillId="0" borderId="11" xfId="22" applyFont="1" applyBorder="1" applyAlignment="1">
      <alignment horizontal="center" vertical="center"/>
      <protection/>
    </xf>
    <xf numFmtId="0" fontId="15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vertical="center"/>
      <protection/>
    </xf>
    <xf numFmtId="0" fontId="15" fillId="0" borderId="3" xfId="22" applyFont="1" applyBorder="1" applyAlignment="1">
      <alignment vertical="center"/>
      <protection/>
    </xf>
    <xf numFmtId="0" fontId="20" fillId="0" borderId="3" xfId="22" applyFont="1" applyBorder="1" applyAlignment="1">
      <alignment vertical="center"/>
      <protection/>
    </xf>
    <xf numFmtId="37" fontId="14" fillId="0" borderId="3" xfId="22" applyNumberFormat="1" applyFont="1" applyBorder="1" applyAlignment="1">
      <alignment vertical="center"/>
      <protection/>
    </xf>
    <xf numFmtId="3" fontId="15" fillId="0" borderId="3" xfId="22" applyNumberFormat="1" applyFont="1" applyBorder="1" applyAlignment="1">
      <alignment horizontal="center" vertical="center"/>
      <protection/>
    </xf>
    <xf numFmtId="3" fontId="14" fillId="0" borderId="3" xfId="22" applyNumberFormat="1" applyFont="1" applyBorder="1" applyAlignment="1">
      <alignment horizontal="center" vertical="center"/>
      <protection/>
    </xf>
    <xf numFmtId="3" fontId="14" fillId="0" borderId="3" xfId="22" applyNumberFormat="1" applyFont="1" applyBorder="1" applyAlignment="1">
      <alignment vertical="center"/>
      <protection/>
    </xf>
    <xf numFmtId="0" fontId="15" fillId="0" borderId="3" xfId="22" applyFont="1" applyBorder="1">
      <alignment/>
      <protection/>
    </xf>
    <xf numFmtId="0" fontId="16" fillId="0" borderId="3" xfId="0" applyFont="1" applyBorder="1" applyAlignment="1">
      <alignment/>
    </xf>
    <xf numFmtId="3" fontId="11" fillId="0" borderId="3" xfId="22" applyNumberFormat="1" applyFont="1" applyBorder="1" applyAlignment="1">
      <alignment vertical="center"/>
      <protection/>
    </xf>
    <xf numFmtId="0" fontId="11" fillId="0" borderId="14" xfId="21" applyFont="1" applyBorder="1" applyAlignment="1">
      <alignment vertical="center" wrapText="1"/>
      <protection/>
    </xf>
    <xf numFmtId="0" fontId="11" fillId="3" borderId="12" xfId="21" applyFont="1" applyFill="1" applyBorder="1" applyAlignment="1">
      <alignment vertical="center" wrapText="1"/>
      <protection/>
    </xf>
    <xf numFmtId="0" fontId="11" fillId="0" borderId="14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37" fontId="13" fillId="0" borderId="11" xfId="22" applyNumberFormat="1" applyFont="1" applyBorder="1" applyAlignment="1">
      <alignment vertical="center"/>
      <protection/>
    </xf>
    <xf numFmtId="3" fontId="13" fillId="0" borderId="11" xfId="22" applyNumberFormat="1" applyFont="1" applyBorder="1" applyAlignment="1">
      <alignment horizontal="center" vertical="center"/>
      <protection/>
    </xf>
    <xf numFmtId="3" fontId="13" fillId="0" borderId="11" xfId="22" applyNumberFormat="1" applyFont="1" applyBorder="1" applyAlignment="1">
      <alignment vertical="center"/>
      <protection/>
    </xf>
    <xf numFmtId="37" fontId="11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21" applyFont="1" applyBorder="1" applyAlignment="1">
      <alignment vertical="center" wrapText="1"/>
      <protection/>
    </xf>
    <xf numFmtId="0" fontId="11" fillId="0" borderId="14" xfId="0" applyFont="1" applyBorder="1" applyAlignment="1">
      <alignment horizontal="center" vertical="center"/>
    </xf>
    <xf numFmtId="0" fontId="11" fillId="3" borderId="14" xfId="22" applyFont="1" applyFill="1" applyBorder="1" applyAlignment="1">
      <alignment vertical="center"/>
      <protection/>
    </xf>
    <xf numFmtId="0" fontId="11" fillId="3" borderId="12" xfId="22" applyFont="1" applyFill="1" applyBorder="1" applyAlignment="1">
      <alignment vertical="center"/>
      <protection/>
    </xf>
    <xf numFmtId="0" fontId="11" fillId="3" borderId="12" xfId="22" applyFont="1" applyFill="1" applyBorder="1" applyAlignment="1">
      <alignment vertical="center"/>
      <protection/>
    </xf>
    <xf numFmtId="0" fontId="11" fillId="3" borderId="11" xfId="22" applyFont="1" applyFill="1" applyBorder="1" applyAlignment="1">
      <alignment vertical="center"/>
      <protection/>
    </xf>
    <xf numFmtId="37" fontId="13" fillId="2" borderId="3" xfId="22" applyNumberFormat="1" applyFont="1" applyFill="1" applyBorder="1" applyAlignment="1">
      <alignment vertical="center"/>
      <protection/>
    </xf>
    <xf numFmtId="3" fontId="13" fillId="2" borderId="3" xfId="22" applyNumberFormat="1" applyFont="1" applyFill="1" applyBorder="1" applyAlignment="1">
      <alignment horizontal="center" vertical="center"/>
      <protection/>
    </xf>
    <xf numFmtId="3" fontId="13" fillId="2" borderId="3" xfId="22" applyNumberFormat="1" applyFont="1" applyFill="1" applyBorder="1" applyAlignment="1">
      <alignment vertical="center"/>
      <protection/>
    </xf>
    <xf numFmtId="0" fontId="12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13" fillId="0" borderId="4" xfId="22" applyNumberFormat="1" applyFont="1" applyBorder="1" applyAlignment="1">
      <alignment vertical="center"/>
      <protection/>
    </xf>
    <xf numFmtId="0" fontId="14" fillId="0" borderId="3" xfId="22" applyFont="1" applyBorder="1">
      <alignment/>
      <protection/>
    </xf>
    <xf numFmtId="0" fontId="16" fillId="0" borderId="3" xfId="0" applyFont="1" applyBorder="1" applyAlignment="1">
      <alignment horizontal="center"/>
    </xf>
    <xf numFmtId="0" fontId="20" fillId="0" borderId="3" xfId="0" applyFont="1" applyBorder="1" applyAlignment="1">
      <alignment vertical="center" wrapText="1"/>
    </xf>
    <xf numFmtId="37" fontId="14" fillId="0" borderId="3" xfId="22" applyNumberFormat="1" applyFont="1" applyBorder="1" applyAlignment="1">
      <alignment horizontal="right" vertical="center"/>
      <protection/>
    </xf>
    <xf numFmtId="0" fontId="14" fillId="0" borderId="0" xfId="22" applyFont="1" applyBorder="1" applyAlignment="1">
      <alignment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64" fontId="13" fillId="2" borderId="3" xfId="15" applyNumberFormat="1" applyFont="1" applyFill="1" applyBorder="1" applyAlignment="1">
      <alignment/>
    </xf>
    <xf numFmtId="1" fontId="13" fillId="2" borderId="3" xfId="0" applyNumberFormat="1" applyFont="1" applyFill="1" applyBorder="1" applyAlignment="1">
      <alignment/>
    </xf>
    <xf numFmtId="0" fontId="11" fillId="3" borderId="4" xfId="22" applyFont="1" applyFill="1" applyBorder="1" applyAlignment="1">
      <alignment vertical="center"/>
      <protection/>
    </xf>
    <xf numFmtId="38" fontId="13" fillId="0" borderId="3" xfId="21" applyNumberFormat="1" applyFont="1" applyFill="1" applyBorder="1">
      <alignment/>
      <protection/>
    </xf>
    <xf numFmtId="38" fontId="14" fillId="0" borderId="3" xfId="21" applyNumberFormat="1" applyFont="1" applyFill="1" applyBorder="1" applyAlignment="1">
      <alignment horizontal="right"/>
      <protection/>
    </xf>
    <xf numFmtId="3" fontId="14" fillId="0" borderId="3" xfId="0" applyNumberFormat="1" applyFont="1" applyBorder="1" applyAlignment="1">
      <alignment/>
    </xf>
    <xf numFmtId="164" fontId="11" fillId="0" borderId="3" xfId="15" applyNumberFormat="1" applyFont="1" applyBorder="1" applyAlignment="1">
      <alignment/>
    </xf>
    <xf numFmtId="0" fontId="12" fillId="0" borderId="6" xfId="21" applyFont="1" applyBorder="1" applyAlignment="1">
      <alignment horizontal="left" vertical="top" wrapText="1"/>
      <protection/>
    </xf>
    <xf numFmtId="0" fontId="12" fillId="0" borderId="2" xfId="21" applyFont="1" applyBorder="1" applyAlignment="1">
      <alignment vertical="top" wrapText="1"/>
      <protection/>
    </xf>
    <xf numFmtId="0" fontId="9" fillId="0" borderId="11" xfId="22" applyFont="1" applyBorder="1">
      <alignment/>
      <protection/>
    </xf>
    <xf numFmtId="3" fontId="11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24" fillId="0" borderId="6" xfId="21" applyFont="1" applyBorder="1" applyAlignment="1">
      <alignment/>
      <protection/>
    </xf>
    <xf numFmtId="0" fontId="24" fillId="0" borderId="2" xfId="21" applyFont="1" applyBorder="1" applyAlignment="1">
      <alignment/>
      <protection/>
    </xf>
    <xf numFmtId="0" fontId="7" fillId="0" borderId="3" xfId="21" applyFont="1" applyBorder="1">
      <alignment/>
      <protection/>
    </xf>
    <xf numFmtId="0" fontId="10" fillId="0" borderId="3" xfId="21" applyFont="1" applyBorder="1">
      <alignment/>
      <protection/>
    </xf>
    <xf numFmtId="0" fontId="6" fillId="0" borderId="3" xfId="21" applyFont="1" applyBorder="1">
      <alignment/>
      <protection/>
    </xf>
    <xf numFmtId="0" fontId="6" fillId="0" borderId="1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7" fillId="0" borderId="3" xfId="21" applyFont="1" applyBorder="1" applyAlignment="1">
      <alignment horizontal="left"/>
      <protection/>
    </xf>
    <xf numFmtId="3" fontId="7" fillId="0" borderId="3" xfId="21" applyNumberFormat="1" applyFont="1" applyBorder="1">
      <alignment/>
      <protection/>
    </xf>
    <xf numFmtId="0" fontId="6" fillId="0" borderId="3" xfId="21" applyFont="1" applyBorder="1" applyAlignment="1">
      <alignment horizontal="center" vertical="top" wrapText="1"/>
      <protection/>
    </xf>
    <xf numFmtId="3" fontId="6" fillId="0" borderId="3" xfId="21" applyNumberFormat="1" applyFont="1" applyBorder="1">
      <alignment/>
      <protection/>
    </xf>
    <xf numFmtId="0" fontId="19" fillId="0" borderId="3" xfId="21" applyFont="1" applyBorder="1">
      <alignment/>
      <protection/>
    </xf>
    <xf numFmtId="0" fontId="7" fillId="0" borderId="3" xfId="21" applyFont="1" applyFill="1" applyBorder="1" applyAlignment="1">
      <alignment vertical="top" wrapText="1"/>
      <protection/>
    </xf>
    <xf numFmtId="0" fontId="7" fillId="0" borderId="5" xfId="21" applyFont="1" applyBorder="1" applyAlignment="1">
      <alignment vertical="top" wrapText="1"/>
      <protection/>
    </xf>
    <xf numFmtId="0" fontId="7" fillId="0" borderId="5" xfId="21" applyFont="1" applyBorder="1">
      <alignment/>
      <protection/>
    </xf>
    <xf numFmtId="0" fontId="6" fillId="0" borderId="3" xfId="21" applyFont="1" applyFill="1" applyBorder="1" applyAlignment="1">
      <alignment horizontal="center" vertical="top" wrapText="1"/>
      <protection/>
    </xf>
    <xf numFmtId="0" fontId="30" fillId="0" borderId="3" xfId="21" applyFont="1" applyBorder="1">
      <alignment/>
      <protection/>
    </xf>
    <xf numFmtId="0" fontId="7" fillId="0" borderId="3" xfId="21" applyFont="1" applyBorder="1" applyAlignment="1">
      <alignment horizontal="right"/>
      <protection/>
    </xf>
    <xf numFmtId="3" fontId="15" fillId="0" borderId="3" xfId="21" applyNumberFormat="1" applyFont="1" applyBorder="1">
      <alignment/>
      <protection/>
    </xf>
    <xf numFmtId="3" fontId="7" fillId="0" borderId="3" xfId="21" applyNumberFormat="1" applyFont="1" applyBorder="1" applyAlignment="1">
      <alignment horizontal="center"/>
      <protection/>
    </xf>
    <xf numFmtId="0" fontId="7" fillId="0" borderId="3" xfId="21" applyFont="1" applyBorder="1" applyAlignment="1">
      <alignment horizontal="center" vertical="top" wrapText="1"/>
      <protection/>
    </xf>
    <xf numFmtId="3" fontId="11" fillId="0" borderId="3" xfId="21" applyNumberFormat="1" applyFont="1" applyBorder="1">
      <alignment/>
      <protection/>
    </xf>
    <xf numFmtId="3" fontId="13" fillId="0" borderId="3" xfId="21" applyNumberFormat="1" applyFont="1" applyBorder="1" applyAlignment="1">
      <alignment horizontal="right"/>
      <protection/>
    </xf>
    <xf numFmtId="3" fontId="14" fillId="0" borderId="3" xfId="21" applyNumberFormat="1" applyFont="1" applyBorder="1">
      <alignment/>
      <protection/>
    </xf>
    <xf numFmtId="3" fontId="6" fillId="0" borderId="3" xfId="21" applyNumberFormat="1" applyFont="1" applyBorder="1" applyAlignment="1">
      <alignment horizontal="right"/>
      <protection/>
    </xf>
    <xf numFmtId="0" fontId="7" fillId="0" borderId="7" xfId="21" applyFont="1" applyBorder="1">
      <alignment/>
      <protection/>
    </xf>
    <xf numFmtId="0" fontId="7" fillId="0" borderId="7" xfId="21" applyFont="1" applyBorder="1" applyAlignment="1">
      <alignment vertical="top" wrapText="1"/>
      <protection/>
    </xf>
    <xf numFmtId="3" fontId="7" fillId="0" borderId="7" xfId="21" applyNumberFormat="1" applyFont="1" applyBorder="1">
      <alignment/>
      <protection/>
    </xf>
    <xf numFmtId="0" fontId="19" fillId="0" borderId="7" xfId="21" applyFont="1" applyBorder="1">
      <alignment/>
      <protection/>
    </xf>
    <xf numFmtId="0" fontId="7" fillId="0" borderId="3" xfId="21" applyFont="1" applyBorder="1" applyAlignment="1">
      <alignment vertical="top" wrapText="1"/>
      <protection/>
    </xf>
    <xf numFmtId="3" fontId="7" fillId="0" borderId="3" xfId="21" applyNumberFormat="1" applyFont="1" applyBorder="1">
      <alignment/>
      <protection/>
    </xf>
    <xf numFmtId="3" fontId="7" fillId="0" borderId="7" xfId="21" applyNumberFormat="1" applyFont="1" applyBorder="1">
      <alignment/>
      <protection/>
    </xf>
    <xf numFmtId="0" fontId="7" fillId="0" borderId="7" xfId="21" applyFont="1" applyBorder="1">
      <alignment/>
      <protection/>
    </xf>
    <xf numFmtId="3" fontId="6" fillId="2" borderId="3" xfId="21" applyNumberFormat="1" applyFont="1" applyFill="1" applyBorder="1" applyAlignment="1">
      <alignment horizontal="right"/>
      <protection/>
    </xf>
    <xf numFmtId="3" fontId="7" fillId="2" borderId="3" xfId="21" applyNumberFormat="1" applyFont="1" applyFill="1" applyBorder="1">
      <alignment/>
      <protection/>
    </xf>
    <xf numFmtId="3" fontId="6" fillId="2" borderId="3" xfId="21" applyNumberFormat="1" applyFont="1" applyFill="1" applyBorder="1">
      <alignment/>
      <protection/>
    </xf>
    <xf numFmtId="0" fontId="7" fillId="2" borderId="3" xfId="21" applyFont="1" applyFill="1" applyBorder="1">
      <alignment/>
      <protection/>
    </xf>
    <xf numFmtId="0" fontId="7" fillId="0" borderId="3" xfId="21" applyFont="1" applyBorder="1" applyAlignment="1">
      <alignment horizontal="left"/>
      <protection/>
    </xf>
    <xf numFmtId="0" fontId="7" fillId="0" borderId="3" xfId="21" applyFont="1" applyBorder="1">
      <alignment/>
      <protection/>
    </xf>
    <xf numFmtId="0" fontId="7" fillId="0" borderId="6" xfId="21" applyFont="1" applyBorder="1" applyAlignment="1">
      <alignment vertical="top" wrapText="1"/>
      <protection/>
    </xf>
    <xf numFmtId="0" fontId="7" fillId="0" borderId="2" xfId="21" applyFont="1" applyBorder="1" applyAlignment="1">
      <alignment vertical="top" wrapText="1"/>
      <protection/>
    </xf>
    <xf numFmtId="0" fontId="29" fillId="0" borderId="3" xfId="21" applyFont="1" applyBorder="1">
      <alignment/>
      <protection/>
    </xf>
    <xf numFmtId="0" fontId="35" fillId="0" borderId="3" xfId="21" applyFont="1" applyBorder="1" applyAlignment="1">
      <alignment horizontal="right"/>
      <protection/>
    </xf>
    <xf numFmtId="0" fontId="15" fillId="0" borderId="3" xfId="21" applyFont="1" applyBorder="1" applyAlignment="1">
      <alignment vertical="top" wrapText="1"/>
      <protection/>
    </xf>
    <xf numFmtId="0" fontId="6" fillId="0" borderId="3" xfId="21" applyFont="1" applyBorder="1" applyAlignment="1">
      <alignment/>
      <protection/>
    </xf>
    <xf numFmtId="3" fontId="14" fillId="0" borderId="3" xfId="21" applyNumberFormat="1" applyFont="1" applyBorder="1" applyAlignment="1">
      <alignment horizontal="right"/>
      <protection/>
    </xf>
    <xf numFmtId="0" fontId="36" fillId="0" borderId="0" xfId="21" applyFont="1" applyAlignment="1">
      <alignment horizontal="center" vertical="center"/>
      <protection/>
    </xf>
    <xf numFmtId="0" fontId="36" fillId="0" borderId="0" xfId="21" applyFont="1">
      <alignment/>
      <protection/>
    </xf>
    <xf numFmtId="3" fontId="36" fillId="0" borderId="0" xfId="21" applyNumberFormat="1" applyFont="1">
      <alignment/>
      <protection/>
    </xf>
    <xf numFmtId="38" fontId="6" fillId="0" borderId="0" xfId="22" applyNumberFormat="1" applyFont="1" applyFill="1" applyAlignment="1">
      <alignment horizontal="center"/>
      <protection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3" xfId="21" applyFont="1" applyFill="1" applyBorder="1" applyAlignment="1">
      <alignment horizontal="right" vertical="center"/>
      <protection/>
    </xf>
    <xf numFmtId="0" fontId="6" fillId="0" borderId="9" xfId="21" applyFont="1" applyFill="1" applyBorder="1" applyAlignment="1">
      <alignment horizontal="right" vertical="center"/>
      <protection/>
    </xf>
    <xf numFmtId="0" fontId="7" fillId="0" borderId="3" xfId="21" applyNumberFormat="1" applyFont="1" applyFill="1" applyBorder="1" applyAlignment="1">
      <alignment horizontal="left" vertical="center" wrapText="1"/>
      <protection/>
    </xf>
    <xf numFmtId="3" fontId="7" fillId="0" borderId="3" xfId="21" applyNumberFormat="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0" fontId="11" fillId="0" borderId="3" xfId="21" applyFont="1" applyFill="1" applyBorder="1" applyAlignment="1">
      <alignment horizontal="left" vertical="center" wrapText="1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left" vertical="center" wrapText="1"/>
      <protection/>
    </xf>
    <xf numFmtId="0" fontId="11" fillId="0" borderId="3" xfId="21" applyFont="1" applyFill="1" applyBorder="1" applyAlignment="1">
      <alignment vertical="center" wrapText="1"/>
      <protection/>
    </xf>
    <xf numFmtId="3" fontId="11" fillId="0" borderId="3" xfId="21" applyNumberFormat="1" applyFont="1" applyFill="1" applyBorder="1" applyAlignment="1">
      <alignment horizontal="right" vertical="center"/>
      <protection/>
    </xf>
    <xf numFmtId="3" fontId="13" fillId="0" borderId="10" xfId="21" applyNumberFormat="1" applyFont="1" applyFill="1" applyBorder="1" applyAlignment="1">
      <alignment horizontal="right" vertical="center"/>
      <protection/>
    </xf>
    <xf numFmtId="3" fontId="13" fillId="0" borderId="5" xfId="21" applyNumberFormat="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right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20" fillId="0" borderId="3" xfId="21" applyFont="1" applyFill="1" applyBorder="1" applyAlignment="1">
      <alignment horizontal="right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 wrapText="1"/>
      <protection/>
    </xf>
    <xf numFmtId="0" fontId="6" fillId="0" borderId="3" xfId="21" applyFont="1" applyFill="1" applyBorder="1" applyAlignment="1">
      <alignment horizontal="center" vertical="center"/>
      <protection/>
    </xf>
    <xf numFmtId="38" fontId="7" fillId="0" borderId="0" xfId="21" applyNumberFormat="1" applyFont="1" applyFill="1" applyAlignment="1">
      <alignment horizontal="center" vertical="center"/>
      <protection/>
    </xf>
    <xf numFmtId="38" fontId="7" fillId="0" borderId="0" xfId="21" applyNumberFormat="1" applyFont="1" applyFill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3" fontId="7" fillId="0" borderId="0" xfId="21" applyNumberFormat="1" applyFont="1" applyAlignment="1">
      <alignment horizontal="center" vertical="center"/>
      <protection/>
    </xf>
    <xf numFmtId="38" fontId="6" fillId="0" borderId="0" xfId="22" applyNumberFormat="1" applyFont="1" applyFill="1" applyAlignment="1">
      <alignment horizontal="right"/>
      <protection/>
    </xf>
    <xf numFmtId="38" fontId="6" fillId="0" borderId="0" xfId="22" applyNumberFormat="1" applyFont="1" applyFill="1">
      <alignment/>
      <protection/>
    </xf>
    <xf numFmtId="38" fontId="26" fillId="0" borderId="0" xfId="22" applyNumberFormat="1" applyFont="1" applyFill="1" applyAlignment="1">
      <alignment horizontal="center"/>
      <protection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wrapText="1"/>
    </xf>
    <xf numFmtId="1" fontId="15" fillId="0" borderId="3" xfId="0" applyNumberFormat="1" applyFont="1" applyBorder="1" applyAlignment="1">
      <alignment horizontal="center"/>
    </xf>
    <xf numFmtId="17" fontId="15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11" fillId="0" borderId="3" xfId="0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11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13" fillId="0" borderId="3" xfId="0" applyFont="1" applyBorder="1" applyAlignment="1">
      <alignment horizontal="left" wrapText="1"/>
    </xf>
    <xf numFmtId="3" fontId="6" fillId="0" borderId="3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1" fillId="0" borderId="3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center" wrapText="1"/>
    </xf>
    <xf numFmtId="3" fontId="13" fillId="2" borderId="3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left" wrapText="1"/>
    </xf>
    <xf numFmtId="3" fontId="15" fillId="0" borderId="3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right"/>
    </xf>
    <xf numFmtId="0" fontId="6" fillId="0" borderId="1" xfId="0" applyFont="1" applyBorder="1" applyAlignment="1">
      <alignment/>
    </xf>
    <xf numFmtId="3" fontId="19" fillId="0" borderId="3" xfId="21" applyNumberFormat="1" applyFont="1" applyFill="1" applyBorder="1">
      <alignment/>
      <protection/>
    </xf>
    <xf numFmtId="3" fontId="37" fillId="0" borderId="3" xfId="21" applyNumberFormat="1" applyFont="1" applyFill="1" applyBorder="1">
      <alignment/>
      <protection/>
    </xf>
    <xf numFmtId="3" fontId="19" fillId="0" borderId="3" xfId="21" applyNumberFormat="1" applyFont="1" applyFill="1" applyBorder="1" applyAlignment="1">
      <alignment horizontal="right"/>
      <protection/>
    </xf>
    <xf numFmtId="3" fontId="13" fillId="0" borderId="3" xfId="0" applyNumberFormat="1" applyFont="1" applyBorder="1" applyAlignment="1">
      <alignment wrapText="1"/>
    </xf>
    <xf numFmtId="3" fontId="14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8" fontId="19" fillId="0" borderId="0" xfId="21" applyNumberFormat="1" applyFont="1" applyFill="1" applyAlignment="1">
      <alignment horizontal="right"/>
      <protection/>
    </xf>
    <xf numFmtId="0" fontId="19" fillId="0" borderId="0" xfId="21" applyFont="1" applyAlignment="1">
      <alignment horizontal="right"/>
      <protection/>
    </xf>
    <xf numFmtId="0" fontId="11" fillId="0" borderId="0" xfId="0" applyFont="1" applyAlignment="1">
      <alignment horizontal="left"/>
    </xf>
    <xf numFmtId="0" fontId="15" fillId="0" borderId="3" xfId="21" applyFont="1" applyFill="1" applyBorder="1" applyAlignment="1">
      <alignment horizontal="right" vertical="center"/>
      <protection/>
    </xf>
    <xf numFmtId="3" fontId="11" fillId="0" borderId="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wrapText="1"/>
    </xf>
    <xf numFmtId="3" fontId="7" fillId="0" borderId="12" xfId="21" applyNumberFormat="1" applyFont="1" applyFill="1" applyBorder="1" applyAlignment="1">
      <alignment horizontal="center"/>
      <protection/>
    </xf>
    <xf numFmtId="3" fontId="7" fillId="0" borderId="12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center" vertical="center"/>
    </xf>
    <xf numFmtId="3" fontId="6" fillId="0" borderId="3" xfId="21" applyNumberFormat="1" applyFont="1" applyFill="1" applyBorder="1" applyAlignment="1">
      <alignment horizontal="right"/>
      <protection/>
    </xf>
    <xf numFmtId="3" fontId="7" fillId="0" borderId="3" xfId="21" applyNumberFormat="1" applyFont="1" applyFill="1" applyBorder="1" applyAlignment="1">
      <alignment horizontal="center"/>
      <protection/>
    </xf>
    <xf numFmtId="0" fontId="8" fillId="0" borderId="12" xfId="21" applyFont="1" applyFill="1" applyBorder="1">
      <alignment/>
      <protection/>
    </xf>
    <xf numFmtId="3" fontId="7" fillId="0" borderId="6" xfId="21" applyNumberFormat="1" applyFont="1" applyFill="1" applyBorder="1" applyAlignment="1">
      <alignment horizontal="center"/>
      <protection/>
    </xf>
    <xf numFmtId="3" fontId="7" fillId="0" borderId="4" xfId="21" applyNumberFormat="1" applyFont="1" applyFill="1" applyBorder="1" applyAlignment="1">
      <alignment horizontal="center"/>
      <protection/>
    </xf>
    <xf numFmtId="3" fontId="7" fillId="0" borderId="4" xfId="21" applyNumberFormat="1" applyFont="1" applyFill="1" applyBorder="1" applyAlignment="1">
      <alignment horizontal="right"/>
      <protection/>
    </xf>
    <xf numFmtId="3" fontId="7" fillId="0" borderId="16" xfId="21" applyNumberFormat="1" applyFont="1" applyFill="1" applyBorder="1" applyAlignment="1">
      <alignment horizontal="center"/>
      <protection/>
    </xf>
    <xf numFmtId="3" fontId="7" fillId="0" borderId="14" xfId="21" applyNumberFormat="1" applyFont="1" applyFill="1" applyBorder="1" applyAlignment="1">
      <alignment horizontal="right"/>
      <protection/>
    </xf>
    <xf numFmtId="3" fontId="7" fillId="0" borderId="14" xfId="21" applyNumberFormat="1" applyFont="1" applyFill="1" applyBorder="1" applyAlignment="1">
      <alignment horizontal="center"/>
      <protection/>
    </xf>
    <xf numFmtId="3" fontId="7" fillId="0" borderId="3" xfId="21" applyNumberFormat="1" applyFont="1" applyFill="1" applyBorder="1" applyAlignment="1">
      <alignment horizontal="right"/>
      <protection/>
    </xf>
    <xf numFmtId="3" fontId="7" fillId="0" borderId="17" xfId="21" applyNumberFormat="1" applyFont="1" applyFill="1" applyBorder="1" applyAlignment="1">
      <alignment horizontal="center"/>
      <protection/>
    </xf>
    <xf numFmtId="3" fontId="7" fillId="0" borderId="11" xfId="21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3" fontId="6" fillId="0" borderId="3" xfId="21" applyNumberFormat="1" applyFont="1" applyFill="1" applyBorder="1" applyAlignment="1">
      <alignment horizontal="center"/>
      <protection/>
    </xf>
    <xf numFmtId="3" fontId="7" fillId="0" borderId="18" xfId="21" applyNumberFormat="1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vertical="top" wrapText="1"/>
    </xf>
    <xf numFmtId="3" fontId="7" fillId="0" borderId="4" xfId="21" applyNumberFormat="1" applyFont="1" applyFill="1" applyBorder="1" applyAlignment="1">
      <alignment horizontal="right" vertical="center"/>
      <protection/>
    </xf>
    <xf numFmtId="3" fontId="7" fillId="0" borderId="19" xfId="21" applyNumberFormat="1" applyFont="1" applyFill="1" applyBorder="1" applyAlignment="1">
      <alignment horizontal="center"/>
      <protection/>
    </xf>
    <xf numFmtId="3" fontId="7" fillId="0" borderId="12" xfId="21" applyNumberFormat="1" applyFont="1" applyFill="1" applyBorder="1" applyAlignment="1">
      <alignment horizontal="right" vertical="center"/>
      <protection/>
    </xf>
    <xf numFmtId="3" fontId="7" fillId="0" borderId="20" xfId="21" applyNumberFormat="1" applyFont="1" applyFill="1" applyBorder="1" applyAlignment="1">
      <alignment horizontal="center"/>
      <protection/>
    </xf>
    <xf numFmtId="17" fontId="13" fillId="0" borderId="12" xfId="21" applyNumberFormat="1" applyFont="1" applyFill="1" applyBorder="1" applyAlignment="1">
      <alignment horizontal="right"/>
      <protection/>
    </xf>
    <xf numFmtId="17" fontId="13" fillId="0" borderId="3" xfId="21" applyNumberFormat="1" applyFont="1" applyFill="1" applyBorder="1" applyAlignment="1">
      <alignment horizontal="right"/>
      <protection/>
    </xf>
    <xf numFmtId="3" fontId="7" fillId="0" borderId="11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right"/>
      <protection/>
    </xf>
    <xf numFmtId="3" fontId="13" fillId="0" borderId="3" xfId="21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3" xfId="22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3" fontId="7" fillId="0" borderId="4" xfId="22" applyNumberFormat="1" applyFont="1" applyBorder="1" applyAlignment="1">
      <alignment horizontal="left" vertical="center"/>
      <protection/>
    </xf>
    <xf numFmtId="3" fontId="7" fillId="0" borderId="3" xfId="22" applyNumberFormat="1" applyFont="1" applyBorder="1" applyAlignment="1">
      <alignment horizontal="left" vertical="center"/>
      <protection/>
    </xf>
    <xf numFmtId="0" fontId="11" fillId="0" borderId="0" xfId="0" applyFont="1" applyFill="1" applyAlignment="1">
      <alignment horizontal="center" vertical="center"/>
    </xf>
    <xf numFmtId="38" fontId="13" fillId="0" borderId="0" xfId="22" applyNumberFormat="1" applyFont="1" applyFill="1" applyAlignment="1">
      <alignment horizontal="center"/>
      <protection/>
    </xf>
    <xf numFmtId="0" fontId="11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13" fillId="0" borderId="0" xfId="22" applyFont="1" applyBorder="1" applyAlignment="1">
      <alignment vertical="center"/>
      <protection/>
    </xf>
    <xf numFmtId="0" fontId="34" fillId="0" borderId="0" xfId="21" applyFont="1">
      <alignment/>
      <protection/>
    </xf>
    <xf numFmtId="0" fontId="9" fillId="0" borderId="4" xfId="21" applyFont="1" applyBorder="1" applyAlignment="1">
      <alignment vertical="center" wrapText="1"/>
      <protection/>
    </xf>
    <xf numFmtId="0" fontId="9" fillId="0" borderId="4" xfId="0" applyFont="1" applyBorder="1" applyAlignment="1">
      <alignment vertical="center" wrapText="1"/>
    </xf>
    <xf numFmtId="37" fontId="9" fillId="0" borderId="11" xfId="22" applyNumberFormat="1" applyFont="1" applyBorder="1" applyAlignment="1">
      <alignment vertical="center"/>
      <protection/>
    </xf>
    <xf numFmtId="3" fontId="9" fillId="0" borderId="4" xfId="22" applyNumberFormat="1" applyFont="1" applyBorder="1" applyAlignment="1">
      <alignment horizontal="center" vertical="center"/>
      <protection/>
    </xf>
    <xf numFmtId="3" fontId="9" fillId="0" borderId="4" xfId="22" applyNumberFormat="1" applyFont="1" applyBorder="1" applyAlignment="1">
      <alignment vertical="center"/>
      <protection/>
    </xf>
    <xf numFmtId="0" fontId="9" fillId="0" borderId="4" xfId="22" applyFont="1" applyBorder="1">
      <alignment/>
      <protection/>
    </xf>
    <xf numFmtId="0" fontId="15" fillId="0" borderId="6" xfId="21" applyNumberFormat="1" applyFont="1" applyFill="1" applyBorder="1" applyAlignment="1">
      <alignment horizontal="center" vertical="top"/>
      <protection/>
    </xf>
    <xf numFmtId="38" fontId="6" fillId="0" borderId="0" xfId="21" applyNumberFormat="1" applyFont="1" applyFill="1" applyAlignment="1">
      <alignment horizontal="center"/>
      <protection/>
    </xf>
    <xf numFmtId="38" fontId="13" fillId="0" borderId="5" xfId="22" applyNumberFormat="1" applyFont="1" applyFill="1" applyBorder="1" applyAlignment="1">
      <alignment horizontal="center" vertical="center" wrapText="1"/>
      <protection/>
    </xf>
    <xf numFmtId="164" fontId="11" fillId="0" borderId="0" xfId="15" applyNumberFormat="1" applyFont="1" applyAlignment="1">
      <alignment/>
    </xf>
    <xf numFmtId="38" fontId="13" fillId="0" borderId="0" xfId="22" applyNumberFormat="1" applyFont="1" applyFill="1" applyAlignment="1">
      <alignment/>
      <protection/>
    </xf>
    <xf numFmtId="164" fontId="13" fillId="0" borderId="3" xfId="15" applyNumberFormat="1" applyFont="1" applyBorder="1" applyAlignment="1">
      <alignment/>
    </xf>
    <xf numFmtId="3" fontId="13" fillId="2" borderId="3" xfId="15" applyNumberFormat="1" applyFont="1" applyFill="1" applyBorder="1" applyAlignment="1">
      <alignment/>
    </xf>
    <xf numFmtId="164" fontId="11" fillId="0" borderId="3" xfId="15" applyNumberFormat="1" applyFont="1" applyBorder="1" applyAlignment="1">
      <alignment vertical="center"/>
    </xf>
    <xf numFmtId="164" fontId="11" fillId="0" borderId="3" xfId="15" applyNumberFormat="1" applyFont="1" applyBorder="1" applyAlignment="1">
      <alignment/>
    </xf>
    <xf numFmtId="38" fontId="34" fillId="0" borderId="0" xfId="21" applyNumberFormat="1" applyFont="1" applyFill="1">
      <alignment/>
      <protection/>
    </xf>
    <xf numFmtId="164" fontId="11" fillId="0" borderId="0" xfId="15" applyNumberFormat="1" applyFont="1" applyBorder="1" applyAlignment="1">
      <alignment/>
    </xf>
    <xf numFmtId="164" fontId="13" fillId="0" borderId="1" xfId="15" applyNumberFormat="1" applyFont="1" applyBorder="1" applyAlignment="1">
      <alignment horizontal="center" vertical="center"/>
    </xf>
    <xf numFmtId="164" fontId="11" fillId="0" borderId="1" xfId="15" applyNumberFormat="1" applyFont="1" applyFill="1" applyBorder="1" applyAlignment="1">
      <alignment/>
    </xf>
    <xf numFmtId="164" fontId="13" fillId="0" borderId="1" xfId="15" applyNumberFormat="1" applyFont="1" applyBorder="1" applyAlignment="1">
      <alignment/>
    </xf>
    <xf numFmtId="164" fontId="13" fillId="2" borderId="1" xfId="15" applyNumberFormat="1" applyFont="1" applyFill="1" applyBorder="1" applyAlignment="1">
      <alignment/>
    </xf>
    <xf numFmtId="164" fontId="11" fillId="0" borderId="1" xfId="15" applyNumberFormat="1" applyFont="1" applyBorder="1" applyAlignment="1">
      <alignment vertical="center"/>
    </xf>
    <xf numFmtId="3" fontId="13" fillId="0" borderId="3" xfId="0" applyNumberFormat="1" applyFont="1" applyBorder="1" applyAlignment="1">
      <alignment/>
    </xf>
    <xf numFmtId="3" fontId="34" fillId="0" borderId="0" xfId="21" applyNumberFormat="1" applyFont="1">
      <alignment/>
      <protection/>
    </xf>
    <xf numFmtId="164" fontId="11" fillId="0" borderId="0" xfId="15" applyNumberFormat="1" applyFont="1" applyBorder="1" applyAlignment="1">
      <alignment/>
    </xf>
    <xf numFmtId="0" fontId="15" fillId="0" borderId="0" xfId="0" applyFont="1" applyAlignment="1">
      <alignment/>
    </xf>
    <xf numFmtId="38" fontId="14" fillId="0" borderId="0" xfId="22" applyNumberFormat="1" applyFont="1" applyFill="1" applyAlignment="1">
      <alignment/>
      <protection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2" xfId="0" applyFont="1" applyBorder="1" applyAlignment="1">
      <alignment/>
    </xf>
    <xf numFmtId="164" fontId="15" fillId="0" borderId="2" xfId="15" applyNumberFormat="1" applyFont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left" vertical="top" wrapText="1"/>
    </xf>
    <xf numFmtId="0" fontId="15" fillId="0" borderId="5" xfId="0" applyFont="1" applyFill="1" applyBorder="1" applyAlignment="1">
      <alignment/>
    </xf>
    <xf numFmtId="0" fontId="15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2" xfId="0" applyFont="1" applyBorder="1" applyAlignment="1">
      <alignment horizontal="center"/>
    </xf>
    <xf numFmtId="38" fontId="14" fillId="0" borderId="0" xfId="21" applyNumberFormat="1" applyFont="1" applyFill="1" applyAlignment="1">
      <alignment horizontal="left"/>
      <protection/>
    </xf>
    <xf numFmtId="38" fontId="36" fillId="0" borderId="0" xfId="21" applyNumberFormat="1" applyFont="1" applyFill="1" applyAlignment="1">
      <alignment horizontal="left"/>
      <protection/>
    </xf>
    <xf numFmtId="38" fontId="13" fillId="0" borderId="0" xfId="22" applyNumberFormat="1" applyFont="1" applyFill="1" applyAlignment="1">
      <alignment horizontal="left"/>
      <protection/>
    </xf>
    <xf numFmtId="164" fontId="11" fillId="0" borderId="6" xfId="15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0" fontId="13" fillId="0" borderId="3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3" fillId="0" borderId="3" xfId="0" applyNumberFormat="1" applyFont="1" applyBorder="1" applyAlignment="1">
      <alignment horizontal="center"/>
    </xf>
    <xf numFmtId="38" fontId="34" fillId="0" borderId="0" xfId="0" applyNumberFormat="1" applyFont="1" applyFill="1" applyAlignment="1">
      <alignment/>
    </xf>
    <xf numFmtId="38" fontId="13" fillId="0" borderId="0" xfId="21" applyNumberFormat="1" applyFont="1" applyFill="1" applyAlignment="1">
      <alignment/>
      <protection/>
    </xf>
    <xf numFmtId="38" fontId="38" fillId="0" borderId="0" xfId="21" applyNumberFormat="1" applyFont="1" applyFill="1" applyAlignment="1">
      <alignment horizontal="left"/>
      <protection/>
    </xf>
    <xf numFmtId="164" fontId="11" fillId="0" borderId="0" xfId="15" applyNumberFormat="1" applyFont="1" applyAlignment="1">
      <alignment horizontal="right" vertical="center"/>
    </xf>
    <xf numFmtId="164" fontId="11" fillId="0" borderId="0" xfId="15" applyNumberFormat="1" applyFont="1" applyBorder="1" applyAlignment="1">
      <alignment horizontal="right" vertical="center"/>
    </xf>
    <xf numFmtId="38" fontId="13" fillId="0" borderId="0" xfId="22" applyNumberFormat="1" applyFont="1" applyFill="1" applyAlignment="1">
      <alignment horizontal="left" vertical="center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3" fillId="0" borderId="3" xfId="21" applyFont="1" applyFill="1" applyBorder="1" applyAlignment="1">
      <alignment horizontal="right" vertical="center"/>
      <protection/>
    </xf>
    <xf numFmtId="0" fontId="13" fillId="0" borderId="15" xfId="21" applyFont="1" applyFill="1" applyBorder="1" applyAlignment="1">
      <alignment horizontal="right" vertical="center"/>
      <protection/>
    </xf>
    <xf numFmtId="0" fontId="11" fillId="0" borderId="3" xfId="21" applyNumberFormat="1" applyFont="1" applyFill="1" applyBorder="1" applyAlignment="1">
      <alignment horizontal="left" vertical="center" wrapText="1"/>
      <protection/>
    </xf>
    <xf numFmtId="3" fontId="11" fillId="0" borderId="2" xfId="21" applyNumberFormat="1" applyFont="1" applyFill="1" applyBorder="1" applyAlignment="1">
      <alignment horizontal="right" vertical="center"/>
      <protection/>
    </xf>
    <xf numFmtId="3" fontId="11" fillId="0" borderId="3" xfId="21" applyNumberFormat="1" applyFont="1" applyFill="1" applyBorder="1" applyAlignment="1">
      <alignment horizontal="center" vertical="center"/>
      <protection/>
    </xf>
    <xf numFmtId="0" fontId="11" fillId="0" borderId="21" xfId="21" applyNumberFormat="1" applyFont="1" applyFill="1" applyBorder="1" applyAlignment="1">
      <alignment horizontal="left" vertical="center" wrapText="1"/>
      <protection/>
    </xf>
    <xf numFmtId="3" fontId="13" fillId="0" borderId="3" xfId="21" applyNumberFormat="1" applyFont="1" applyFill="1" applyBorder="1" applyAlignment="1">
      <alignment horizontal="right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0" fontId="13" fillId="0" borderId="1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right" vertical="center"/>
      <protection/>
    </xf>
    <xf numFmtId="0" fontId="13" fillId="0" borderId="3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horizontal="left" vertical="center" wrapText="1"/>
      <protection/>
    </xf>
    <xf numFmtId="0" fontId="11" fillId="0" borderId="5" xfId="21" applyNumberFormat="1" applyFont="1" applyFill="1" applyBorder="1" applyAlignment="1">
      <alignment horizontal="left" vertical="center" wrapText="1"/>
      <protection/>
    </xf>
    <xf numFmtId="3" fontId="11" fillId="0" borderId="5" xfId="21" applyNumberFormat="1" applyFont="1" applyFill="1" applyBorder="1" applyAlignment="1">
      <alignment horizontal="right" vertical="center"/>
      <protection/>
    </xf>
    <xf numFmtId="3" fontId="11" fillId="0" borderId="5" xfId="21" applyNumberFormat="1" applyFont="1" applyFill="1" applyBorder="1" applyAlignment="1">
      <alignment horizontal="center" vertical="center"/>
      <protection/>
    </xf>
    <xf numFmtId="3" fontId="11" fillId="0" borderId="0" xfId="0" applyNumberFormat="1" applyFont="1" applyFill="1" applyAlignment="1">
      <alignment horizontal="right" vertical="center"/>
    </xf>
    <xf numFmtId="3" fontId="11" fillId="0" borderId="10" xfId="21" applyNumberFormat="1" applyFont="1" applyFill="1" applyBorder="1" applyAlignment="1">
      <alignment horizontal="right" vertical="center"/>
      <protection/>
    </xf>
    <xf numFmtId="0" fontId="11" fillId="0" borderId="1" xfId="0" applyFont="1" applyFill="1" applyBorder="1" applyAlignment="1">
      <alignment horizontal="left" vertical="center"/>
    </xf>
    <xf numFmtId="0" fontId="11" fillId="0" borderId="2" xfId="21" applyNumberFormat="1" applyFont="1" applyFill="1" applyBorder="1" applyAlignment="1">
      <alignment horizontal="left" vertical="center" wrapText="1"/>
      <protection/>
    </xf>
    <xf numFmtId="0" fontId="11" fillId="0" borderId="1" xfId="21" applyFont="1" applyFill="1" applyBorder="1" applyAlignment="1">
      <alignment horizontal="left" vertical="center"/>
      <protection/>
    </xf>
    <xf numFmtId="3" fontId="11" fillId="0" borderId="3" xfId="21" applyNumberFormat="1" applyFont="1" applyFill="1" applyBorder="1" applyAlignment="1">
      <alignment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left" vertical="center" wrapText="1"/>
      <protection/>
    </xf>
    <xf numFmtId="3" fontId="11" fillId="0" borderId="15" xfId="21" applyNumberFormat="1" applyFont="1" applyFill="1" applyBorder="1" applyAlignment="1">
      <alignment vertical="center"/>
      <protection/>
    </xf>
    <xf numFmtId="0" fontId="9" fillId="0" borderId="3" xfId="21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left" vertical="center"/>
    </xf>
    <xf numFmtId="0" fontId="11" fillId="0" borderId="2" xfId="21" applyFont="1" applyFill="1" applyBorder="1" applyAlignment="1">
      <alignment horizontal="left" vertical="center" wrapText="1"/>
      <protection/>
    </xf>
    <xf numFmtId="3" fontId="11" fillId="0" borderId="3" xfId="21" applyNumberFormat="1" applyFont="1" applyFill="1" applyBorder="1" applyAlignment="1">
      <alignment horizontal="right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3" xfId="0" applyFont="1" applyFill="1" applyBorder="1" applyAlignment="1">
      <alignment horizontal="left" vertical="center"/>
    </xf>
    <xf numFmtId="0" fontId="11" fillId="0" borderId="9" xfId="21" applyFont="1" applyFill="1" applyBorder="1" applyAlignment="1">
      <alignment horizontal="left" vertical="center" wrapText="1"/>
      <protection/>
    </xf>
    <xf numFmtId="3" fontId="13" fillId="2" borderId="3" xfId="21" applyNumberFormat="1" applyFont="1" applyFill="1" applyBorder="1" applyAlignment="1">
      <alignment horizontal="right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3" fontId="11" fillId="0" borderId="2" xfId="21" applyNumberFormat="1" applyFont="1" applyFill="1" applyBorder="1" applyAlignment="1">
      <alignment horizontal="center" vertical="center"/>
      <protection/>
    </xf>
    <xf numFmtId="3" fontId="11" fillId="0" borderId="7" xfId="21" applyNumberFormat="1" applyFont="1" applyFill="1" applyBorder="1" applyAlignment="1">
      <alignment horizontal="right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3" fontId="13" fillId="0" borderId="15" xfId="21" applyNumberFormat="1" applyFont="1" applyFill="1" applyBorder="1" applyAlignment="1">
      <alignment horizontal="right" vertical="center"/>
      <protection/>
    </xf>
    <xf numFmtId="0" fontId="13" fillId="0" borderId="6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left" vertical="center"/>
      <protection/>
    </xf>
    <xf numFmtId="0" fontId="11" fillId="0" borderId="15" xfId="21" applyFont="1" applyFill="1" applyBorder="1" applyAlignment="1">
      <alignment horizontal="left" vertical="center"/>
      <protection/>
    </xf>
    <xf numFmtId="0" fontId="11" fillId="0" borderId="3" xfId="21" applyFont="1" applyFill="1" applyBorder="1" applyAlignment="1">
      <alignment horizontal="left" vertical="center" wrapText="1"/>
      <protection/>
    </xf>
    <xf numFmtId="0" fontId="13" fillId="0" borderId="3" xfId="21" applyFont="1" applyFill="1" applyBorder="1" applyAlignment="1">
      <alignment horizontal="center" vertical="center"/>
      <protection/>
    </xf>
    <xf numFmtId="0" fontId="13" fillId="0" borderId="3" xfId="21" applyFont="1" applyFill="1" applyBorder="1" applyAlignment="1">
      <alignment horizontal="left" vertical="center"/>
      <protection/>
    </xf>
    <xf numFmtId="3" fontId="11" fillId="0" borderId="3" xfId="21" applyNumberFormat="1" applyFont="1" applyFill="1" applyBorder="1" applyAlignment="1">
      <alignment horizontal="right" vertical="center" wrapText="1"/>
      <protection/>
    </xf>
    <xf numFmtId="3" fontId="11" fillId="0" borderId="3" xfId="21" applyNumberFormat="1" applyFont="1" applyFill="1" applyBorder="1" applyAlignment="1">
      <alignment horizontal="center" vertical="center" wrapText="1"/>
      <protection/>
    </xf>
    <xf numFmtId="3" fontId="9" fillId="0" borderId="3" xfId="21" applyNumberFormat="1" applyFont="1" applyFill="1" applyBorder="1" applyAlignment="1">
      <alignment horizontal="right" vertical="center" wrapText="1"/>
      <protection/>
    </xf>
    <xf numFmtId="3" fontId="9" fillId="0" borderId="3" xfId="21" applyNumberFormat="1" applyFont="1" applyFill="1" applyBorder="1" applyAlignment="1">
      <alignment horizontal="center" vertical="center" wrapText="1"/>
      <protection/>
    </xf>
    <xf numFmtId="3" fontId="13" fillId="0" borderId="3" xfId="21" applyNumberFormat="1" applyFont="1" applyFill="1" applyBorder="1" applyAlignment="1">
      <alignment horizontal="right" vertical="center" wrapText="1"/>
      <protection/>
    </xf>
    <xf numFmtId="0" fontId="11" fillId="0" borderId="0" xfId="21" applyFont="1" applyAlignment="1">
      <alignment horizontal="left" vertical="center"/>
      <protection/>
    </xf>
    <xf numFmtId="0" fontId="11" fillId="0" borderId="0" xfId="21" applyNumberFormat="1" applyFont="1" applyFill="1" applyAlignment="1">
      <alignment horizontal="center" vertical="center"/>
      <protection/>
    </xf>
    <xf numFmtId="38" fontId="11" fillId="0" borderId="0" xfId="21" applyNumberFormat="1" applyFont="1" applyFill="1" applyAlignment="1">
      <alignment vertical="center"/>
      <protection/>
    </xf>
    <xf numFmtId="38" fontId="13" fillId="0" borderId="0" xfId="21" applyNumberFormat="1" applyFont="1" applyFill="1" applyAlignment="1">
      <alignment horizontal="left" vertical="center"/>
      <protection/>
    </xf>
    <xf numFmtId="38" fontId="11" fillId="0" borderId="0" xfId="21" applyNumberFormat="1" applyFont="1" applyFill="1" applyAlignment="1">
      <alignment horizontal="center" vertical="center"/>
      <protection/>
    </xf>
    <xf numFmtId="38" fontId="11" fillId="0" borderId="0" xfId="21" applyNumberFormat="1" applyFont="1" applyFill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3" fillId="0" borderId="0" xfId="21" applyFont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11" fillId="0" borderId="0" xfId="21" applyFont="1" applyAlignment="1">
      <alignment horizontal="right" vertical="center"/>
      <protection/>
    </xf>
    <xf numFmtId="3" fontId="11" fillId="0" borderId="0" xfId="21" applyNumberFormat="1" applyFont="1" applyAlignment="1">
      <alignment horizontal="righ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left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14" fillId="0" borderId="0" xfId="22" applyNumberFormat="1" applyFont="1" applyFill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15" fillId="0" borderId="5" xfId="21" applyFont="1" applyFill="1" applyBorder="1" applyAlignment="1">
      <alignment horizontal="center" vertical="center" wrapText="1"/>
      <protection/>
    </xf>
    <xf numFmtId="0" fontId="15" fillId="0" borderId="3" xfId="21" applyFont="1" applyFill="1" applyBorder="1" applyAlignment="1">
      <alignment horizontal="left" vertical="center" wrapText="1"/>
      <protection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3" xfId="21" applyFont="1" applyFill="1" applyBorder="1" applyAlignment="1">
      <alignment horizontal="left" vertical="center"/>
      <protection/>
    </xf>
    <xf numFmtId="0" fontId="15" fillId="0" borderId="6" xfId="21" applyFont="1" applyFill="1" applyBorder="1" applyAlignment="1">
      <alignment horizontal="center" vertical="center"/>
      <protection/>
    </xf>
    <xf numFmtId="0" fontId="15" fillId="0" borderId="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 wrapText="1"/>
      <protection/>
    </xf>
    <xf numFmtId="0" fontId="33" fillId="0" borderId="3" xfId="21" applyFont="1" applyFill="1" applyBorder="1" applyAlignment="1">
      <alignment horizontal="center" vertical="center" wrapText="1"/>
      <protection/>
    </xf>
    <xf numFmtId="38" fontId="15" fillId="0" borderId="0" xfId="0" applyNumberFormat="1" applyFont="1" applyFill="1" applyAlignment="1">
      <alignment horizontal="center" vertical="center"/>
    </xf>
    <xf numFmtId="38" fontId="15" fillId="0" borderId="0" xfId="21" applyNumberFormat="1" applyFont="1" applyFill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164" fontId="15" fillId="0" borderId="0" xfId="15" applyNumberFormat="1" applyFont="1" applyAlignment="1">
      <alignment horizontal="right" vertical="center"/>
    </xf>
    <xf numFmtId="0" fontId="14" fillId="0" borderId="3" xfId="21" applyFont="1" applyFill="1" applyBorder="1" applyAlignment="1">
      <alignment horizontal="right" vertical="center"/>
      <protection/>
    </xf>
    <xf numFmtId="0" fontId="14" fillId="0" borderId="15" xfId="21" applyFont="1" applyFill="1" applyBorder="1" applyAlignment="1">
      <alignment horizontal="right" vertical="center"/>
      <protection/>
    </xf>
    <xf numFmtId="3" fontId="15" fillId="0" borderId="2" xfId="21" applyNumberFormat="1" applyFont="1" applyFill="1" applyBorder="1" applyAlignment="1">
      <alignment horizontal="righ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3" fontId="15" fillId="0" borderId="3" xfId="21" applyNumberFormat="1" applyFont="1" applyFill="1" applyBorder="1" applyAlignment="1">
      <alignment horizontal="right" vertical="center"/>
      <protection/>
    </xf>
    <xf numFmtId="3" fontId="14" fillId="0" borderId="3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right" vertical="center"/>
      <protection/>
    </xf>
    <xf numFmtId="3" fontId="15" fillId="0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5" fillId="0" borderId="3" xfId="21" applyNumberFormat="1" applyFont="1" applyFill="1" applyBorder="1" applyAlignment="1">
      <alignment horizontal="right" vertical="center"/>
      <protection/>
    </xf>
    <xf numFmtId="3" fontId="14" fillId="0" borderId="3" xfId="21" applyNumberFormat="1" applyFont="1" applyFill="1" applyBorder="1" applyAlignment="1">
      <alignment horizontal="right" vertical="center"/>
      <protection/>
    </xf>
    <xf numFmtId="3" fontId="15" fillId="0" borderId="7" xfId="21" applyNumberFormat="1" applyFont="1" applyFill="1" applyBorder="1" applyAlignment="1">
      <alignment horizontal="right" vertical="center"/>
      <protection/>
    </xf>
    <xf numFmtId="3" fontId="15" fillId="0" borderId="3" xfId="21" applyNumberFormat="1" applyFont="1" applyFill="1" applyBorder="1" applyAlignment="1">
      <alignment horizontal="right" vertical="center" wrapText="1"/>
      <protection/>
    </xf>
    <xf numFmtId="38" fontId="15" fillId="0" borderId="0" xfId="21" applyNumberFormat="1" applyFont="1" applyFill="1" applyAlignment="1">
      <alignment horizontal="right" vertical="center"/>
      <protection/>
    </xf>
    <xf numFmtId="0" fontId="15" fillId="0" borderId="0" xfId="21" applyFont="1" applyAlignment="1">
      <alignment horizontal="right" vertical="center"/>
      <protection/>
    </xf>
    <xf numFmtId="0" fontId="15" fillId="0" borderId="0" xfId="21" applyFont="1" applyFill="1" applyBorder="1" applyAlignment="1">
      <alignment horizontal="right" vertical="center" wrapText="1"/>
      <protection/>
    </xf>
    <xf numFmtId="0" fontId="15" fillId="0" borderId="0" xfId="0" applyFont="1" applyFill="1" applyAlignment="1">
      <alignment horizontal="right" vertical="center"/>
    </xf>
    <xf numFmtId="38" fontId="13" fillId="0" borderId="0" xfId="22" applyNumberFormat="1" applyFont="1" applyFill="1">
      <alignment/>
      <protection/>
    </xf>
    <xf numFmtId="0" fontId="11" fillId="0" borderId="1" xfId="0" applyFont="1" applyFill="1" applyBorder="1" applyAlignment="1">
      <alignment/>
    </xf>
    <xf numFmtId="38" fontId="11" fillId="0" borderId="3" xfId="21" applyNumberFormat="1" applyFont="1" applyFill="1" applyBorder="1" applyAlignment="1">
      <alignment vertical="top"/>
      <protection/>
    </xf>
    <xf numFmtId="38" fontId="11" fillId="0" borderId="4" xfId="21" applyNumberFormat="1" applyFont="1" applyFill="1" applyBorder="1">
      <alignment/>
      <protection/>
    </xf>
    <xf numFmtId="38" fontId="11" fillId="0" borderId="4" xfId="21" applyNumberFormat="1" applyFont="1" applyFill="1" applyBorder="1" applyAlignment="1">
      <alignment vertical="top"/>
      <protection/>
    </xf>
    <xf numFmtId="38" fontId="11" fillId="0" borderId="5" xfId="21" applyNumberFormat="1" applyFont="1" applyFill="1" applyBorder="1" applyAlignment="1">
      <alignment vertical="top"/>
      <protection/>
    </xf>
    <xf numFmtId="38" fontId="11" fillId="0" borderId="1" xfId="0" applyNumberFormat="1" applyFont="1" applyFill="1" applyBorder="1" applyAlignment="1">
      <alignment/>
    </xf>
    <xf numFmtId="38" fontId="11" fillId="0" borderId="1" xfId="21" applyNumberFormat="1" applyFont="1" applyFill="1" applyBorder="1" applyAlignment="1">
      <alignment vertical="top"/>
      <protection/>
    </xf>
    <xf numFmtId="38" fontId="11" fillId="0" borderId="1" xfId="21" applyNumberFormat="1" applyFont="1" applyFill="1" applyBorder="1" applyAlignment="1">
      <alignment vertical="top"/>
      <protection/>
    </xf>
    <xf numFmtId="38" fontId="11" fillId="0" borderId="3" xfId="21" applyNumberFormat="1" applyFont="1" applyFill="1" applyBorder="1" applyAlignment="1">
      <alignment vertical="top"/>
      <protection/>
    </xf>
    <xf numFmtId="38" fontId="13" fillId="0" borderId="3" xfId="0" applyNumberFormat="1" applyFont="1" applyFill="1" applyBorder="1" applyAlignment="1">
      <alignment vertical="top" wrapText="1"/>
    </xf>
    <xf numFmtId="38" fontId="11" fillId="0" borderId="1" xfId="21" applyNumberFormat="1" applyFont="1" applyFill="1" applyBorder="1" applyAlignment="1">
      <alignment horizontal="left"/>
      <protection/>
    </xf>
    <xf numFmtId="38" fontId="11" fillId="0" borderId="3" xfId="0" applyNumberFormat="1" applyFont="1" applyFill="1" applyBorder="1" applyAlignment="1">
      <alignment vertical="top" wrapText="1"/>
    </xf>
    <xf numFmtId="38" fontId="11" fillId="0" borderId="7" xfId="21" applyNumberFormat="1" applyFont="1" applyFill="1" applyBorder="1">
      <alignment/>
      <protection/>
    </xf>
    <xf numFmtId="38" fontId="11" fillId="0" borderId="7" xfId="0" applyNumberFormat="1" applyFont="1" applyFill="1" applyBorder="1" applyAlignment="1">
      <alignment vertical="top" wrapText="1"/>
    </xf>
    <xf numFmtId="38" fontId="11" fillId="0" borderId="1" xfId="21" applyNumberFormat="1" applyFont="1" applyFill="1" applyBorder="1">
      <alignment/>
      <protection/>
    </xf>
    <xf numFmtId="38" fontId="11" fillId="0" borderId="7" xfId="21" applyNumberFormat="1" applyFont="1" applyFill="1" applyBorder="1" applyAlignment="1">
      <alignment vertical="top"/>
      <protection/>
    </xf>
    <xf numFmtId="38" fontId="11" fillId="3" borderId="5" xfId="0" applyNumberFormat="1" applyFont="1" applyFill="1" applyBorder="1" applyAlignment="1">
      <alignment/>
    </xf>
    <xf numFmtId="38" fontId="11" fillId="0" borderId="5" xfId="0" applyNumberFormat="1" applyFont="1" applyFill="1" applyBorder="1" applyAlignment="1">
      <alignment vertical="top" wrapText="1"/>
    </xf>
    <xf numFmtId="38" fontId="11" fillId="3" borderId="3" xfId="0" applyNumberFormat="1" applyFont="1" applyFill="1" applyBorder="1" applyAlignment="1">
      <alignment vertical="top" wrapText="1"/>
    </xf>
    <xf numFmtId="38" fontId="11" fillId="0" borderId="1" xfId="0" applyNumberFormat="1" applyFont="1" applyFill="1" applyBorder="1" applyAlignment="1">
      <alignment vertical="top" wrapText="1"/>
    </xf>
    <xf numFmtId="38" fontId="13" fillId="0" borderId="1" xfId="0" applyNumberFormat="1" applyFont="1" applyFill="1" applyBorder="1" applyAlignment="1">
      <alignment horizontal="center" vertical="top" wrapText="1"/>
    </xf>
    <xf numFmtId="38" fontId="11" fillId="0" borderId="0" xfId="21" applyNumberFormat="1" applyFont="1" applyFill="1">
      <alignment/>
      <protection/>
    </xf>
    <xf numFmtId="0" fontId="13" fillId="0" borderId="0" xfId="21" applyFont="1">
      <alignment/>
      <protection/>
    </xf>
    <xf numFmtId="0" fontId="11" fillId="0" borderId="0" xfId="21" applyFont="1">
      <alignment/>
      <protection/>
    </xf>
    <xf numFmtId="38" fontId="13" fillId="0" borderId="0" xfId="0" applyNumberFormat="1" applyFont="1" applyFill="1" applyAlignment="1">
      <alignment/>
    </xf>
    <xf numFmtId="0" fontId="14" fillId="0" borderId="0" xfId="22" applyNumberFormat="1" applyFont="1" applyFill="1" applyAlignment="1">
      <alignment horizontal="center"/>
      <protection/>
    </xf>
    <xf numFmtId="0" fontId="15" fillId="0" borderId="6" xfId="0" applyFont="1" applyFill="1" applyBorder="1" applyAlignment="1">
      <alignment/>
    </xf>
    <xf numFmtId="0" fontId="15" fillId="0" borderId="3" xfId="22" applyNumberFormat="1" applyFont="1" applyFill="1" applyBorder="1" applyAlignment="1">
      <alignment horizontal="center"/>
      <protection/>
    </xf>
    <xf numFmtId="0" fontId="15" fillId="0" borderId="5" xfId="21" applyNumberFormat="1" applyFont="1" applyFill="1" applyBorder="1" applyAlignment="1">
      <alignment horizontal="center" vertical="top"/>
      <protection/>
    </xf>
    <xf numFmtId="0" fontId="15" fillId="0" borderId="3" xfId="21" applyNumberFormat="1" applyFont="1" applyFill="1" applyBorder="1" applyAlignment="1">
      <alignment horizontal="center" vertical="top"/>
      <protection/>
    </xf>
    <xf numFmtId="38" fontId="14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right"/>
    </xf>
    <xf numFmtId="0" fontId="15" fillId="0" borderId="6" xfId="0" applyNumberFormat="1" applyFont="1" applyFill="1" applyBorder="1" applyAlignment="1">
      <alignment horizontal="right"/>
    </xf>
    <xf numFmtId="0" fontId="15" fillId="0" borderId="7" xfId="21" applyNumberFormat="1" applyFont="1" applyFill="1" applyBorder="1" applyAlignment="1">
      <alignment horizontal="center" vertical="top"/>
      <protection/>
    </xf>
    <xf numFmtId="38" fontId="14" fillId="0" borderId="6" xfId="0" applyNumberFormat="1" applyFont="1" applyFill="1" applyBorder="1" applyAlignment="1">
      <alignment horizontal="center" vertical="top" wrapText="1"/>
    </xf>
    <xf numFmtId="0" fontId="15" fillId="0" borderId="0" xfId="21" applyNumberFormat="1" applyFont="1" applyFill="1" applyAlignment="1">
      <alignment horizontal="center"/>
      <protection/>
    </xf>
    <xf numFmtId="0" fontId="15" fillId="0" borderId="0" xfId="21" applyFont="1" applyAlignment="1">
      <alignment horizontal="center"/>
      <protection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38" fontId="11" fillId="0" borderId="3" xfId="21" applyNumberFormat="1" applyFont="1" applyFill="1" applyBorder="1" applyAlignment="1">
      <alignment horizontal="center"/>
      <protection/>
    </xf>
    <xf numFmtId="38" fontId="13" fillId="0" borderId="2" xfId="0" applyNumberFormat="1" applyFont="1" applyFill="1" applyBorder="1" applyAlignment="1">
      <alignment horizontal="center" vertical="top" wrapText="1"/>
    </xf>
    <xf numFmtId="38" fontId="13" fillId="0" borderId="0" xfId="21" applyNumberFormat="1" applyFont="1" applyFill="1" applyAlignment="1">
      <alignment horizontal="left"/>
      <protection/>
    </xf>
    <xf numFmtId="38" fontId="11" fillId="0" borderId="0" xfId="21" applyNumberFormat="1" applyFont="1" applyFill="1" applyAlignment="1">
      <alignment horizontal="left"/>
      <protection/>
    </xf>
    <xf numFmtId="38" fontId="13" fillId="0" borderId="0" xfId="0" applyNumberFormat="1" applyFont="1" applyFill="1" applyAlignment="1">
      <alignment horizontal="left"/>
    </xf>
    <xf numFmtId="38" fontId="13" fillId="0" borderId="0" xfId="22" applyNumberFormat="1" applyFont="1" applyFill="1" applyAlignment="1">
      <alignment horizontal="right"/>
      <protection/>
    </xf>
    <xf numFmtId="38" fontId="13" fillId="0" borderId="15" xfId="22" applyNumberFormat="1" applyFont="1" applyFill="1" applyBorder="1" applyAlignment="1">
      <alignment horizontal="center" vertical="center" wrapText="1"/>
      <protection/>
    </xf>
    <xf numFmtId="38" fontId="13" fillId="0" borderId="3" xfId="21" applyNumberFormat="1" applyFont="1" applyFill="1" applyBorder="1" applyAlignment="1">
      <alignment/>
      <protection/>
    </xf>
    <xf numFmtId="38" fontId="13" fillId="0" borderId="5" xfId="21" applyNumberFormat="1" applyFont="1" applyFill="1" applyBorder="1" applyAlignment="1">
      <alignment horizontal="right"/>
      <protection/>
    </xf>
    <xf numFmtId="38" fontId="11" fillId="0" borderId="7" xfId="21" applyNumberFormat="1" applyFont="1" applyFill="1" applyBorder="1" applyAlignment="1">
      <alignment horizontal="right"/>
      <protection/>
    </xf>
    <xf numFmtId="38" fontId="11" fillId="0" borderId="3" xfId="22" applyNumberFormat="1" applyFont="1" applyFill="1" applyBorder="1" applyAlignment="1">
      <alignment horizontal="right"/>
      <protection/>
    </xf>
    <xf numFmtId="38" fontId="13" fillId="2" borderId="1" xfId="22" applyNumberFormat="1" applyFont="1" applyFill="1" applyBorder="1" applyAlignment="1">
      <alignment horizontal="right"/>
      <protection/>
    </xf>
    <xf numFmtId="38" fontId="11" fillId="3" borderId="2" xfId="0" applyNumberFormat="1" applyFont="1" applyFill="1" applyBorder="1" applyAlignment="1">
      <alignment horizontal="right"/>
    </xf>
    <xf numFmtId="38" fontId="11" fillId="0" borderId="10" xfId="21" applyNumberFormat="1" applyFont="1" applyFill="1" applyBorder="1" applyAlignment="1">
      <alignment horizontal="right"/>
      <protection/>
    </xf>
    <xf numFmtId="38" fontId="13" fillId="0" borderId="3" xfId="22" applyNumberFormat="1" applyFont="1" applyFill="1" applyBorder="1" applyAlignment="1">
      <alignment horizontal="right"/>
      <protection/>
    </xf>
    <xf numFmtId="38" fontId="14" fillId="0" borderId="0" xfId="22" applyNumberFormat="1" applyFont="1" applyFill="1">
      <alignment/>
      <protection/>
    </xf>
    <xf numFmtId="38" fontId="15" fillId="0" borderId="0" xfId="0" applyNumberFormat="1" applyFont="1" applyFill="1" applyAlignment="1">
      <alignment/>
    </xf>
    <xf numFmtId="38" fontId="14" fillId="0" borderId="1" xfId="22" applyNumberFormat="1" applyFont="1" applyFill="1" applyBorder="1" applyAlignment="1">
      <alignment horizontal="center" vertical="center" wrapText="1"/>
      <protection/>
    </xf>
    <xf numFmtId="38" fontId="14" fillId="0" borderId="3" xfId="21" applyNumberFormat="1" applyFont="1" applyFill="1" applyBorder="1" applyAlignment="1">
      <alignment horizontal="left"/>
      <protection/>
    </xf>
    <xf numFmtId="38" fontId="15" fillId="0" borderId="3" xfId="21" applyNumberFormat="1" applyFont="1" applyFill="1" applyBorder="1">
      <alignment/>
      <protection/>
    </xf>
    <xf numFmtId="0" fontId="15" fillId="0" borderId="3" xfId="0" applyFont="1" applyFill="1" applyBorder="1" applyAlignment="1">
      <alignment/>
    </xf>
    <xf numFmtId="38" fontId="15" fillId="0" borderId="3" xfId="22" applyNumberFormat="1" applyFont="1" applyFill="1" applyBorder="1">
      <alignment/>
      <protection/>
    </xf>
    <xf numFmtId="38" fontId="14" fillId="0" borderId="7" xfId="21" applyNumberFormat="1" applyFont="1" applyFill="1" applyBorder="1" applyAlignment="1">
      <alignment horizontal="right"/>
      <protection/>
    </xf>
    <xf numFmtId="38" fontId="15" fillId="0" borderId="8" xfId="22" applyNumberFormat="1" applyFont="1" applyFill="1" applyBorder="1" applyAlignment="1">
      <alignment horizontal="right"/>
      <protection/>
    </xf>
    <xf numFmtId="38" fontId="15" fillId="0" borderId="7" xfId="21" applyNumberFormat="1" applyFont="1" applyFill="1" applyBorder="1" applyAlignment="1">
      <alignment horizontal="right"/>
      <protection/>
    </xf>
    <xf numFmtId="38" fontId="15" fillId="0" borderId="5" xfId="0" applyNumberFormat="1" applyFont="1" applyFill="1" applyBorder="1" applyAlignment="1">
      <alignment/>
    </xf>
    <xf numFmtId="38" fontId="14" fillId="0" borderId="3" xfId="21" applyNumberFormat="1" applyFont="1" applyFill="1" applyBorder="1" applyAlignment="1">
      <alignment horizontal="right"/>
      <protection/>
    </xf>
    <xf numFmtId="38" fontId="14" fillId="2" borderId="1" xfId="22" applyNumberFormat="1" applyFont="1" applyFill="1" applyBorder="1" applyAlignment="1">
      <alignment horizontal="right"/>
      <protection/>
    </xf>
    <xf numFmtId="38" fontId="15" fillId="0" borderId="2" xfId="21" applyNumberFormat="1" applyFont="1" applyFill="1" applyBorder="1" applyAlignment="1">
      <alignment horizontal="right"/>
      <protection/>
    </xf>
    <xf numFmtId="38" fontId="14" fillId="0" borderId="2" xfId="21" applyNumberFormat="1" applyFont="1" applyFill="1" applyBorder="1" applyAlignment="1">
      <alignment horizontal="right"/>
      <protection/>
    </xf>
    <xf numFmtId="3" fontId="14" fillId="0" borderId="3" xfId="0" applyNumberFormat="1" applyFont="1" applyFill="1" applyBorder="1" applyAlignment="1">
      <alignment horizontal="center" vertical="center"/>
    </xf>
    <xf numFmtId="38" fontId="15" fillId="0" borderId="3" xfId="22" applyNumberFormat="1" applyFont="1" applyFill="1" applyBorder="1" applyAlignment="1">
      <alignment horizontal="right"/>
      <protection/>
    </xf>
    <xf numFmtId="38" fontId="15" fillId="3" borderId="3" xfId="21" applyNumberFormat="1" applyFont="1" applyFill="1" applyBorder="1">
      <alignment/>
      <protection/>
    </xf>
    <xf numFmtId="38" fontId="15" fillId="0" borderId="2" xfId="0" applyNumberFormat="1" applyFont="1" applyFill="1" applyBorder="1" applyAlignment="1">
      <alignment horizontal="right"/>
    </xf>
    <xf numFmtId="38" fontId="15" fillId="0" borderId="1" xfId="0" applyNumberFormat="1" applyFont="1" applyFill="1" applyBorder="1" applyAlignment="1">
      <alignment/>
    </xf>
    <xf numFmtId="38" fontId="14" fillId="0" borderId="3" xfId="22" applyNumberFormat="1" applyFont="1" applyFill="1" applyBorder="1" applyAlignment="1">
      <alignment horizontal="right"/>
      <protection/>
    </xf>
    <xf numFmtId="0" fontId="14" fillId="0" borderId="10" xfId="21" applyFont="1" applyBorder="1" applyAlignment="1">
      <alignment horizontal="left" vertical="top" wrapText="1"/>
      <protection/>
    </xf>
    <xf numFmtId="38" fontId="14" fillId="0" borderId="1" xfId="22" applyNumberFormat="1" applyFont="1" applyFill="1" applyBorder="1" applyAlignment="1">
      <alignment horizontal="left"/>
      <protection/>
    </xf>
    <xf numFmtId="38" fontId="15" fillId="0" borderId="0" xfId="21" applyNumberFormat="1" applyFont="1" applyFill="1">
      <alignment/>
      <protection/>
    </xf>
    <xf numFmtId="3" fontId="15" fillId="0" borderId="0" xfId="21" applyNumberFormat="1" applyFont="1">
      <alignment/>
      <protection/>
    </xf>
    <xf numFmtId="38" fontId="14" fillId="0" borderId="0" xfId="0" applyNumberFormat="1" applyFont="1" applyFill="1" applyAlignment="1">
      <alignment horizontal="center"/>
    </xf>
    <xf numFmtId="38" fontId="14" fillId="0" borderId="0" xfId="0" applyNumberFormat="1" applyFont="1" applyFill="1" applyAlignment="1">
      <alignment/>
    </xf>
    <xf numFmtId="38" fontId="11" fillId="0" borderId="21" xfId="22" applyNumberFormat="1" applyFont="1" applyFill="1" applyBorder="1" applyAlignment="1">
      <alignment horizontal="right"/>
      <protection/>
    </xf>
    <xf numFmtId="38" fontId="11" fillId="0" borderId="21" xfId="22" applyNumberFormat="1" applyFont="1" applyFill="1" applyBorder="1" applyAlignment="1">
      <alignment horizontal="right"/>
      <protection/>
    </xf>
    <xf numFmtId="38" fontId="13" fillId="0" borderId="21" xfId="22" applyNumberFormat="1" applyFont="1" applyFill="1" applyBorder="1" applyAlignment="1">
      <alignment horizontal="right"/>
      <protection/>
    </xf>
    <xf numFmtId="38" fontId="11" fillId="0" borderId="1" xfId="22" applyNumberFormat="1" applyFont="1" applyFill="1" applyBorder="1" applyAlignment="1">
      <alignment horizontal="right"/>
      <protection/>
    </xf>
    <xf numFmtId="38" fontId="11" fillId="3" borderId="1" xfId="22" applyNumberFormat="1" applyFont="1" applyFill="1" applyBorder="1" applyAlignment="1">
      <alignment horizontal="right"/>
      <protection/>
    </xf>
    <xf numFmtId="3" fontId="39" fillId="0" borderId="3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38" fontId="13" fillId="0" borderId="0" xfId="0" applyNumberFormat="1" applyFont="1" applyFill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38" fontId="11" fillId="0" borderId="2" xfId="0" applyNumberFormat="1" applyFont="1" applyFill="1" applyBorder="1" applyAlignment="1">
      <alignment horizontal="left"/>
    </xf>
    <xf numFmtId="38" fontId="6" fillId="0" borderId="3" xfId="0" applyNumberFormat="1" applyFont="1" applyFill="1" applyBorder="1" applyAlignment="1">
      <alignment horizontal="center"/>
    </xf>
    <xf numFmtId="38" fontId="13" fillId="0" borderId="3" xfId="0" applyNumberFormat="1" applyFont="1" applyFill="1" applyBorder="1" applyAlignment="1">
      <alignment horizontal="center" vertical="top" wrapText="1"/>
    </xf>
    <xf numFmtId="0" fontId="15" fillId="0" borderId="12" xfId="21" applyFont="1" applyFill="1" applyBorder="1">
      <alignment/>
      <protection/>
    </xf>
    <xf numFmtId="0" fontId="14" fillId="0" borderId="6" xfId="21" applyFont="1" applyFill="1" applyBorder="1" applyAlignment="1">
      <alignment horizontal="center"/>
      <protection/>
    </xf>
    <xf numFmtId="0" fontId="15" fillId="0" borderId="0" xfId="21" applyFont="1" applyFill="1" applyBorder="1">
      <alignment/>
      <protection/>
    </xf>
    <xf numFmtId="0" fontId="15" fillId="0" borderId="14" xfId="21" applyFont="1" applyFill="1" applyBorder="1">
      <alignment/>
      <protection/>
    </xf>
    <xf numFmtId="0" fontId="15" fillId="0" borderId="11" xfId="21" applyFont="1" applyFill="1" applyBorder="1">
      <alignment/>
      <protection/>
    </xf>
    <xf numFmtId="0" fontId="15" fillId="0" borderId="4" xfId="21" applyFont="1" applyFill="1" applyBorder="1">
      <alignment/>
      <protection/>
    </xf>
    <xf numFmtId="0" fontId="14" fillId="0" borderId="3" xfId="21" applyFont="1" applyFill="1" applyBorder="1">
      <alignment/>
      <protection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3" xfId="21" applyFont="1" applyFill="1" applyBorder="1" applyAlignment="1">
      <alignment horizontal="center"/>
      <protection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2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 vertical="top" wrapText="1"/>
    </xf>
    <xf numFmtId="0" fontId="15" fillId="0" borderId="5" xfId="21" applyFont="1" applyFill="1" applyBorder="1">
      <alignment/>
      <protection/>
    </xf>
    <xf numFmtId="0" fontId="15" fillId="0" borderId="3" xfId="21" applyFont="1" applyFill="1" applyBorder="1">
      <alignment/>
      <protection/>
    </xf>
    <xf numFmtId="0" fontId="15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4" fillId="0" borderId="0" xfId="22" applyFont="1" applyFill="1" applyBorder="1" applyAlignment="1">
      <alignment vertical="center"/>
      <protection/>
    </xf>
    <xf numFmtId="3" fontId="15" fillId="0" borderId="23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3" fontId="11" fillId="0" borderId="12" xfId="21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 horizontal="right"/>
    </xf>
    <xf numFmtId="3" fontId="11" fillId="0" borderId="23" xfId="21" applyNumberFormat="1" applyFont="1" applyFill="1" applyBorder="1" applyAlignment="1">
      <alignment horizontal="right"/>
      <protection/>
    </xf>
    <xf numFmtId="3" fontId="13" fillId="0" borderId="3" xfId="21" applyNumberFormat="1" applyFont="1" applyFill="1" applyBorder="1" applyAlignment="1">
      <alignment horizontal="right"/>
      <protection/>
    </xf>
    <xf numFmtId="3" fontId="11" fillId="0" borderId="6" xfId="21" applyNumberFormat="1" applyFont="1" applyFill="1" applyBorder="1" applyAlignment="1">
      <alignment horizontal="right"/>
      <protection/>
    </xf>
    <xf numFmtId="3" fontId="11" fillId="0" borderId="4" xfId="21" applyNumberFormat="1" applyFont="1" applyFill="1" applyBorder="1" applyAlignment="1">
      <alignment horizontal="right"/>
      <protection/>
    </xf>
    <xf numFmtId="3" fontId="11" fillId="0" borderId="16" xfId="21" applyNumberFormat="1" applyFont="1" applyFill="1" applyBorder="1" applyAlignment="1">
      <alignment horizontal="right"/>
      <protection/>
    </xf>
    <xf numFmtId="3" fontId="11" fillId="0" borderId="14" xfId="21" applyNumberFormat="1" applyFont="1" applyFill="1" applyBorder="1" applyAlignment="1">
      <alignment horizontal="right"/>
      <protection/>
    </xf>
    <xf numFmtId="3" fontId="11" fillId="0" borderId="17" xfId="21" applyNumberFormat="1" applyFont="1" applyFill="1" applyBorder="1" applyAlignment="1">
      <alignment horizontal="right"/>
      <protection/>
    </xf>
    <xf numFmtId="3" fontId="11" fillId="0" borderId="24" xfId="21" applyNumberFormat="1" applyFont="1" applyFill="1" applyBorder="1" applyAlignment="1">
      <alignment horizontal="right"/>
      <protection/>
    </xf>
    <xf numFmtId="3" fontId="11" fillId="0" borderId="20" xfId="21" applyNumberFormat="1" applyFont="1" applyFill="1" applyBorder="1" applyAlignment="1">
      <alignment horizontal="right"/>
      <protection/>
    </xf>
    <xf numFmtId="3" fontId="11" fillId="0" borderId="11" xfId="21" applyNumberFormat="1" applyFont="1" applyFill="1" applyBorder="1" applyAlignment="1">
      <alignment horizontal="right"/>
      <protection/>
    </xf>
    <xf numFmtId="3" fontId="11" fillId="0" borderId="18" xfId="21" applyNumberFormat="1" applyFont="1" applyFill="1" applyBorder="1" applyAlignment="1">
      <alignment horizontal="right"/>
      <protection/>
    </xf>
    <xf numFmtId="3" fontId="11" fillId="0" borderId="25" xfId="21" applyNumberFormat="1" applyFont="1" applyFill="1" applyBorder="1" applyAlignment="1">
      <alignment horizontal="right"/>
      <protection/>
    </xf>
    <xf numFmtId="3" fontId="11" fillId="0" borderId="25" xfId="21" applyNumberFormat="1" applyFont="1" applyFill="1" applyBorder="1" applyAlignment="1">
      <alignment horizontal="right" vertical="center"/>
      <protection/>
    </xf>
    <xf numFmtId="3" fontId="11" fillId="0" borderId="12" xfId="21" applyNumberFormat="1" applyFont="1" applyFill="1" applyBorder="1" applyAlignment="1">
      <alignment horizontal="right" vertical="center"/>
      <protection/>
    </xf>
    <xf numFmtId="3" fontId="11" fillId="0" borderId="4" xfId="21" applyNumberFormat="1" applyFont="1" applyFill="1" applyBorder="1" applyAlignment="1">
      <alignment horizontal="right" vertical="center"/>
      <protection/>
    </xf>
    <xf numFmtId="3" fontId="13" fillId="0" borderId="23" xfId="21" applyNumberFormat="1" applyFont="1" applyFill="1" applyBorder="1" applyAlignment="1">
      <alignment horizontal="right"/>
      <protection/>
    </xf>
    <xf numFmtId="3" fontId="11" fillId="0" borderId="5" xfId="21" applyNumberFormat="1" applyFont="1" applyFill="1" applyBorder="1" applyAlignment="1">
      <alignment horizontal="right"/>
      <protection/>
    </xf>
    <xf numFmtId="3" fontId="11" fillId="0" borderId="24" xfId="21" applyNumberFormat="1" applyFont="1" applyFill="1" applyBorder="1" applyAlignment="1">
      <alignment horizontal="right" vertical="center"/>
      <protection/>
    </xf>
    <xf numFmtId="3" fontId="11" fillId="0" borderId="11" xfId="21" applyNumberFormat="1" applyFont="1" applyFill="1" applyBorder="1" applyAlignment="1">
      <alignment horizontal="right"/>
      <protection/>
    </xf>
    <xf numFmtId="3" fontId="13" fillId="0" borderId="12" xfId="21" applyNumberFormat="1" applyFont="1" applyFill="1" applyBorder="1" applyAlignment="1">
      <alignment horizontal="right"/>
      <protection/>
    </xf>
    <xf numFmtId="0" fontId="13" fillId="0" borderId="0" xfId="22" applyFont="1" applyFill="1" applyBorder="1" applyAlignment="1">
      <alignment vertical="center"/>
      <protection/>
    </xf>
    <xf numFmtId="3" fontId="11" fillId="0" borderId="0" xfId="0" applyNumberFormat="1" applyFont="1" applyFill="1" applyAlignment="1">
      <alignment/>
    </xf>
    <xf numFmtId="3" fontId="11" fillId="0" borderId="26" xfId="21" applyNumberFormat="1" applyFont="1" applyFill="1" applyBorder="1" applyAlignment="1">
      <alignment horizontal="right"/>
      <protection/>
    </xf>
    <xf numFmtId="3" fontId="13" fillId="0" borderId="18" xfId="21" applyNumberFormat="1" applyFont="1" applyFill="1" applyBorder="1" applyAlignment="1">
      <alignment horizontal="right"/>
      <protection/>
    </xf>
    <xf numFmtId="38" fontId="36" fillId="0" borderId="0" xfId="0" applyNumberFormat="1" applyFont="1" applyFill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3" fontId="15" fillId="0" borderId="12" xfId="21" applyNumberFormat="1" applyFont="1" applyFill="1" applyBorder="1" applyAlignment="1">
      <alignment horizontal="right"/>
      <protection/>
    </xf>
    <xf numFmtId="3" fontId="14" fillId="0" borderId="0" xfId="0" applyNumberFormat="1" applyFont="1" applyFill="1" applyAlignment="1">
      <alignment horizontal="right"/>
    </xf>
    <xf numFmtId="3" fontId="15" fillId="0" borderId="23" xfId="21" applyNumberFormat="1" applyFont="1" applyFill="1" applyBorder="1" applyAlignment="1">
      <alignment horizontal="center"/>
      <protection/>
    </xf>
    <xf numFmtId="3" fontId="15" fillId="0" borderId="12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>
      <alignment/>
      <protection/>
    </xf>
    <xf numFmtId="3" fontId="15" fillId="0" borderId="6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 applyAlignment="1">
      <alignment horizontal="right"/>
      <protection/>
    </xf>
    <xf numFmtId="3" fontId="15" fillId="0" borderId="16" xfId="21" applyNumberFormat="1" applyFont="1" applyFill="1" applyBorder="1" applyAlignment="1">
      <alignment horizontal="right"/>
      <protection/>
    </xf>
    <xf numFmtId="3" fontId="15" fillId="0" borderId="14" xfId="21" applyNumberFormat="1" applyFont="1" applyFill="1" applyBorder="1" applyAlignment="1">
      <alignment horizontal="right"/>
      <protection/>
    </xf>
    <xf numFmtId="3" fontId="15" fillId="0" borderId="3" xfId="21" applyNumberFormat="1" applyFont="1" applyFill="1" applyBorder="1" applyAlignment="1">
      <alignment horizontal="right"/>
      <protection/>
    </xf>
    <xf numFmtId="3" fontId="15" fillId="0" borderId="4" xfId="21" applyNumberFormat="1" applyFont="1" applyFill="1" applyBorder="1" applyAlignment="1">
      <alignment horizontal="right"/>
      <protection/>
    </xf>
    <xf numFmtId="3" fontId="15" fillId="0" borderId="6" xfId="21" applyNumberFormat="1" applyFont="1" applyFill="1" applyBorder="1" applyAlignment="1">
      <alignment horizontal="right"/>
      <protection/>
    </xf>
    <xf numFmtId="3" fontId="15" fillId="0" borderId="11" xfId="21" applyNumberFormat="1" applyFont="1" applyFill="1" applyBorder="1" applyAlignment="1">
      <alignment horizontal="right"/>
      <protection/>
    </xf>
    <xf numFmtId="3" fontId="15" fillId="0" borderId="18" xfId="21" applyNumberFormat="1" applyFont="1" applyFill="1" applyBorder="1" applyAlignment="1">
      <alignment horizontal="right"/>
      <protection/>
    </xf>
    <xf numFmtId="3" fontId="15" fillId="0" borderId="14" xfId="21" applyNumberFormat="1" applyFont="1" applyFill="1" applyBorder="1" applyAlignment="1">
      <alignment horizontal="center"/>
      <protection/>
    </xf>
    <xf numFmtId="3" fontId="15" fillId="0" borderId="4" xfId="21" applyNumberFormat="1" applyFont="1" applyFill="1" applyBorder="1" applyAlignment="1">
      <alignment horizontal="right" vertical="center"/>
      <protection/>
    </xf>
    <xf numFmtId="3" fontId="15" fillId="0" borderId="4" xfId="21" applyNumberFormat="1" applyFont="1" applyFill="1" applyBorder="1" applyAlignment="1">
      <alignment horizontal="center"/>
      <protection/>
    </xf>
    <xf numFmtId="3" fontId="14" fillId="0" borderId="4" xfId="21" applyNumberFormat="1" applyFont="1" applyFill="1" applyBorder="1" applyAlignment="1">
      <alignment horizontal="center"/>
      <protection/>
    </xf>
    <xf numFmtId="3" fontId="15" fillId="0" borderId="3" xfId="21" applyNumberFormat="1" applyFont="1" applyFill="1" applyBorder="1" applyAlignment="1">
      <alignment horizontal="center"/>
      <protection/>
    </xf>
    <xf numFmtId="3" fontId="15" fillId="0" borderId="19" xfId="21" applyNumberFormat="1" applyFont="1" applyFill="1" applyBorder="1" applyAlignment="1">
      <alignment horizontal="center"/>
      <protection/>
    </xf>
    <xf numFmtId="3" fontId="15" fillId="0" borderId="11" xfId="21" applyNumberFormat="1" applyFont="1" applyFill="1" applyBorder="1" applyAlignment="1">
      <alignment horizontal="center"/>
      <protection/>
    </xf>
    <xf numFmtId="3" fontId="15" fillId="0" borderId="12" xfId="21" applyNumberFormat="1" applyFont="1" applyFill="1" applyBorder="1" applyAlignment="1">
      <alignment horizontal="right" vertical="center"/>
      <protection/>
    </xf>
    <xf numFmtId="3" fontId="14" fillId="0" borderId="14" xfId="21" applyNumberFormat="1" applyFont="1" applyFill="1" applyBorder="1" applyAlignment="1">
      <alignment horizontal="right"/>
      <protection/>
    </xf>
    <xf numFmtId="3" fontId="14" fillId="0" borderId="17" xfId="21" applyNumberFormat="1" applyFont="1" applyFill="1" applyBorder="1" applyAlignment="1">
      <alignment horizontal="right"/>
      <protection/>
    </xf>
    <xf numFmtId="3" fontId="15" fillId="0" borderId="24" xfId="21" applyNumberFormat="1" applyFont="1" applyFill="1" applyBorder="1" applyAlignment="1">
      <alignment horizontal="center"/>
      <protection/>
    </xf>
    <xf numFmtId="3" fontId="15" fillId="0" borderId="20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center"/>
      <protection/>
    </xf>
    <xf numFmtId="3" fontId="15" fillId="0" borderId="11" xfId="21" applyNumberFormat="1" applyFont="1" applyFill="1" applyBorder="1" applyAlignment="1">
      <alignment horizontal="center"/>
      <protection/>
    </xf>
    <xf numFmtId="3" fontId="14" fillId="0" borderId="11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 applyAlignment="1">
      <alignment horizontal="center" vertical="center"/>
      <protection/>
    </xf>
    <xf numFmtId="3" fontId="11" fillId="0" borderId="12" xfId="21" applyNumberFormat="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0" fontId="11" fillId="0" borderId="12" xfId="21" applyFont="1" applyFill="1" applyBorder="1">
      <alignment/>
      <protection/>
    </xf>
    <xf numFmtId="0" fontId="11" fillId="0" borderId="11" xfId="21" applyFont="1" applyFill="1" applyBorder="1">
      <alignment/>
      <protection/>
    </xf>
    <xf numFmtId="0" fontId="13" fillId="0" borderId="1" xfId="21" applyFont="1" applyFill="1" applyBorder="1" applyAlignment="1">
      <alignment horizontal="center"/>
      <protection/>
    </xf>
    <xf numFmtId="0" fontId="11" fillId="0" borderId="4" xfId="21" applyFont="1" applyFill="1" applyBorder="1">
      <alignment/>
      <protection/>
    </xf>
    <xf numFmtId="0" fontId="11" fillId="0" borderId="6" xfId="21" applyFont="1" applyFill="1" applyBorder="1">
      <alignment/>
      <protection/>
    </xf>
    <xf numFmtId="0" fontId="11" fillId="0" borderId="14" xfId="21" applyFont="1" applyFill="1" applyBorder="1">
      <alignment/>
      <protection/>
    </xf>
    <xf numFmtId="0" fontId="11" fillId="0" borderId="22" xfId="21" applyFont="1" applyFill="1" applyBorder="1">
      <alignment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1" xfId="21" applyFont="1" applyFill="1" applyBorder="1">
      <alignment/>
      <protection/>
    </xf>
    <xf numFmtId="0" fontId="11" fillId="0" borderId="5" xfId="21" applyFont="1" applyFill="1" applyBorder="1">
      <alignment/>
      <protection/>
    </xf>
    <xf numFmtId="0" fontId="13" fillId="0" borderId="3" xfId="21" applyFont="1" applyFill="1" applyBorder="1">
      <alignment/>
      <protection/>
    </xf>
    <xf numFmtId="0" fontId="11" fillId="0" borderId="18" xfId="21" applyFont="1" applyFill="1" applyBorder="1">
      <alignment/>
      <protection/>
    </xf>
    <xf numFmtId="0" fontId="11" fillId="0" borderId="12" xfId="0" applyFont="1" applyFill="1" applyBorder="1" applyAlignment="1">
      <alignment horizontal="justify" vertical="top" wrapText="1"/>
    </xf>
    <xf numFmtId="0" fontId="11" fillId="0" borderId="24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2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3" xfId="21" applyFont="1" applyFill="1" applyBorder="1" applyAlignment="1">
      <alignment horizontal="center"/>
      <protection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6" xfId="21" applyFont="1" applyFill="1" applyBorder="1" applyAlignment="1">
      <alignment horizontal="center"/>
      <protection/>
    </xf>
    <xf numFmtId="3" fontId="11" fillId="0" borderId="14" xfId="21" applyNumberFormat="1" applyFont="1" applyFill="1" applyBorder="1" applyAlignment="1">
      <alignment horizontal="left"/>
      <protection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wrapText="1"/>
    </xf>
    <xf numFmtId="0" fontId="11" fillId="0" borderId="19" xfId="0" applyFont="1" applyFill="1" applyBorder="1" applyAlignment="1">
      <alignment horizontal="justify" vertical="top" wrapText="1"/>
    </xf>
    <xf numFmtId="0" fontId="11" fillId="0" borderId="11" xfId="21" applyFont="1" applyFill="1" applyBorder="1">
      <alignment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3" fillId="0" borderId="6" xfId="21" applyFont="1" applyFill="1" applyBorder="1" applyAlignment="1">
      <alignment horizontal="center"/>
      <protection/>
    </xf>
    <xf numFmtId="0" fontId="13" fillId="0" borderId="8" xfId="0" applyFont="1" applyFill="1" applyBorder="1" applyAlignment="1">
      <alignment horizontal="left" vertical="center"/>
    </xf>
    <xf numFmtId="0" fontId="11" fillId="0" borderId="12" xfId="21" applyFont="1" applyFill="1" applyBorder="1">
      <alignment/>
      <protection/>
    </xf>
    <xf numFmtId="0" fontId="13" fillId="0" borderId="1" xfId="21" applyFont="1" applyFill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13" fillId="0" borderId="3" xfId="21" applyFont="1" applyFill="1" applyBorder="1">
      <alignment/>
      <protection/>
    </xf>
    <xf numFmtId="0" fontId="11" fillId="0" borderId="14" xfId="21" applyFont="1" applyFill="1" applyBorder="1">
      <alignment/>
      <protection/>
    </xf>
    <xf numFmtId="0" fontId="11" fillId="0" borderId="11" xfId="21" applyFont="1" applyFill="1" applyBorder="1">
      <alignment/>
      <protection/>
    </xf>
    <xf numFmtId="0" fontId="11" fillId="0" borderId="4" xfId="21" applyFont="1" applyFill="1" applyBorder="1">
      <alignment/>
      <protection/>
    </xf>
    <xf numFmtId="0" fontId="11" fillId="0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3" fillId="0" borderId="27" xfId="21" applyFont="1" applyFill="1" applyBorder="1">
      <alignment/>
      <protection/>
    </xf>
    <xf numFmtId="0" fontId="11" fillId="0" borderId="1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11" fillId="0" borderId="29" xfId="0" applyFont="1" applyFill="1" applyBorder="1" applyAlignment="1">
      <alignment horizontal="left" vertical="top" wrapText="1"/>
    </xf>
    <xf numFmtId="0" fontId="13" fillId="0" borderId="1" xfId="21" applyFont="1" applyFill="1" applyBorder="1">
      <alignment/>
      <protection/>
    </xf>
    <xf numFmtId="0" fontId="11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vertical="top" wrapText="1"/>
    </xf>
    <xf numFmtId="17" fontId="13" fillId="0" borderId="3" xfId="21" applyNumberFormat="1" applyFont="1" applyFill="1" applyBorder="1" applyAlignment="1">
      <alignment horizontal="center"/>
      <protection/>
    </xf>
    <xf numFmtId="0" fontId="11" fillId="0" borderId="25" xfId="0" applyFont="1" applyFill="1" applyBorder="1" applyAlignment="1">
      <alignment horizontal="justify" vertical="top" wrapText="1"/>
    </xf>
    <xf numFmtId="0" fontId="11" fillId="0" borderId="26" xfId="0" applyFont="1" applyFill="1" applyBorder="1" applyAlignment="1">
      <alignment horizontal="justify" vertical="top" wrapText="1"/>
    </xf>
    <xf numFmtId="0" fontId="11" fillId="0" borderId="24" xfId="0" applyFont="1" applyFill="1" applyBorder="1" applyAlignment="1">
      <alignment horizontal="justify" vertical="top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left" vertical="center"/>
    </xf>
    <xf numFmtId="0" fontId="13" fillId="0" borderId="0" xfId="22" applyFont="1" applyFill="1" applyBorder="1" applyAlignment="1">
      <alignment vertical="center"/>
      <protection/>
    </xf>
    <xf numFmtId="0" fontId="13" fillId="0" borderId="0" xfId="21" applyFont="1" applyFill="1">
      <alignment/>
      <protection/>
    </xf>
    <xf numFmtId="38" fontId="13" fillId="0" borderId="0" xfId="22" applyNumberFormat="1" applyFont="1" applyFill="1" applyAlignment="1">
      <alignment horizontal="right"/>
      <protection/>
    </xf>
    <xf numFmtId="3" fontId="11" fillId="0" borderId="3" xfId="0" applyNumberFormat="1" applyFont="1" applyBorder="1" applyAlignment="1">
      <alignment wrapText="1"/>
    </xf>
    <xf numFmtId="3" fontId="13" fillId="0" borderId="3" xfId="0" applyNumberFormat="1" applyFont="1" applyBorder="1" applyAlignment="1">
      <alignment horizontal="right" vertical="center" wrapText="1"/>
    </xf>
    <xf numFmtId="3" fontId="11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wrapText="1"/>
    </xf>
    <xf numFmtId="0" fontId="11" fillId="0" borderId="6" xfId="21" applyFont="1" applyBorder="1" applyAlignment="1">
      <alignment vertical="top" wrapText="1"/>
      <protection/>
    </xf>
    <xf numFmtId="38" fontId="13" fillId="0" borderId="0" xfId="21" applyNumberFormat="1" applyFont="1" applyFill="1" applyAlignment="1">
      <alignment horizontal="center"/>
      <protection/>
    </xf>
    <xf numFmtId="38" fontId="14" fillId="0" borderId="0" xfId="22" applyNumberFormat="1" applyFont="1" applyFill="1">
      <alignment/>
      <protection/>
    </xf>
    <xf numFmtId="38" fontId="14" fillId="0" borderId="0" xfId="22" applyNumberFormat="1" applyFont="1" applyFill="1" applyAlignment="1">
      <alignment horizontal="center"/>
      <protection/>
    </xf>
    <xf numFmtId="0" fontId="14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3" fontId="14" fillId="0" borderId="3" xfId="0" applyNumberFormat="1" applyFont="1" applyBorder="1" applyAlignment="1">
      <alignment/>
    </xf>
    <xf numFmtId="0" fontId="15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3" fontId="14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/>
    </xf>
    <xf numFmtId="164" fontId="15" fillId="0" borderId="3" xfId="15" applyNumberFormat="1" applyFont="1" applyBorder="1" applyAlignment="1">
      <alignment wrapText="1"/>
    </xf>
    <xf numFmtId="3" fontId="15" fillId="0" borderId="3" xfId="0" applyNumberFormat="1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164" fontId="15" fillId="0" borderId="3" xfId="15" applyNumberFormat="1" applyFont="1" applyBorder="1" applyAlignment="1">
      <alignment vertical="top" wrapText="1"/>
    </xf>
    <xf numFmtId="0" fontId="15" fillId="0" borderId="3" xfId="0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vertical="top" wrapText="1"/>
    </xf>
    <xf numFmtId="3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 horizontal="center" vertical="top" wrapText="1"/>
    </xf>
    <xf numFmtId="3" fontId="14" fillId="2" borderId="3" xfId="0" applyNumberFormat="1" applyFont="1" applyFill="1" applyBorder="1" applyAlignment="1">
      <alignment wrapText="1"/>
    </xf>
    <xf numFmtId="0" fontId="15" fillId="0" borderId="3" xfId="0" applyFont="1" applyBorder="1" applyAlignment="1">
      <alignment horizontal="right" vertical="top" wrapText="1"/>
    </xf>
    <xf numFmtId="3" fontId="15" fillId="0" borderId="3" xfId="0" applyNumberFormat="1" applyFont="1" applyBorder="1" applyAlignment="1">
      <alignment horizontal="right" wrapText="1"/>
    </xf>
    <xf numFmtId="0" fontId="15" fillId="0" borderId="6" xfId="21" applyFont="1" applyBorder="1" applyAlignment="1">
      <alignment vertical="top" wrapText="1"/>
      <protection/>
    </xf>
    <xf numFmtId="38" fontId="14" fillId="0" borderId="0" xfId="21" applyNumberFormat="1" applyFont="1" applyFill="1" applyAlignment="1">
      <alignment horizontal="center"/>
      <protection/>
    </xf>
    <xf numFmtId="38" fontId="36" fillId="0" borderId="0" xfId="21" applyNumberFormat="1" applyFont="1" applyFill="1">
      <alignment/>
      <protection/>
    </xf>
    <xf numFmtId="3" fontId="13" fillId="0" borderId="3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 horizontal="right" wrapText="1"/>
    </xf>
    <xf numFmtId="3" fontId="11" fillId="0" borderId="3" xfId="0" applyNumberFormat="1" applyFont="1" applyBorder="1" applyAlignment="1">
      <alignment horizontal="right" vertical="top" wrapText="1"/>
    </xf>
    <xf numFmtId="0" fontId="14" fillId="0" borderId="0" xfId="22" applyNumberFormat="1" applyFont="1" applyFill="1" applyAlignment="1">
      <alignment horizontal="left"/>
      <protection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 wrapText="1"/>
    </xf>
    <xf numFmtId="0" fontId="15" fillId="0" borderId="3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4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3" fontId="36" fillId="0" borderId="3" xfId="21" applyNumberFormat="1" applyFont="1" applyFill="1" applyBorder="1">
      <alignment/>
      <protection/>
    </xf>
    <xf numFmtId="0" fontId="36" fillId="0" borderId="0" xfId="21" applyNumberFormat="1" applyFont="1" applyFill="1" applyAlignment="1">
      <alignment horizontal="left"/>
      <protection/>
    </xf>
    <xf numFmtId="0" fontId="15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/>
      <protection/>
    </xf>
    <xf numFmtId="0" fontId="1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11" fillId="0" borderId="4" xfId="0" applyFont="1" applyFill="1" applyBorder="1" applyAlignment="1">
      <alignment wrapText="1"/>
    </xf>
    <xf numFmtId="0" fontId="15" fillId="0" borderId="3" xfId="21" applyFont="1" applyBorder="1">
      <alignment/>
      <protection/>
    </xf>
    <xf numFmtId="0" fontId="14" fillId="0" borderId="3" xfId="21" applyFont="1" applyBorder="1">
      <alignment/>
      <protection/>
    </xf>
    <xf numFmtId="0" fontId="14" fillId="0" borderId="6" xfId="21" applyFont="1" applyBorder="1" applyAlignment="1">
      <alignment/>
      <protection/>
    </xf>
    <xf numFmtId="0" fontId="15" fillId="0" borderId="3" xfId="21" applyFont="1" applyBorder="1" applyAlignment="1">
      <alignment horizontal="center"/>
      <protection/>
    </xf>
    <xf numFmtId="0" fontId="40" fillId="0" borderId="3" xfId="21" applyFont="1" applyBorder="1" applyAlignment="1">
      <alignment horizontal="center"/>
      <protection/>
    </xf>
    <xf numFmtId="0" fontId="15" fillId="0" borderId="3" xfId="21" applyFont="1" applyFill="1" applyBorder="1" applyAlignment="1">
      <alignment vertical="top" wrapText="1"/>
      <protection/>
    </xf>
    <xf numFmtId="0" fontId="15" fillId="0" borderId="5" xfId="21" applyFont="1" applyBorder="1" applyAlignment="1">
      <alignment vertical="top" wrapText="1"/>
      <protection/>
    </xf>
    <xf numFmtId="0" fontId="15" fillId="0" borderId="7" xfId="21" applyFont="1" applyBorder="1" applyAlignment="1">
      <alignment vertical="top" wrapText="1"/>
      <protection/>
    </xf>
    <xf numFmtId="0" fontId="15" fillId="0" borderId="3" xfId="21" applyFont="1" applyBorder="1" applyAlignment="1">
      <alignment vertical="top" wrapText="1"/>
      <protection/>
    </xf>
    <xf numFmtId="0" fontId="15" fillId="0" borderId="3" xfId="21" applyFont="1" applyBorder="1" applyAlignment="1">
      <alignment horizontal="center"/>
      <protection/>
    </xf>
    <xf numFmtId="0" fontId="14" fillId="0" borderId="3" xfId="21" applyFont="1" applyBorder="1" applyAlignment="1">
      <alignment vertical="top" wrapText="1"/>
      <protection/>
    </xf>
    <xf numFmtId="0" fontId="14" fillId="0" borderId="3" xfId="21" applyFont="1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0" applyFont="1" applyAlignment="1">
      <alignment vertical="center"/>
    </xf>
    <xf numFmtId="3" fontId="11" fillId="0" borderId="3" xfId="21" applyNumberFormat="1" applyFont="1" applyBorder="1" applyAlignment="1">
      <alignment vertical="top" wrapText="1"/>
      <protection/>
    </xf>
    <xf numFmtId="3" fontId="13" fillId="0" borderId="3" xfId="21" applyNumberFormat="1" applyFont="1" applyBorder="1" applyAlignment="1">
      <alignment vertical="top" wrapText="1"/>
      <protection/>
    </xf>
    <xf numFmtId="0" fontId="13" fillId="0" borderId="6" xfId="21" applyFont="1" applyBorder="1" applyAlignment="1">
      <alignment/>
      <protection/>
    </xf>
    <xf numFmtId="3" fontId="13" fillId="0" borderId="3" xfId="21" applyNumberFormat="1" applyFont="1" applyBorder="1">
      <alignment/>
      <protection/>
    </xf>
    <xf numFmtId="3" fontId="11" fillId="0" borderId="0" xfId="0" applyNumberFormat="1" applyFont="1" applyAlignment="1">
      <alignment/>
    </xf>
    <xf numFmtId="3" fontId="11" fillId="0" borderId="3" xfId="21" applyNumberFormat="1" applyFont="1" applyBorder="1">
      <alignment/>
      <protection/>
    </xf>
    <xf numFmtId="3" fontId="13" fillId="2" borderId="3" xfId="21" applyNumberFormat="1" applyFont="1" applyFill="1" applyBorder="1" applyAlignment="1">
      <alignment horizontal="right"/>
      <protection/>
    </xf>
    <xf numFmtId="3" fontId="13" fillId="0" borderId="3" xfId="21" applyNumberFormat="1" applyFont="1" applyBorder="1">
      <alignment/>
      <protection/>
    </xf>
    <xf numFmtId="3" fontId="13" fillId="2" borderId="3" xfId="21" applyNumberFormat="1" applyFont="1" applyFill="1" applyBorder="1">
      <alignment/>
      <protection/>
    </xf>
    <xf numFmtId="3" fontId="15" fillId="0" borderId="3" xfId="21" applyNumberFormat="1" applyFont="1" applyBorder="1" applyAlignment="1">
      <alignment vertical="top" wrapText="1"/>
      <protection/>
    </xf>
    <xf numFmtId="3" fontId="14" fillId="0" borderId="3" xfId="21" applyNumberFormat="1" applyFont="1" applyBorder="1" applyAlignment="1">
      <alignment vertical="top" wrapText="1"/>
      <protection/>
    </xf>
    <xf numFmtId="3" fontId="15" fillId="0" borderId="7" xfId="21" applyNumberFormat="1" applyFont="1" applyBorder="1">
      <alignment/>
      <protection/>
    </xf>
    <xf numFmtId="3" fontId="14" fillId="2" borderId="3" xfId="21" applyNumberFormat="1" applyFont="1" applyFill="1" applyBorder="1">
      <alignment/>
      <protection/>
    </xf>
    <xf numFmtId="3" fontId="15" fillId="0" borderId="3" xfId="21" applyNumberFormat="1" applyFont="1" applyBorder="1">
      <alignment/>
      <protection/>
    </xf>
    <xf numFmtId="3" fontId="14" fillId="2" borderId="3" xfId="21" applyNumberFormat="1" applyFont="1" applyFill="1" applyBorder="1" applyAlignment="1">
      <alignment horizontal="right"/>
      <protection/>
    </xf>
    <xf numFmtId="3" fontId="15" fillId="0" borderId="3" xfId="21" applyNumberFormat="1" applyFont="1" applyBorder="1" applyAlignment="1">
      <alignment horizontal="right"/>
      <protection/>
    </xf>
    <xf numFmtId="3" fontId="15" fillId="0" borderId="0" xfId="0" applyNumberFormat="1" applyFont="1" applyAlignment="1">
      <alignment/>
    </xf>
    <xf numFmtId="37" fontId="11" fillId="0" borderId="0" xfId="22" applyNumberFormat="1" applyFont="1" applyBorder="1" applyAlignment="1">
      <alignment vertical="center"/>
      <protection/>
    </xf>
    <xf numFmtId="37" fontId="13" fillId="0" borderId="0" xfId="22" applyNumberFormat="1" applyFont="1" applyBorder="1" applyAlignment="1">
      <alignment vertical="center"/>
      <protection/>
    </xf>
    <xf numFmtId="3" fontId="11" fillId="0" borderId="7" xfId="21" applyNumberFormat="1" applyFont="1" applyBorder="1">
      <alignment/>
      <protection/>
    </xf>
    <xf numFmtId="0" fontId="11" fillId="0" borderId="3" xfId="21" applyFont="1" applyBorder="1">
      <alignment/>
      <protection/>
    </xf>
    <xf numFmtId="0" fontId="13" fillId="0" borderId="3" xfId="21" applyFont="1" applyBorder="1">
      <alignment/>
      <protection/>
    </xf>
    <xf numFmtId="0" fontId="11" fillId="0" borderId="3" xfId="21" applyFont="1" applyBorder="1" applyAlignment="1">
      <alignment vertical="top" wrapText="1"/>
      <protection/>
    </xf>
    <xf numFmtId="0" fontId="11" fillId="0" borderId="3" xfId="21" applyFont="1" applyFill="1" applyBorder="1" applyAlignment="1">
      <alignment vertical="top" wrapText="1"/>
      <protection/>
    </xf>
    <xf numFmtId="0" fontId="11" fillId="0" borderId="5" xfId="21" applyFont="1" applyBorder="1" applyAlignment="1">
      <alignment vertical="top" wrapText="1"/>
      <protection/>
    </xf>
    <xf numFmtId="0" fontId="11" fillId="0" borderId="7" xfId="21" applyFont="1" applyBorder="1" applyAlignment="1">
      <alignment vertical="top" wrapText="1"/>
      <protection/>
    </xf>
    <xf numFmtId="0" fontId="11" fillId="0" borderId="3" xfId="21" applyFont="1" applyBorder="1" applyAlignment="1">
      <alignment vertical="top" wrapText="1"/>
      <protection/>
    </xf>
    <xf numFmtId="0" fontId="11" fillId="0" borderId="3" xfId="21" applyFont="1" applyBorder="1">
      <alignment/>
      <protection/>
    </xf>
    <xf numFmtId="0" fontId="11" fillId="0" borderId="2" xfId="21" applyFont="1" applyBorder="1" applyAlignment="1">
      <alignment vertical="top" wrapText="1"/>
      <protection/>
    </xf>
    <xf numFmtId="0" fontId="13" fillId="0" borderId="3" xfId="21" applyFont="1" applyBorder="1" applyAlignment="1">
      <alignment vertical="top" wrapText="1"/>
      <protection/>
    </xf>
    <xf numFmtId="0" fontId="34" fillId="0" borderId="3" xfId="21" applyFont="1" applyBorder="1">
      <alignment/>
      <protection/>
    </xf>
    <xf numFmtId="38" fontId="34" fillId="0" borderId="0" xfId="21" applyNumberFormat="1" applyFont="1" applyFill="1" applyAlignment="1">
      <alignment horizontal="left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4" fillId="0" borderId="1" xfId="21" applyFont="1" applyFill="1" applyBorder="1" applyAlignment="1">
      <alignment horizontal="center"/>
      <protection/>
    </xf>
    <xf numFmtId="0" fontId="15" fillId="0" borderId="1" xfId="21" applyFont="1" applyFill="1" applyBorder="1" applyAlignment="1">
      <alignment horizontal="left"/>
      <protection/>
    </xf>
    <xf numFmtId="0" fontId="11" fillId="3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vertical="center" wrapText="1"/>
    </xf>
    <xf numFmtId="3" fontId="15" fillId="0" borderId="3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1" fillId="0" borderId="0" xfId="21" applyFont="1" applyAlignment="1">
      <alignment horizontal="center" vertical="center"/>
      <protection/>
    </xf>
    <xf numFmtId="0" fontId="15" fillId="0" borderId="1" xfId="0" applyFont="1" applyFill="1" applyBorder="1" applyAlignment="1">
      <alignment horizontal="center" vertical="top" wrapText="1"/>
    </xf>
    <xf numFmtId="0" fontId="14" fillId="0" borderId="7" xfId="21" applyFont="1" applyFill="1" applyBorder="1" applyAlignment="1">
      <alignment horizontal="center" vertical="center"/>
      <protection/>
    </xf>
    <xf numFmtId="0" fontId="15" fillId="0" borderId="1" xfId="21" applyFont="1" applyFill="1" applyBorder="1" applyAlignment="1">
      <alignment horizontal="center" vertical="center"/>
      <protection/>
    </xf>
    <xf numFmtId="0" fontId="14" fillId="0" borderId="21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/>
      <protection/>
    </xf>
    <xf numFmtId="0" fontId="15" fillId="0" borderId="8" xfId="2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15" fillId="0" borderId="21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5" fillId="0" borderId="12" xfId="21" applyFont="1" applyFill="1" applyBorder="1" applyAlignment="1">
      <alignment horizontal="center"/>
      <protection/>
    </xf>
    <xf numFmtId="0" fontId="15" fillId="0" borderId="1" xfId="21" applyFont="1" applyFill="1" applyBorder="1" applyAlignment="1">
      <alignment horizontal="center"/>
      <protection/>
    </xf>
    <xf numFmtId="0" fontId="15" fillId="0" borderId="14" xfId="21" applyFont="1" applyFill="1" applyBorder="1" applyAlignment="1">
      <alignment horizontal="center"/>
      <protection/>
    </xf>
    <xf numFmtId="0" fontId="15" fillId="0" borderId="29" xfId="21" applyFont="1" applyFill="1" applyBorder="1" applyAlignment="1">
      <alignment horizontal="center"/>
      <protection/>
    </xf>
    <xf numFmtId="0" fontId="15" fillId="0" borderId="3" xfId="0" applyFont="1" applyFill="1" applyBorder="1" applyAlignment="1">
      <alignment horizontal="justify" vertical="top" wrapText="1"/>
    </xf>
    <xf numFmtId="0" fontId="15" fillId="0" borderId="11" xfId="21" applyFont="1" applyFill="1" applyBorder="1" applyAlignment="1">
      <alignment horizontal="center"/>
      <protection/>
    </xf>
    <xf numFmtId="0" fontId="15" fillId="0" borderId="19" xfId="21" applyFont="1" applyFill="1" applyBorder="1" applyAlignment="1">
      <alignment horizontal="center"/>
      <protection/>
    </xf>
    <xf numFmtId="0" fontId="36" fillId="0" borderId="0" xfId="21" applyFont="1" applyFill="1" applyAlignment="1">
      <alignment horizontal="center" vertical="center"/>
      <protection/>
    </xf>
    <xf numFmtId="38" fontId="15" fillId="0" borderId="0" xfId="22" applyNumberFormat="1" applyFont="1" applyFill="1" applyAlignment="1">
      <alignment/>
      <protection/>
    </xf>
    <xf numFmtId="0" fontId="15" fillId="0" borderId="8" xfId="21" applyFont="1" applyFill="1" applyBorder="1" applyAlignment="1">
      <alignment horizontal="center"/>
      <protection/>
    </xf>
    <xf numFmtId="0" fontId="15" fillId="0" borderId="5" xfId="21" applyFont="1" applyFill="1" applyBorder="1" applyAlignment="1">
      <alignment horizontal="center"/>
      <protection/>
    </xf>
    <xf numFmtId="0" fontId="15" fillId="0" borderId="4" xfId="21" applyFont="1" applyFill="1" applyBorder="1" applyAlignment="1">
      <alignment horizontal="center"/>
      <protection/>
    </xf>
    <xf numFmtId="0" fontId="14" fillId="0" borderId="7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/>
      <protection/>
    </xf>
    <xf numFmtId="0" fontId="14" fillId="0" borderId="1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0" fontId="40" fillId="0" borderId="3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/>
      <protection/>
    </xf>
    <xf numFmtId="0" fontId="14" fillId="0" borderId="3" xfId="21" applyNumberFormat="1" applyFont="1" applyBorder="1" applyAlignment="1">
      <alignment horizontal="center" vertical="center"/>
      <protection/>
    </xf>
    <xf numFmtId="0" fontId="40" fillId="0" borderId="0" xfId="21" applyFont="1" applyAlignment="1">
      <alignment horizontal="center" vertical="center"/>
      <protection/>
    </xf>
    <xf numFmtId="0" fontId="15" fillId="0" borderId="0" xfId="21" applyFont="1" applyBorder="1" applyAlignment="1">
      <alignment horizontal="center"/>
      <protection/>
    </xf>
    <xf numFmtId="0" fontId="40" fillId="0" borderId="1" xfId="21" applyFont="1" applyBorder="1" applyAlignment="1">
      <alignment horizontal="center"/>
      <protection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33" fillId="0" borderId="3" xfId="0" applyFont="1" applyBorder="1" applyAlignment="1">
      <alignment/>
    </xf>
    <xf numFmtId="164" fontId="9" fillId="0" borderId="3" xfId="15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64" fontId="9" fillId="0" borderId="1" xfId="15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33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0" fontId="9" fillId="0" borderId="5" xfId="23" applyFont="1" applyBorder="1" applyAlignment="1">
      <alignment horizontal="center" vertical="center" wrapText="1"/>
      <protection/>
    </xf>
    <xf numFmtId="3" fontId="45" fillId="0" borderId="3" xfId="0" applyNumberFormat="1" applyFont="1" applyBorder="1" applyAlignment="1">
      <alignment/>
    </xf>
    <xf numFmtId="3" fontId="4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4" fillId="0" borderId="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5" fillId="0" borderId="2" xfId="21" applyFont="1" applyFill="1" applyBorder="1">
      <alignment/>
      <protection/>
    </xf>
    <xf numFmtId="0" fontId="15" fillId="0" borderId="10" xfId="21" applyFont="1" applyFill="1" applyBorder="1">
      <alignment/>
      <protection/>
    </xf>
    <xf numFmtId="0" fontId="15" fillId="0" borderId="30" xfId="21" applyFont="1" applyFill="1" applyBorder="1">
      <alignment/>
      <protection/>
    </xf>
    <xf numFmtId="0" fontId="15" fillId="0" borderId="20" xfId="21" applyFont="1" applyFill="1" applyBorder="1">
      <alignment/>
      <protection/>
    </xf>
    <xf numFmtId="0" fontId="15" fillId="0" borderId="4" xfId="21" applyFont="1" applyFill="1" applyBorder="1" applyAlignment="1">
      <alignment horizontal="right"/>
      <protection/>
    </xf>
    <xf numFmtId="0" fontId="15" fillId="0" borderId="12" xfId="21" applyFont="1" applyFill="1" applyBorder="1" applyAlignment="1">
      <alignment horizontal="right"/>
      <protection/>
    </xf>
    <xf numFmtId="0" fontId="15" fillId="0" borderId="12" xfId="0" applyFont="1" applyFill="1" applyBorder="1" applyAlignment="1">
      <alignment horizontal="justify" vertical="top" wrapText="1"/>
    </xf>
    <xf numFmtId="0" fontId="14" fillId="0" borderId="12" xfId="21" applyFont="1" applyFill="1" applyBorder="1">
      <alignment/>
      <protection/>
    </xf>
    <xf numFmtId="0" fontId="15" fillId="0" borderId="11" xfId="0" applyFont="1" applyFill="1" applyBorder="1" applyAlignment="1">
      <alignment horizontal="justify" vertical="top" wrapText="1"/>
    </xf>
    <xf numFmtId="0" fontId="15" fillId="0" borderId="31" xfId="21" applyFont="1" applyFill="1" applyBorder="1">
      <alignment/>
      <protection/>
    </xf>
    <xf numFmtId="0" fontId="15" fillId="0" borderId="11" xfId="21" applyFont="1" applyFill="1" applyBorder="1" applyAlignment="1">
      <alignment horizontal="center" vertical="center"/>
      <protection/>
    </xf>
    <xf numFmtId="0" fontId="15" fillId="0" borderId="14" xfId="21" applyFont="1" applyFill="1" applyBorder="1" applyAlignment="1">
      <alignment horizontal="right"/>
      <protection/>
    </xf>
    <xf numFmtId="0" fontId="15" fillId="0" borderId="11" xfId="21" applyFont="1" applyFill="1" applyBorder="1" applyAlignment="1">
      <alignment horizontal="right"/>
      <protection/>
    </xf>
    <xf numFmtId="0" fontId="14" fillId="0" borderId="4" xfId="21" applyFont="1" applyFill="1" applyBorder="1">
      <alignment/>
      <protection/>
    </xf>
    <xf numFmtId="0" fontId="14" fillId="0" borderId="22" xfId="21" applyFont="1" applyFill="1" applyBorder="1">
      <alignment/>
      <protection/>
    </xf>
    <xf numFmtId="0" fontId="15" fillId="0" borderId="20" xfId="21" applyFont="1" applyFill="1" applyBorder="1" applyAlignment="1">
      <alignment horizontal="center" vertical="center"/>
      <protection/>
    </xf>
    <xf numFmtId="0" fontId="15" fillId="0" borderId="4" xfId="21" applyFont="1" applyFill="1" applyBorder="1" applyAlignment="1">
      <alignment horizontal="center" vertical="center"/>
      <protection/>
    </xf>
    <xf numFmtId="0" fontId="15" fillId="0" borderId="11" xfId="21" applyFont="1" applyFill="1" applyBorder="1" applyAlignment="1">
      <alignment horizontal="left"/>
      <protection/>
    </xf>
    <xf numFmtId="0" fontId="15" fillId="0" borderId="4" xfId="21" applyFont="1" applyFill="1" applyBorder="1" applyAlignment="1">
      <alignment horizontal="left"/>
      <protection/>
    </xf>
    <xf numFmtId="0" fontId="15" fillId="0" borderId="20" xfId="21" applyFont="1" applyFill="1" applyBorder="1" applyAlignment="1">
      <alignment horizontal="right"/>
      <protection/>
    </xf>
    <xf numFmtId="0" fontId="15" fillId="0" borderId="17" xfId="21" applyFont="1" applyFill="1" applyBorder="1">
      <alignment/>
      <protection/>
    </xf>
    <xf numFmtId="0" fontId="15" fillId="0" borderId="12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5" fillId="0" borderId="6" xfId="21" applyFont="1" applyFill="1" applyBorder="1">
      <alignment/>
      <protection/>
    </xf>
    <xf numFmtId="0" fontId="15" fillId="0" borderId="18" xfId="21" applyFont="1" applyFill="1" applyBorder="1">
      <alignment/>
      <protection/>
    </xf>
    <xf numFmtId="0" fontId="14" fillId="0" borderId="12" xfId="21" applyFont="1" applyFill="1" applyBorder="1" applyAlignment="1">
      <alignment horizontal="right"/>
      <protection/>
    </xf>
    <xf numFmtId="17" fontId="14" fillId="0" borderId="12" xfId="21" applyNumberFormat="1" applyFont="1" applyFill="1" applyBorder="1" applyAlignment="1">
      <alignment horizontal="right"/>
      <protection/>
    </xf>
    <xf numFmtId="0" fontId="15" fillId="0" borderId="19" xfId="21" applyFont="1" applyFill="1" applyBorder="1">
      <alignment/>
      <protection/>
    </xf>
    <xf numFmtId="0" fontId="15" fillId="0" borderId="12" xfId="21" applyFont="1" applyFill="1" applyBorder="1" applyAlignment="1">
      <alignment horizontal="left" vertical="center"/>
      <protection/>
    </xf>
    <xf numFmtId="3" fontId="14" fillId="0" borderId="22" xfId="21" applyNumberFormat="1" applyFont="1" applyFill="1" applyBorder="1" applyAlignment="1">
      <alignment horizontal="center" vertical="center"/>
      <protection/>
    </xf>
    <xf numFmtId="0" fontId="36" fillId="0" borderId="0" xfId="21" applyFont="1" applyFill="1">
      <alignment/>
      <protection/>
    </xf>
    <xf numFmtId="0" fontId="14" fillId="0" borderId="0" xfId="21" applyFont="1" applyFill="1" applyAlignment="1">
      <alignment/>
      <protection/>
    </xf>
    <xf numFmtId="0" fontId="14" fillId="0" borderId="0" xfId="21" applyFont="1" applyFill="1" applyAlignment="1">
      <alignment horizontal="center"/>
      <protection/>
    </xf>
    <xf numFmtId="0" fontId="14" fillId="0" borderId="3" xfId="0" applyFont="1" applyFill="1" applyBorder="1" applyAlignment="1">
      <alignment horizontal="center" vertical="center" wrapText="1"/>
    </xf>
    <xf numFmtId="38" fontId="14" fillId="0" borderId="0" xfId="22" applyNumberFormat="1" applyFont="1" applyFill="1" applyAlignment="1">
      <alignment horizontal="center"/>
      <protection/>
    </xf>
    <xf numFmtId="0" fontId="15" fillId="0" borderId="0" xfId="21" applyFont="1" applyFill="1" applyBorder="1" applyAlignment="1">
      <alignment horizontal="center"/>
      <protection/>
    </xf>
    <xf numFmtId="0" fontId="15" fillId="0" borderId="32" xfId="21" applyFont="1" applyFill="1" applyBorder="1" applyAlignment="1">
      <alignment horizontal="center"/>
      <protection/>
    </xf>
    <xf numFmtId="0" fontId="15" fillId="0" borderId="33" xfId="21" applyFont="1" applyFill="1" applyBorder="1" applyAlignment="1">
      <alignment horizontal="center"/>
      <protection/>
    </xf>
    <xf numFmtId="0" fontId="14" fillId="0" borderId="3" xfId="21" applyFont="1" applyFill="1" applyBorder="1" applyAlignment="1">
      <alignment horizontal="center"/>
      <protection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4" fillId="0" borderId="0" xfId="22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/>
    </xf>
    <xf numFmtId="0" fontId="33" fillId="0" borderId="3" xfId="0" applyFont="1" applyBorder="1" applyAlignment="1">
      <alignment horizontal="center" wrapText="1"/>
    </xf>
    <xf numFmtId="3" fontId="3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wrapText="1"/>
    </xf>
    <xf numFmtId="3" fontId="33" fillId="0" borderId="3" xfId="0" applyNumberFormat="1" applyFont="1" applyBorder="1" applyAlignment="1">
      <alignment wrapText="1"/>
    </xf>
    <xf numFmtId="3" fontId="1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wrapText="1"/>
    </xf>
    <xf numFmtId="3" fontId="33" fillId="0" borderId="3" xfId="0" applyNumberFormat="1" applyFont="1" applyBorder="1" applyAlignment="1">
      <alignment horizontal="right" vertical="top" wrapText="1"/>
    </xf>
    <xf numFmtId="0" fontId="9" fillId="0" borderId="12" xfId="22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3" fontId="9" fillId="0" borderId="11" xfId="22" applyNumberFormat="1" applyFont="1" applyBorder="1" applyAlignment="1">
      <alignment vertical="center"/>
      <protection/>
    </xf>
    <xf numFmtId="3" fontId="13" fillId="0" borderId="4" xfId="22" applyNumberFormat="1" applyFont="1" applyBorder="1" applyAlignment="1">
      <alignment horizontal="center" vertical="center"/>
      <protection/>
    </xf>
    <xf numFmtId="37" fontId="9" fillId="0" borderId="12" xfId="22" applyNumberFormat="1" applyFont="1" applyBorder="1" applyAlignment="1">
      <alignment vertical="center"/>
      <protection/>
    </xf>
    <xf numFmtId="0" fontId="9" fillId="0" borderId="11" xfId="22" applyFont="1" applyBorder="1" applyAlignment="1">
      <alignment vertical="center"/>
      <protection/>
    </xf>
    <xf numFmtId="0" fontId="11" fillId="0" borderId="4" xfId="0" applyFont="1" applyBorder="1" applyAlignment="1">
      <alignment horizontal="center" vertical="center"/>
    </xf>
    <xf numFmtId="3" fontId="9" fillId="0" borderId="14" xfId="22" applyNumberFormat="1" applyFont="1" applyBorder="1" applyAlignment="1">
      <alignment vertical="center"/>
      <protection/>
    </xf>
    <xf numFmtId="38" fontId="18" fillId="0" borderId="7" xfId="22" applyNumberFormat="1" applyFont="1" applyFill="1" applyBorder="1" applyAlignment="1">
      <alignment horizontal="center"/>
      <protection/>
    </xf>
    <xf numFmtId="38" fontId="9" fillId="0" borderId="21" xfId="22" applyNumberFormat="1" applyFont="1" applyFill="1" applyBorder="1">
      <alignment/>
      <protection/>
    </xf>
    <xf numFmtId="0" fontId="33" fillId="0" borderId="15" xfId="22" applyNumberFormat="1" applyFont="1" applyFill="1" applyBorder="1" applyAlignment="1">
      <alignment horizontal="center"/>
      <protection/>
    </xf>
    <xf numFmtId="38" fontId="9" fillId="0" borderId="9" xfId="22" applyNumberFormat="1" applyFont="1" applyFill="1" applyBorder="1" applyAlignment="1">
      <alignment horizontal="left"/>
      <protection/>
    </xf>
    <xf numFmtId="38" fontId="9" fillId="0" borderId="3" xfId="22" applyNumberFormat="1" applyFont="1" applyFill="1" applyBorder="1" applyAlignment="1">
      <alignment horizontal="right"/>
      <protection/>
    </xf>
    <xf numFmtId="38" fontId="9" fillId="0" borderId="7" xfId="22" applyNumberFormat="1" applyFont="1" applyFill="1" applyBorder="1">
      <alignment/>
      <protection/>
    </xf>
    <xf numFmtId="38" fontId="33" fillId="0" borderId="7" xfId="22" applyNumberFormat="1" applyFont="1" applyFill="1" applyBorder="1">
      <alignment/>
      <protection/>
    </xf>
    <xf numFmtId="38" fontId="9" fillId="0" borderId="1" xfId="22" applyNumberFormat="1" applyFont="1" applyFill="1" applyBorder="1" applyAlignment="1">
      <alignment horizontal="right"/>
      <protection/>
    </xf>
    <xf numFmtId="38" fontId="9" fillId="0" borderId="1" xfId="0" applyNumberFormat="1" applyFont="1" applyFill="1" applyBorder="1" applyAlignment="1">
      <alignment/>
    </xf>
    <xf numFmtId="0" fontId="33" fillId="0" borderId="6" xfId="21" applyNumberFormat="1" applyFont="1" applyFill="1" applyBorder="1" applyAlignment="1">
      <alignment horizontal="center" vertical="top"/>
      <protection/>
    </xf>
    <xf numFmtId="38" fontId="9" fillId="0" borderId="2" xfId="21" applyNumberFormat="1" applyFont="1" applyFill="1" applyBorder="1" applyAlignment="1">
      <alignment horizontal="left"/>
      <protection/>
    </xf>
    <xf numFmtId="38" fontId="9" fillId="0" borderId="3" xfId="21" applyNumberFormat="1" applyFont="1" applyFill="1" applyBorder="1" applyAlignment="1">
      <alignment horizontal="right"/>
      <protection/>
    </xf>
    <xf numFmtId="38" fontId="9" fillId="0" borderId="3" xfId="22" applyNumberFormat="1" applyFont="1" applyFill="1" applyBorder="1">
      <alignment/>
      <protection/>
    </xf>
    <xf numFmtId="38" fontId="33" fillId="0" borderId="3" xfId="21" applyNumberFormat="1" applyFont="1" applyFill="1" applyBorder="1" applyAlignment="1">
      <alignment horizontal="right"/>
      <protection/>
    </xf>
    <xf numFmtId="38" fontId="9" fillId="0" borderId="3" xfId="0" applyNumberFormat="1" applyFont="1" applyFill="1" applyBorder="1" applyAlignment="1">
      <alignment vertical="top" wrapText="1"/>
    </xf>
    <xf numFmtId="0" fontId="33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8" fontId="9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43" fillId="0" borderId="6" xfId="21" applyFont="1" applyBorder="1" applyAlignment="1">
      <alignment vertical="top" wrapText="1"/>
      <protection/>
    </xf>
    <xf numFmtId="0" fontId="42" fillId="0" borderId="6" xfId="21" applyFont="1" applyBorder="1" applyAlignment="1">
      <alignment vertical="top" wrapText="1"/>
      <protection/>
    </xf>
    <xf numFmtId="0" fontId="49" fillId="0" borderId="6" xfId="21" applyFont="1" applyBorder="1" applyAlignment="1">
      <alignment vertical="top" wrapText="1"/>
      <protection/>
    </xf>
    <xf numFmtId="0" fontId="9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 vertical="center"/>
    </xf>
    <xf numFmtId="3" fontId="44" fillId="0" borderId="3" xfId="0" applyNumberFormat="1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/>
    </xf>
    <xf numFmtId="164" fontId="9" fillId="0" borderId="6" xfId="15" applyNumberFormat="1" applyFont="1" applyBorder="1" applyAlignment="1">
      <alignment/>
    </xf>
    <xf numFmtId="0" fontId="9" fillId="0" borderId="6" xfId="0" applyFont="1" applyBorder="1" applyAlignment="1">
      <alignment/>
    </xf>
    <xf numFmtId="164" fontId="33" fillId="0" borderId="3" xfId="15" applyNumberFormat="1" applyFont="1" applyBorder="1" applyAlignment="1">
      <alignment/>
    </xf>
    <xf numFmtId="164" fontId="33" fillId="0" borderId="2" xfId="15" applyNumberFormat="1" applyFont="1" applyBorder="1" applyAlignment="1">
      <alignment/>
    </xf>
    <xf numFmtId="0" fontId="33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164" fontId="14" fillId="0" borderId="3" xfId="15" applyNumberFormat="1" applyFont="1" applyBorder="1" applyAlignment="1">
      <alignment/>
    </xf>
    <xf numFmtId="0" fontId="5" fillId="0" borderId="3" xfId="21" applyFont="1" applyBorder="1" applyAlignment="1">
      <alignment vertical="top" wrapText="1"/>
      <protection/>
    </xf>
    <xf numFmtId="0" fontId="33" fillId="0" borderId="3" xfId="21" applyFont="1" applyBorder="1" applyAlignment="1">
      <alignment vertical="top" wrapText="1"/>
      <protection/>
    </xf>
    <xf numFmtId="0" fontId="9" fillId="0" borderId="3" xfId="21" applyFont="1" applyBorder="1" applyAlignment="1">
      <alignment vertical="top" wrapText="1"/>
      <protection/>
    </xf>
    <xf numFmtId="3" fontId="9" fillId="0" borderId="3" xfId="21" applyNumberFormat="1" applyFont="1" applyBorder="1">
      <alignment/>
      <protection/>
    </xf>
    <xf numFmtId="3" fontId="5" fillId="0" borderId="3" xfId="21" applyNumberFormat="1" applyFont="1" applyBorder="1">
      <alignment/>
      <protection/>
    </xf>
    <xf numFmtId="3" fontId="33" fillId="0" borderId="3" xfId="21" applyNumberFormat="1" applyFont="1" applyBorder="1">
      <alignment/>
      <protection/>
    </xf>
    <xf numFmtId="0" fontId="5" fillId="0" borderId="3" xfId="21" applyFont="1" applyBorder="1">
      <alignment/>
      <protection/>
    </xf>
    <xf numFmtId="0" fontId="15" fillId="0" borderId="4" xfId="0" applyFont="1" applyFill="1" applyBorder="1" applyAlignment="1">
      <alignment horizontal="justify" vertical="top" wrapText="1"/>
    </xf>
    <xf numFmtId="0" fontId="11" fillId="0" borderId="0" xfId="21" applyFont="1" applyFill="1" applyBorder="1">
      <alignment/>
      <protection/>
    </xf>
    <xf numFmtId="3" fontId="11" fillId="0" borderId="12" xfId="21" applyNumberFormat="1" applyFont="1" applyFill="1" applyBorder="1" applyAlignment="1">
      <alignment horizontal="left"/>
      <protection/>
    </xf>
    <xf numFmtId="0" fontId="11" fillId="0" borderId="11" xfId="21" applyFont="1" applyFill="1" applyBorder="1" applyAlignment="1">
      <alignment horizontal="left"/>
      <protection/>
    </xf>
    <xf numFmtId="0" fontId="18" fillId="0" borderId="3" xfId="0" applyFont="1" applyFill="1" applyBorder="1" applyAlignment="1">
      <alignment horizontal="center" vertical="center"/>
    </xf>
    <xf numFmtId="0" fontId="51" fillId="0" borderId="1" xfId="23" applyFont="1" applyBorder="1" applyAlignment="1">
      <alignment horizontal="center" vertical="top" wrapText="1"/>
      <protection/>
    </xf>
    <xf numFmtId="0" fontId="56" fillId="0" borderId="3" xfId="23" applyFont="1" applyBorder="1" applyAlignment="1">
      <alignment horizontal="center" vertical="center" wrapText="1"/>
      <protection/>
    </xf>
    <xf numFmtId="0" fontId="51" fillId="0" borderId="1" xfId="23" applyFont="1" applyBorder="1" applyAlignment="1">
      <alignment vertical="top" wrapText="1"/>
      <protection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38" fontId="56" fillId="0" borderId="0" xfId="22" applyNumberFormat="1" applyFont="1" applyFill="1" applyAlignment="1">
      <alignment horizontal="center" vertical="center"/>
      <protection/>
    </xf>
    <xf numFmtId="38" fontId="57" fillId="0" borderId="0" xfId="0" applyNumberFormat="1" applyFont="1" applyFill="1" applyAlignment="1">
      <alignment horizontal="right"/>
    </xf>
    <xf numFmtId="0" fontId="59" fillId="0" borderId="3" xfId="23" applyFont="1" applyBorder="1" applyAlignment="1">
      <alignment horizontal="center" vertical="center" wrapText="1"/>
      <protection/>
    </xf>
    <xf numFmtId="0" fontId="54" fillId="0" borderId="1" xfId="23" applyFont="1" applyBorder="1" applyAlignment="1">
      <alignment horizontal="center" vertical="top" wrapText="1"/>
      <protection/>
    </xf>
    <xf numFmtId="0" fontId="0" fillId="0" borderId="7" xfId="23" applyFont="1" applyBorder="1" applyAlignment="1">
      <alignment vertical="top" wrapText="1"/>
      <protection/>
    </xf>
    <xf numFmtId="0" fontId="52" fillId="0" borderId="7" xfId="23" applyFont="1" applyBorder="1" applyAlignment="1">
      <alignment vertical="top" wrapText="1"/>
      <protection/>
    </xf>
    <xf numFmtId="3" fontId="52" fillId="0" borderId="3" xfId="0" applyNumberFormat="1" applyFont="1" applyBorder="1" applyAlignment="1">
      <alignment wrapText="1"/>
    </xf>
    <xf numFmtId="0" fontId="0" fillId="0" borderId="3" xfId="23" applyFont="1" applyBorder="1" applyAlignment="1">
      <alignment vertical="top" wrapText="1"/>
      <protection/>
    </xf>
    <xf numFmtId="0" fontId="52" fillId="0" borderId="3" xfId="23" applyFont="1" applyBorder="1" applyAlignment="1">
      <alignment vertical="top" wrapText="1"/>
      <protection/>
    </xf>
    <xf numFmtId="0" fontId="53" fillId="0" borderId="3" xfId="23" applyFont="1" applyBorder="1" applyAlignment="1">
      <alignment vertical="top" wrapText="1"/>
      <protection/>
    </xf>
    <xf numFmtId="0" fontId="53" fillId="0" borderId="5" xfId="23" applyFont="1" applyBorder="1" applyAlignment="1">
      <alignment vertical="top" wrapText="1"/>
      <protection/>
    </xf>
    <xf numFmtId="0" fontId="0" fillId="0" borderId="6" xfId="0" applyFont="1" applyBorder="1" applyAlignment="1">
      <alignment horizontal="center" vertical="top" wrapText="1"/>
    </xf>
    <xf numFmtId="3" fontId="56" fillId="0" borderId="3" xfId="0" applyNumberFormat="1" applyFont="1" applyBorder="1" applyAlignment="1">
      <alignment wrapText="1"/>
    </xf>
    <xf numFmtId="0" fontId="55" fillId="0" borderId="3" xfId="23" applyFont="1" applyBorder="1" applyAlignment="1">
      <alignment vertical="top" wrapText="1"/>
      <protection/>
    </xf>
    <xf numFmtId="0" fontId="56" fillId="0" borderId="3" xfId="23" applyFont="1" applyBorder="1" applyAlignment="1">
      <alignment vertical="top" wrapText="1"/>
      <protection/>
    </xf>
    <xf numFmtId="0" fontId="54" fillId="0" borderId="3" xfId="23" applyFont="1" applyBorder="1" applyAlignment="1">
      <alignment horizontal="center" vertical="top" wrapText="1"/>
      <protection/>
    </xf>
    <xf numFmtId="0" fontId="0" fillId="0" borderId="7" xfId="23" applyFont="1" applyBorder="1" applyAlignment="1">
      <alignment vertical="top" wrapText="1"/>
      <protection/>
    </xf>
    <xf numFmtId="0" fontId="52" fillId="0" borderId="7" xfId="23" applyFont="1" applyBorder="1" applyAlignment="1">
      <alignment horizontal="center" vertical="center" wrapText="1"/>
      <protection/>
    </xf>
    <xf numFmtId="0" fontId="52" fillId="0" borderId="7" xfId="23" applyFont="1" applyBorder="1" applyAlignment="1">
      <alignment vertical="top" wrapText="1"/>
      <protection/>
    </xf>
    <xf numFmtId="3" fontId="52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horizontal="right" vertical="top" wrapText="1"/>
    </xf>
    <xf numFmtId="0" fontId="52" fillId="0" borderId="3" xfId="0" applyFont="1" applyBorder="1" applyAlignment="1">
      <alignment vertical="top" wrapText="1"/>
    </xf>
    <xf numFmtId="3" fontId="52" fillId="0" borderId="3" xfId="0" applyNumberFormat="1" applyFont="1" applyBorder="1" applyAlignment="1">
      <alignment/>
    </xf>
    <xf numFmtId="0" fontId="0" fillId="0" borderId="8" xfId="23" applyFont="1" applyBorder="1" applyAlignment="1">
      <alignment vertical="top" wrapText="1"/>
      <protection/>
    </xf>
    <xf numFmtId="0" fontId="0" fillId="0" borderId="3" xfId="0" applyFont="1" applyBorder="1" applyAlignment="1">
      <alignment horizontal="right"/>
    </xf>
    <xf numFmtId="0" fontId="51" fillId="0" borderId="3" xfId="0" applyFont="1" applyBorder="1" applyAlignment="1">
      <alignment horizontal="right" vertical="top" wrapText="1"/>
    </xf>
    <xf numFmtId="0" fontId="56" fillId="0" borderId="3" xfId="0" applyFont="1" applyBorder="1" applyAlignment="1">
      <alignment vertical="top" wrapText="1"/>
    </xf>
    <xf numFmtId="3" fontId="56" fillId="0" borderId="3" xfId="0" applyNumberFormat="1" applyFont="1" applyBorder="1" applyAlignment="1">
      <alignment/>
    </xf>
    <xf numFmtId="0" fontId="51" fillId="0" borderId="8" xfId="23" applyFont="1" applyBorder="1" applyAlignment="1">
      <alignment horizontal="center" vertical="top" wrapText="1"/>
      <protection/>
    </xf>
    <xf numFmtId="0" fontId="0" fillId="0" borderId="3" xfId="23" applyFont="1" applyBorder="1" applyAlignment="1">
      <alignment vertical="top" wrapText="1"/>
      <protection/>
    </xf>
    <xf numFmtId="0" fontId="52" fillId="0" borderId="3" xfId="23" applyFont="1" applyBorder="1" applyAlignment="1">
      <alignment horizontal="center" vertical="center" wrapText="1"/>
      <protection/>
    </xf>
    <xf numFmtId="0" fontId="52" fillId="0" borderId="3" xfId="23" applyFont="1" applyBorder="1" applyAlignment="1">
      <alignment vertical="top" wrapText="1"/>
      <protection/>
    </xf>
    <xf numFmtId="3" fontId="0" fillId="0" borderId="3" xfId="0" applyNumberFormat="1" applyFont="1" applyBorder="1" applyAlignment="1">
      <alignment wrapText="1"/>
    </xf>
    <xf numFmtId="0" fontId="0" fillId="0" borderId="1" xfId="23" applyFont="1" applyBorder="1" applyAlignment="1">
      <alignment vertical="top" wrapText="1"/>
      <protection/>
    </xf>
    <xf numFmtId="3" fontId="51" fillId="0" borderId="3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6" xfId="23" applyFont="1" applyBorder="1" applyAlignment="1">
      <alignment vertical="top" wrapText="1"/>
      <protection/>
    </xf>
    <xf numFmtId="0" fontId="52" fillId="0" borderId="2" xfId="23" applyFont="1" applyBorder="1" applyAlignment="1">
      <alignment vertical="top" wrapText="1"/>
      <protection/>
    </xf>
    <xf numFmtId="3" fontId="0" fillId="0" borderId="3" xfId="0" applyNumberFormat="1" applyFont="1" applyBorder="1" applyAlignment="1">
      <alignment horizontal="center" wrapText="1"/>
    </xf>
    <xf numFmtId="0" fontId="52" fillId="0" borderId="6" xfId="23" applyFont="1" applyBorder="1" applyAlignment="1">
      <alignment horizontal="center" vertical="center" wrapText="1"/>
      <protection/>
    </xf>
    <xf numFmtId="3" fontId="58" fillId="0" borderId="3" xfId="0" applyNumberFormat="1" applyFont="1" applyBorder="1" applyAlignment="1">
      <alignment wrapText="1"/>
    </xf>
    <xf numFmtId="0" fontId="58" fillId="0" borderId="8" xfId="23" applyFont="1" applyBorder="1" applyAlignment="1">
      <alignment horizontal="center" vertical="top" wrapText="1"/>
      <protection/>
    </xf>
    <xf numFmtId="0" fontId="54" fillId="0" borderId="5" xfId="23" applyFont="1" applyBorder="1" applyAlignment="1">
      <alignment horizontal="center" vertical="top" wrapText="1"/>
      <protection/>
    </xf>
    <xf numFmtId="0" fontId="0" fillId="0" borderId="5" xfId="23" applyFont="1" applyBorder="1" applyAlignment="1">
      <alignment vertical="top" wrapText="1"/>
      <protection/>
    </xf>
    <xf numFmtId="0" fontId="52" fillId="0" borderId="5" xfId="23" applyFont="1" applyBorder="1" applyAlignment="1">
      <alignment horizontal="center" vertical="center" wrapText="1"/>
      <protection/>
    </xf>
    <xf numFmtId="0" fontId="52" fillId="0" borderId="5" xfId="23" applyFont="1" applyBorder="1" applyAlignment="1">
      <alignment vertical="top" wrapText="1"/>
      <protection/>
    </xf>
    <xf numFmtId="0" fontId="0" fillId="0" borderId="1" xfId="23" applyFont="1" applyBorder="1" applyAlignment="1">
      <alignment horizontal="left" vertical="top" wrapText="1"/>
      <protection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51" fillId="0" borderId="3" xfId="23" applyNumberFormat="1" applyFont="1" applyBorder="1" applyAlignment="1">
      <alignment horizontal="right" vertical="top" wrapText="1"/>
      <protection/>
    </xf>
    <xf numFmtId="0" fontId="51" fillId="0" borderId="3" xfId="0" applyFont="1" applyBorder="1" applyAlignment="1">
      <alignment horizontal="right"/>
    </xf>
    <xf numFmtId="0" fontId="0" fillId="0" borderId="3" xfId="23" applyFont="1" applyBorder="1" applyAlignment="1">
      <alignment horizontal="left" vertical="top" wrapText="1"/>
      <protection/>
    </xf>
    <xf numFmtId="0" fontId="52" fillId="0" borderId="3" xfId="23" applyFont="1" applyBorder="1" applyAlignment="1">
      <alignment horizontal="left" vertical="top" wrapText="1"/>
      <protection/>
    </xf>
    <xf numFmtId="3" fontId="0" fillId="0" borderId="3" xfId="23" applyNumberFormat="1" applyFont="1" applyBorder="1" applyAlignment="1">
      <alignment horizontal="right" vertical="top" wrapText="1"/>
      <protection/>
    </xf>
    <xf numFmtId="3" fontId="51" fillId="0" borderId="4" xfId="23" applyNumberFormat="1" applyFont="1" applyBorder="1" applyAlignment="1">
      <alignment horizontal="right" vertical="top" wrapText="1"/>
      <protection/>
    </xf>
    <xf numFmtId="0" fontId="56" fillId="0" borderId="7" xfId="23" applyFont="1" applyBorder="1" applyAlignment="1">
      <alignment vertical="top" wrapText="1"/>
      <protection/>
    </xf>
    <xf numFmtId="0" fontId="0" fillId="0" borderId="29" xfId="23" applyFont="1" applyBorder="1" applyAlignment="1">
      <alignment vertical="top" wrapText="1"/>
      <protection/>
    </xf>
    <xf numFmtId="3" fontId="54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60" fillId="0" borderId="1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0" fontId="52" fillId="0" borderId="4" xfId="23" applyFont="1" applyFill="1" applyBorder="1" applyAlignment="1">
      <alignment horizontal="center" vertical="center" wrapText="1"/>
      <protection/>
    </xf>
    <xf numFmtId="3" fontId="5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52" fillId="0" borderId="3" xfId="23" applyFont="1" applyFill="1" applyBorder="1" applyAlignment="1">
      <alignment horizontal="center" vertical="center" wrapText="1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1" fillId="0" borderId="0" xfId="0" applyFont="1" applyAlignment="1">
      <alignment/>
    </xf>
    <xf numFmtId="3" fontId="58" fillId="0" borderId="3" xfId="0" applyNumberFormat="1" applyFont="1" applyBorder="1" applyAlignment="1">
      <alignment/>
    </xf>
    <xf numFmtId="3" fontId="51" fillId="0" borderId="3" xfId="0" applyNumberFormat="1" applyFont="1" applyBorder="1" applyAlignment="1">
      <alignment/>
    </xf>
    <xf numFmtId="3" fontId="56" fillId="0" borderId="3" xfId="0" applyNumberFormat="1" applyFont="1" applyBorder="1" applyAlignment="1">
      <alignment horizontal="center" vertical="center"/>
    </xf>
    <xf numFmtId="3" fontId="56" fillId="2" borderId="3" xfId="0" applyNumberFormat="1" applyFont="1" applyFill="1" applyBorder="1" applyAlignment="1">
      <alignment/>
    </xf>
    <xf numFmtId="3" fontId="51" fillId="2" borderId="3" xfId="0" applyNumberFormat="1" applyFont="1" applyFill="1" applyBorder="1" applyAlignment="1">
      <alignment/>
    </xf>
    <xf numFmtId="3" fontId="58" fillId="2" borderId="3" xfId="0" applyNumberFormat="1" applyFont="1" applyFill="1" applyBorder="1" applyAlignment="1">
      <alignment/>
    </xf>
    <xf numFmtId="3" fontId="51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61" fillId="0" borderId="3" xfId="0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52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0" fontId="52" fillId="0" borderId="4" xfId="23" applyFont="1" applyBorder="1" applyAlignment="1">
      <alignment horizontal="center" vertical="center" wrapText="1"/>
      <protection/>
    </xf>
    <xf numFmtId="3" fontId="0" fillId="0" borderId="8" xfId="0" applyNumberFormat="1" applyFont="1" applyBorder="1" applyAlignment="1">
      <alignment horizontal="center"/>
    </xf>
    <xf numFmtId="3" fontId="54" fillId="0" borderId="5" xfId="0" applyNumberFormat="1" applyFont="1" applyBorder="1" applyAlignment="1">
      <alignment/>
    </xf>
    <xf numFmtId="3" fontId="58" fillId="0" borderId="5" xfId="0" applyNumberFormat="1" applyFont="1" applyBorder="1" applyAlignment="1">
      <alignment/>
    </xf>
    <xf numFmtId="3" fontId="51" fillId="0" borderId="5" xfId="0" applyNumberFormat="1" applyFont="1" applyBorder="1" applyAlignment="1">
      <alignment/>
    </xf>
    <xf numFmtId="3" fontId="56" fillId="0" borderId="5" xfId="0" applyNumberFormat="1" applyFont="1" applyBorder="1" applyAlignment="1">
      <alignment horizontal="center" vertical="center"/>
    </xf>
    <xf numFmtId="3" fontId="56" fillId="0" borderId="5" xfId="0" applyNumberFormat="1" applyFont="1" applyBorder="1" applyAlignment="1">
      <alignment/>
    </xf>
    <xf numFmtId="3" fontId="56" fillId="2" borderId="5" xfId="0" applyNumberFormat="1" applyFont="1" applyFill="1" applyBorder="1" applyAlignment="1">
      <alignment/>
    </xf>
    <xf numFmtId="3" fontId="51" fillId="2" borderId="5" xfId="0" applyNumberFormat="1" applyFont="1" applyFill="1" applyBorder="1" applyAlignment="1">
      <alignment/>
    </xf>
    <xf numFmtId="0" fontId="0" fillId="0" borderId="5" xfId="23" applyFont="1" applyBorder="1" applyAlignment="1">
      <alignment horizontal="center" vertical="center" wrapText="1"/>
      <protection/>
    </xf>
    <xf numFmtId="3" fontId="0" fillId="0" borderId="3" xfId="0" applyNumberFormat="1" applyFont="1" applyBorder="1" applyAlignment="1">
      <alignment/>
    </xf>
    <xf numFmtId="0" fontId="52" fillId="0" borderId="5" xfId="23" applyFont="1" applyBorder="1" applyAlignment="1">
      <alignment horizontal="center" vertical="center" wrapText="1"/>
      <protection/>
    </xf>
    <xf numFmtId="3" fontId="52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60" fillId="0" borderId="3" xfId="0" applyNumberFormat="1" applyFont="1" applyBorder="1" applyAlignment="1">
      <alignment/>
    </xf>
    <xf numFmtId="3" fontId="62" fillId="0" borderId="3" xfId="0" applyNumberFormat="1" applyFont="1" applyBorder="1" applyAlignment="1">
      <alignment/>
    </xf>
    <xf numFmtId="3" fontId="54" fillId="0" borderId="3" xfId="0" applyNumberFormat="1" applyFont="1" applyBorder="1" applyAlignment="1">
      <alignment/>
    </xf>
    <xf numFmtId="3" fontId="58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0" fontId="58" fillId="0" borderId="3" xfId="21" applyFont="1" applyFill="1" applyBorder="1" applyAlignment="1">
      <alignment horizontal="center" vertical="center" wrapText="1"/>
      <protection/>
    </xf>
    <xf numFmtId="3" fontId="52" fillId="0" borderId="3" xfId="21" applyNumberFormat="1" applyFont="1" applyFill="1" applyBorder="1" applyAlignment="1">
      <alignment horizontal="right" vertical="center" wrapText="1"/>
      <protection/>
    </xf>
    <xf numFmtId="3" fontId="0" fillId="0" borderId="3" xfId="21" applyNumberFormat="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right" vertical="center" wrapText="1"/>
      <protection/>
    </xf>
    <xf numFmtId="0" fontId="54" fillId="0" borderId="3" xfId="21" applyFont="1" applyFill="1" applyBorder="1" applyAlignment="1">
      <alignment horizontal="left" vertical="center" wrapText="1"/>
      <protection/>
    </xf>
    <xf numFmtId="3" fontId="52" fillId="0" borderId="3" xfId="21" applyNumberFormat="1" applyFont="1" applyFill="1" applyBorder="1" applyAlignment="1">
      <alignment horizontal="left" vertical="center" wrapText="1"/>
      <protection/>
    </xf>
    <xf numFmtId="3" fontId="0" fillId="0" borderId="3" xfId="21" applyNumberFormat="1" applyFont="1" applyFill="1" applyBorder="1" applyAlignment="1">
      <alignment horizontal="left" vertical="center" wrapText="1"/>
      <protection/>
    </xf>
    <xf numFmtId="0" fontId="51" fillId="0" borderId="3" xfId="21" applyFont="1" applyFill="1" applyBorder="1" applyAlignment="1">
      <alignment horizontal="left" vertical="center" wrapText="1"/>
      <protection/>
    </xf>
    <xf numFmtId="0" fontId="56" fillId="0" borderId="3" xfId="21" applyFont="1" applyFill="1" applyBorder="1" applyAlignment="1">
      <alignment horizontal="center" vertical="center" wrapText="1"/>
      <protection/>
    </xf>
    <xf numFmtId="3" fontId="56" fillId="0" borderId="3" xfId="21" applyNumberFormat="1" applyFont="1" applyFill="1" applyBorder="1" applyAlignment="1">
      <alignment horizontal="right" vertical="center" wrapText="1"/>
      <protection/>
    </xf>
    <xf numFmtId="0" fontId="51" fillId="0" borderId="3" xfId="21" applyFont="1" applyFill="1" applyBorder="1" applyAlignment="1">
      <alignment horizontal="center" vertical="center" wrapText="1"/>
      <protection/>
    </xf>
    <xf numFmtId="0" fontId="51" fillId="0" borderId="3" xfId="21" applyFont="1" applyFill="1" applyBorder="1" applyAlignment="1">
      <alignment horizontal="right" vertical="center" wrapText="1"/>
      <protection/>
    </xf>
    <xf numFmtId="3" fontId="58" fillId="0" borderId="3" xfId="21" applyNumberFormat="1" applyFont="1" applyFill="1" applyBorder="1" applyAlignment="1">
      <alignment horizontal="right" vertical="center" wrapText="1"/>
      <protection/>
    </xf>
    <xf numFmtId="0" fontId="54" fillId="0" borderId="0" xfId="21" applyFont="1" applyFill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64" fillId="0" borderId="0" xfId="21" applyFont="1" applyAlignment="1">
      <alignment horizontal="left" vertical="center"/>
      <protection/>
    </xf>
    <xf numFmtId="38" fontId="57" fillId="0" borderId="0" xfId="0" applyNumberFormat="1" applyFont="1" applyFill="1" applyAlignment="1">
      <alignment horizontal="center" vertical="center"/>
    </xf>
    <xf numFmtId="0" fontId="57" fillId="0" borderId="0" xfId="21" applyNumberFormat="1" applyFont="1" applyFill="1" applyAlignment="1">
      <alignment horizontal="center" vertical="center"/>
      <protection/>
    </xf>
    <xf numFmtId="38" fontId="56" fillId="0" borderId="0" xfId="21" applyNumberFormat="1" applyFont="1" applyFill="1" applyAlignment="1">
      <alignment horizontal="right" vertical="center"/>
      <protection/>
    </xf>
    <xf numFmtId="38" fontId="57" fillId="0" borderId="0" xfId="21" applyNumberFormat="1" applyFont="1" applyFill="1" applyAlignment="1">
      <alignment horizontal="center" vertical="center"/>
      <protection/>
    </xf>
    <xf numFmtId="38" fontId="57" fillId="0" borderId="0" xfId="21" applyNumberFormat="1" applyFont="1" applyFill="1" applyAlignment="1">
      <alignment horizontal="right" vertical="center"/>
      <protection/>
    </xf>
    <xf numFmtId="38" fontId="64" fillId="0" borderId="0" xfId="21" applyNumberFormat="1" applyFont="1" applyFill="1" applyAlignment="1">
      <alignment horizontal="center" vertical="center"/>
      <protection/>
    </xf>
    <xf numFmtId="38" fontId="64" fillId="0" borderId="0" xfId="21" applyNumberFormat="1" applyFont="1" applyFill="1" applyAlignment="1">
      <alignment horizontal="right" vertical="center"/>
      <protection/>
    </xf>
    <xf numFmtId="0" fontId="57" fillId="0" borderId="0" xfId="21" applyFont="1" applyAlignment="1">
      <alignment horizontal="center" vertical="center"/>
      <protection/>
    </xf>
    <xf numFmtId="0" fontId="57" fillId="0" borderId="0" xfId="21" applyFont="1" applyAlignment="1">
      <alignment horizontal="right" vertical="center"/>
      <protection/>
    </xf>
    <xf numFmtId="0" fontId="64" fillId="0" borderId="0" xfId="21" applyFont="1" applyAlignment="1">
      <alignment horizontal="center" vertical="center"/>
      <protection/>
    </xf>
    <xf numFmtId="3" fontId="57" fillId="0" borderId="0" xfId="21" applyNumberFormat="1" applyFont="1" applyAlignment="1">
      <alignment horizontal="right" vertical="center"/>
      <protection/>
    </xf>
    <xf numFmtId="3" fontId="64" fillId="0" borderId="0" xfId="21" applyNumberFormat="1" applyFont="1" applyAlignment="1">
      <alignment horizontal="center" vertical="center"/>
      <protection/>
    </xf>
    <xf numFmtId="0" fontId="64" fillId="0" borderId="0" xfId="21" applyFont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 wrapText="1"/>
      <protection/>
    </xf>
    <xf numFmtId="0" fontId="52" fillId="0" borderId="0" xfId="21" applyFont="1" applyFill="1" applyBorder="1" applyAlignment="1">
      <alignment horizontal="center" vertical="center" wrapText="1"/>
      <protection/>
    </xf>
    <xf numFmtId="0" fontId="52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center" vertical="center" wrapText="1"/>
      <protection/>
    </xf>
    <xf numFmtId="3" fontId="54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54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3" fontId="5" fillId="0" borderId="3" xfId="0" applyNumberFormat="1" applyFont="1" applyFill="1" applyBorder="1" applyAlignment="1">
      <alignment/>
    </xf>
    <xf numFmtId="0" fontId="9" fillId="0" borderId="3" xfId="23" applyFont="1" applyFill="1" applyBorder="1" applyAlignment="1">
      <alignment horizontal="center" vertical="center" wrapText="1"/>
      <protection/>
    </xf>
    <xf numFmtId="0" fontId="51" fillId="0" borderId="1" xfId="23" applyFont="1" applyBorder="1" applyAlignment="1">
      <alignment horizontal="left" vertical="top" wrapText="1"/>
      <protection/>
    </xf>
    <xf numFmtId="0" fontId="51" fillId="0" borderId="6" xfId="23" applyFont="1" applyBorder="1" applyAlignment="1">
      <alignment horizontal="left" vertical="top" wrapText="1"/>
      <protection/>
    </xf>
    <xf numFmtId="0" fontId="0" fillId="0" borderId="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1" fillId="0" borderId="1" xfId="23" applyFont="1" applyBorder="1" applyAlignment="1">
      <alignment vertical="top" wrapText="1"/>
      <protection/>
    </xf>
    <xf numFmtId="0" fontId="51" fillId="0" borderId="6" xfId="23" applyFont="1" applyBorder="1" applyAlignment="1">
      <alignment vertical="top" wrapText="1"/>
      <protection/>
    </xf>
    <xf numFmtId="0" fontId="51" fillId="0" borderId="2" xfId="23" applyFont="1" applyBorder="1" applyAlignment="1">
      <alignment vertical="top" wrapText="1"/>
      <protection/>
    </xf>
    <xf numFmtId="38" fontId="51" fillId="0" borderId="0" xfId="22" applyNumberFormat="1" applyFont="1" applyFill="1" applyAlignment="1">
      <alignment horizontal="center"/>
      <protection/>
    </xf>
    <xf numFmtId="0" fontId="51" fillId="0" borderId="1" xfId="23" applyFont="1" applyBorder="1" applyAlignment="1">
      <alignment horizontal="center" vertical="top" wrapText="1"/>
      <protection/>
    </xf>
    <xf numFmtId="0" fontId="51" fillId="0" borderId="6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51" fillId="0" borderId="34" xfId="23" applyFont="1" applyBorder="1" applyAlignment="1">
      <alignment vertical="top" wrapText="1"/>
      <protection/>
    </xf>
    <xf numFmtId="0" fontId="51" fillId="0" borderId="23" xfId="23" applyFont="1" applyBorder="1" applyAlignment="1">
      <alignment vertical="top" wrapText="1"/>
      <protection/>
    </xf>
    <xf numFmtId="0" fontId="51" fillId="0" borderId="10" xfId="23" applyFont="1" applyBorder="1" applyAlignment="1">
      <alignment vertical="top" wrapText="1"/>
      <protection/>
    </xf>
    <xf numFmtId="0" fontId="51" fillId="0" borderId="35" xfId="23" applyFont="1" applyBorder="1" applyAlignment="1">
      <alignment horizontal="center" vertical="top" wrapText="1"/>
      <protection/>
    </xf>
    <xf numFmtId="0" fontId="13" fillId="0" borderId="2" xfId="22" applyFont="1" applyBorder="1" applyAlignment="1">
      <alignment horizontal="left" vertical="center"/>
      <protection/>
    </xf>
    <xf numFmtId="0" fontId="55" fillId="0" borderId="1" xfId="21" applyFont="1" applyFill="1" applyBorder="1" applyAlignment="1">
      <alignment horizontal="center" vertical="center" wrapText="1"/>
      <protection/>
    </xf>
    <xf numFmtId="0" fontId="55" fillId="0" borderId="6" xfId="21" applyFont="1" applyFill="1" applyBorder="1" applyAlignment="1">
      <alignment horizontal="center" vertical="center" wrapText="1"/>
      <protection/>
    </xf>
    <xf numFmtId="0" fontId="55" fillId="0" borderId="2" xfId="21" applyFont="1" applyFill="1" applyBorder="1" applyAlignment="1">
      <alignment horizontal="center" vertical="center" wrapText="1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51" fillId="0" borderId="3" xfId="23" applyFont="1" applyBorder="1" applyAlignment="1">
      <alignment horizontal="center" vertical="top" wrapText="1"/>
      <protection/>
    </xf>
    <xf numFmtId="0" fontId="13" fillId="0" borderId="2" xfId="21" applyFont="1" applyBorder="1" applyAlignment="1">
      <alignment vertical="center" wrapText="1"/>
      <protection/>
    </xf>
    <xf numFmtId="0" fontId="6" fillId="0" borderId="1" xfId="22" applyFont="1" applyBorder="1" applyAlignment="1">
      <alignment vertical="center"/>
      <protection/>
    </xf>
    <xf numFmtId="0" fontId="6" fillId="0" borderId="6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7" fillId="3" borderId="1" xfId="22" applyFont="1" applyFill="1" applyBorder="1" applyAlignment="1">
      <alignment horizontal="left" vertical="center"/>
      <protection/>
    </xf>
    <xf numFmtId="0" fontId="7" fillId="3" borderId="6" xfId="22" applyFont="1" applyFill="1" applyBorder="1" applyAlignment="1">
      <alignment horizontal="left" vertical="center"/>
      <protection/>
    </xf>
    <xf numFmtId="0" fontId="7" fillId="3" borderId="2" xfId="22" applyFont="1" applyFill="1" applyBorder="1" applyAlignment="1">
      <alignment horizontal="left" vertical="center"/>
      <protection/>
    </xf>
    <xf numFmtId="0" fontId="13" fillId="0" borderId="1" xfId="21" applyFont="1" applyBorder="1" applyAlignment="1">
      <alignment vertical="center" wrapText="1"/>
      <protection/>
    </xf>
    <xf numFmtId="0" fontId="13" fillId="0" borderId="6" xfId="21" applyFont="1" applyBorder="1" applyAlignment="1">
      <alignment vertical="center" wrapText="1"/>
      <protection/>
    </xf>
    <xf numFmtId="0" fontId="13" fillId="0" borderId="6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38" fontId="6" fillId="0" borderId="23" xfId="22" applyNumberFormat="1" applyFont="1" applyFill="1" applyBorder="1" applyAlignment="1">
      <alignment horizontal="center"/>
      <protection/>
    </xf>
    <xf numFmtId="38" fontId="12" fillId="0" borderId="13" xfId="22" applyNumberFormat="1" applyFont="1" applyFill="1" applyBorder="1" applyAlignment="1">
      <alignment horizontal="center"/>
      <protection/>
    </xf>
    <xf numFmtId="0" fontId="12" fillId="0" borderId="3" xfId="22" applyFont="1" applyBorder="1" applyAlignment="1">
      <alignment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13" fillId="0" borderId="1" xfId="0" applyFont="1" applyBorder="1" applyAlignment="1">
      <alignment vertical="center" wrapText="1"/>
    </xf>
    <xf numFmtId="0" fontId="28" fillId="0" borderId="36" xfId="22" applyFont="1" applyBorder="1" applyAlignment="1">
      <alignment horizontal="center" vertical="center" wrapText="1"/>
      <protection/>
    </xf>
    <xf numFmtId="0" fontId="28" fillId="0" borderId="4" xfId="22" applyFont="1" applyBorder="1" applyAlignment="1">
      <alignment horizontal="center" vertical="center" wrapText="1"/>
      <protection/>
    </xf>
    <xf numFmtId="37" fontId="14" fillId="0" borderId="36" xfId="22" applyNumberFormat="1" applyFont="1" applyBorder="1" applyAlignment="1">
      <alignment horizontal="center" vertical="center" wrapText="1"/>
      <protection/>
    </xf>
    <xf numFmtId="37" fontId="14" fillId="0" borderId="4" xfId="22" applyNumberFormat="1" applyFont="1" applyBorder="1" applyAlignment="1">
      <alignment horizontal="center" vertical="center" wrapText="1"/>
      <protection/>
    </xf>
    <xf numFmtId="0" fontId="13" fillId="0" borderId="2" xfId="22" applyFont="1" applyBorder="1" applyAlignment="1">
      <alignment vertical="center"/>
      <protection/>
    </xf>
    <xf numFmtId="0" fontId="14" fillId="0" borderId="36" xfId="22" applyFont="1" applyBorder="1" applyAlignment="1">
      <alignment horizontal="center" vertical="center" wrapText="1"/>
      <protection/>
    </xf>
    <xf numFmtId="0" fontId="14" fillId="0" borderId="4" xfId="22" applyFont="1" applyBorder="1" applyAlignment="1">
      <alignment horizontal="center" vertical="center" wrapText="1"/>
      <protection/>
    </xf>
    <xf numFmtId="0" fontId="14" fillId="0" borderId="23" xfId="21" applyFont="1" applyFill="1" applyBorder="1" applyAlignment="1">
      <alignment horizontal="center"/>
      <protection/>
    </xf>
    <xf numFmtId="0" fontId="13" fillId="0" borderId="1" xfId="22" applyFont="1" applyBorder="1" applyAlignment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26" fillId="0" borderId="0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4" fillId="0" borderId="7" xfId="22" applyFont="1" applyBorder="1" applyAlignment="1">
      <alignment horizontal="center" vertical="center" textRotation="180" wrapText="1"/>
      <protection/>
    </xf>
    <xf numFmtId="0" fontId="14" fillId="0" borderId="4" xfId="22" applyFont="1" applyBorder="1" applyAlignment="1">
      <alignment horizontal="center" vertical="center" textRotation="180" wrapText="1"/>
      <protection/>
    </xf>
    <xf numFmtId="38" fontId="12" fillId="0" borderId="23" xfId="22" applyNumberFormat="1" applyFont="1" applyFill="1" applyBorder="1" applyAlignment="1">
      <alignment horizontal="center"/>
      <protection/>
    </xf>
    <xf numFmtId="0" fontId="14" fillId="0" borderId="37" xfId="22" applyFont="1" applyBorder="1" applyAlignment="1">
      <alignment horizontal="center" vertical="center"/>
      <protection/>
    </xf>
    <xf numFmtId="0" fontId="14" fillId="0" borderId="38" xfId="22" applyFont="1" applyBorder="1" applyAlignment="1">
      <alignment horizontal="center" vertical="center"/>
      <protection/>
    </xf>
    <xf numFmtId="0" fontId="14" fillId="0" borderId="7" xfId="22" applyFont="1" applyBorder="1" applyAlignment="1">
      <alignment horizontal="center" vertical="center" textRotation="180"/>
      <protection/>
    </xf>
    <xf numFmtId="0" fontId="14" fillId="0" borderId="4" xfId="22" applyFont="1" applyBorder="1" applyAlignment="1">
      <alignment horizontal="center" vertical="center" textRotation="180"/>
      <protection/>
    </xf>
    <xf numFmtId="0" fontId="15" fillId="0" borderId="39" xfId="22" applyFont="1" applyBorder="1" applyAlignment="1">
      <alignment horizontal="center" vertical="center"/>
      <protection/>
    </xf>
    <xf numFmtId="0" fontId="15" fillId="0" borderId="40" xfId="22" applyFont="1" applyBorder="1" applyAlignment="1">
      <alignment horizontal="center" vertical="center"/>
      <protection/>
    </xf>
    <xf numFmtId="0" fontId="14" fillId="0" borderId="36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1" xfId="22" applyFont="1" applyBorder="1" applyAlignment="1">
      <alignment vertical="center"/>
      <protection/>
    </xf>
    <xf numFmtId="0" fontId="13" fillId="0" borderId="6" xfId="22" applyFont="1" applyBorder="1" applyAlignment="1">
      <alignment vertical="center"/>
      <protection/>
    </xf>
    <xf numFmtId="0" fontId="51" fillId="0" borderId="2" xfId="23" applyFont="1" applyBorder="1" applyAlignment="1">
      <alignment horizontal="left" vertical="top" wrapText="1"/>
      <protection/>
    </xf>
    <xf numFmtId="0" fontId="51" fillId="0" borderId="1" xfId="0" applyFont="1" applyFill="1" applyBorder="1" applyAlignment="1">
      <alignment vertical="center"/>
    </xf>
    <xf numFmtId="0" fontId="51" fillId="0" borderId="6" xfId="0" applyFont="1" applyFill="1" applyBorder="1" applyAlignment="1">
      <alignment vertical="center"/>
    </xf>
    <xf numFmtId="0" fontId="51" fillId="0" borderId="2" xfId="0" applyFont="1" applyFill="1" applyBorder="1" applyAlignment="1">
      <alignment vertical="center"/>
    </xf>
    <xf numFmtId="3" fontId="51" fillId="0" borderId="1" xfId="0" applyNumberFormat="1" applyFont="1" applyBorder="1" applyAlignment="1">
      <alignment/>
    </xf>
    <xf numFmtId="3" fontId="51" fillId="0" borderId="6" xfId="0" applyNumberFormat="1" applyFont="1" applyBorder="1" applyAlignment="1">
      <alignment/>
    </xf>
    <xf numFmtId="3" fontId="51" fillId="0" borderId="2" xfId="0" applyNumberFormat="1" applyFont="1" applyBorder="1" applyAlignment="1">
      <alignment/>
    </xf>
    <xf numFmtId="0" fontId="55" fillId="0" borderId="1" xfId="21" applyFont="1" applyBorder="1" applyAlignment="1">
      <alignment horizontal="center" vertical="center" wrapText="1"/>
      <protection/>
    </xf>
    <xf numFmtId="0" fontId="55" fillId="0" borderId="6" xfId="21" applyFont="1" applyBorder="1" applyAlignment="1">
      <alignment horizontal="center" vertical="center" wrapText="1"/>
      <protection/>
    </xf>
    <xf numFmtId="0" fontId="55" fillId="0" borderId="2" xfId="21" applyFont="1" applyBorder="1" applyAlignment="1">
      <alignment horizontal="center" vertical="center" wrapText="1"/>
      <protection/>
    </xf>
    <xf numFmtId="0" fontId="51" fillId="0" borderId="0" xfId="22" applyFont="1" applyBorder="1" applyAlignment="1">
      <alignment horizontal="center" vertical="center"/>
      <protection/>
    </xf>
    <xf numFmtId="38" fontId="51" fillId="0" borderId="0" xfId="21" applyNumberFormat="1" applyFont="1" applyFill="1" applyAlignment="1">
      <alignment horizontal="center" vertical="center"/>
      <protection/>
    </xf>
    <xf numFmtId="0" fontId="64" fillId="0" borderId="0" xfId="21" applyFont="1" applyAlignment="1">
      <alignment horizontal="center" vertical="center"/>
      <protection/>
    </xf>
    <xf numFmtId="38" fontId="63" fillId="0" borderId="0" xfId="21" applyNumberFormat="1" applyFont="1" applyFill="1" applyAlignment="1">
      <alignment horizontal="center" vertical="center"/>
      <protection/>
    </xf>
    <xf numFmtId="0" fontId="56" fillId="0" borderId="3" xfId="23" applyFont="1" applyBorder="1" applyAlignment="1">
      <alignment horizontal="center" vertical="center" wrapText="1"/>
      <protection/>
    </xf>
    <xf numFmtId="3" fontId="51" fillId="0" borderId="1" xfId="0" applyNumberFormat="1" applyFont="1" applyBorder="1" applyAlignment="1">
      <alignment horizontal="left"/>
    </xf>
    <xf numFmtId="3" fontId="51" fillId="0" borderId="6" xfId="0" applyNumberFormat="1" applyFont="1" applyBorder="1" applyAlignment="1">
      <alignment horizontal="left"/>
    </xf>
    <xf numFmtId="3" fontId="51" fillId="0" borderId="2" xfId="0" applyNumberFormat="1" applyFont="1" applyBorder="1" applyAlignment="1">
      <alignment horizontal="left"/>
    </xf>
    <xf numFmtId="3" fontId="51" fillId="0" borderId="1" xfId="0" applyNumberFormat="1" applyFont="1" applyBorder="1" applyAlignment="1">
      <alignment horizontal="center"/>
    </xf>
    <xf numFmtId="3" fontId="51" fillId="0" borderId="2" xfId="0" applyNumberFormat="1" applyFont="1" applyBorder="1" applyAlignment="1">
      <alignment horizontal="center"/>
    </xf>
    <xf numFmtId="0" fontId="51" fillId="0" borderId="3" xfId="23" applyFont="1" applyBorder="1" applyAlignment="1">
      <alignment horizontal="center" vertical="center" wrapText="1"/>
      <protection/>
    </xf>
    <xf numFmtId="38" fontId="51" fillId="0" borderId="23" xfId="22" applyNumberFormat="1" applyFont="1" applyFill="1" applyBorder="1" applyAlignment="1">
      <alignment horizontal="center"/>
      <protection/>
    </xf>
    <xf numFmtId="0" fontId="0" fillId="0" borderId="1" xfId="21" applyFont="1" applyBorder="1" applyAlignment="1">
      <alignment horizontal="left" vertical="center" wrapText="1"/>
      <protection/>
    </xf>
    <xf numFmtId="0" fontId="0" fillId="0" borderId="6" xfId="21" applyFont="1" applyBorder="1" applyAlignment="1">
      <alignment horizontal="left" vertical="center" wrapText="1"/>
      <protection/>
    </xf>
    <xf numFmtId="0" fontId="0" fillId="0" borderId="2" xfId="21" applyFont="1" applyBorder="1" applyAlignment="1">
      <alignment horizontal="left" vertical="center" wrapText="1"/>
      <protection/>
    </xf>
    <xf numFmtId="38" fontId="56" fillId="0" borderId="23" xfId="22" applyNumberFormat="1" applyFont="1" applyFill="1" applyBorder="1" applyAlignment="1">
      <alignment horizontal="center"/>
      <protection/>
    </xf>
    <xf numFmtId="0" fontId="51" fillId="0" borderId="1" xfId="23" applyFont="1" applyBorder="1" applyAlignment="1">
      <alignment horizontal="center" vertical="center" wrapText="1"/>
      <protection/>
    </xf>
    <xf numFmtId="38" fontId="55" fillId="0" borderId="0" xfId="22" applyNumberFormat="1" applyFont="1" applyFill="1" applyAlignment="1">
      <alignment horizontal="center"/>
      <protection/>
    </xf>
    <xf numFmtId="38" fontId="55" fillId="0" borderId="23" xfId="22" applyNumberFormat="1" applyFont="1" applyFill="1" applyBorder="1" applyAlignment="1">
      <alignment horizontal="center"/>
      <protection/>
    </xf>
    <xf numFmtId="0" fontId="51" fillId="0" borderId="7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8" fillId="0" borderId="3" xfId="23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top" wrapText="1"/>
      <protection/>
    </xf>
    <xf numFmtId="0" fontId="7" fillId="0" borderId="6" xfId="21" applyFont="1" applyBorder="1" applyAlignment="1">
      <alignment horizontal="left" vertical="top" wrapText="1"/>
      <protection/>
    </xf>
    <xf numFmtId="0" fontId="7" fillId="0" borderId="2" xfId="21" applyFont="1" applyBorder="1" applyAlignment="1">
      <alignment horizontal="left" vertical="top" wrapText="1"/>
      <protection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0" borderId="1" xfId="21" applyFont="1" applyBorder="1" applyAlignment="1">
      <alignment horizontal="left" vertical="top" wrapText="1"/>
      <protection/>
    </xf>
    <xf numFmtId="0" fontId="12" fillId="0" borderId="6" xfId="21" applyFont="1" applyBorder="1" applyAlignment="1">
      <alignment horizontal="left" vertical="top" wrapText="1"/>
      <protection/>
    </xf>
    <xf numFmtId="0" fontId="12" fillId="0" borderId="2" xfId="21" applyFont="1" applyBorder="1" applyAlignment="1">
      <alignment horizontal="left" vertical="top" wrapText="1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38" fontId="6" fillId="0" borderId="0" xfId="22" applyNumberFormat="1" applyFont="1" applyFill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64" fontId="13" fillId="0" borderId="3" xfId="15" applyNumberFormat="1" applyFont="1" applyBorder="1" applyAlignment="1">
      <alignment horizontal="center" vertical="center" wrapText="1"/>
    </xf>
    <xf numFmtId="164" fontId="13" fillId="0" borderId="3" xfId="15" applyNumberFormat="1" applyFont="1" applyBorder="1" applyAlignment="1">
      <alignment horizontal="center" vertical="center"/>
    </xf>
    <xf numFmtId="38" fontId="12" fillId="0" borderId="0" xfId="22" applyNumberFormat="1" applyFont="1" applyFill="1" applyAlignment="1">
      <alignment horizontal="center"/>
      <protection/>
    </xf>
    <xf numFmtId="164" fontId="12" fillId="0" borderId="23" xfId="15" applyNumberFormat="1" applyFont="1" applyBorder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38" fontId="13" fillId="0" borderId="0" xfId="22" applyNumberFormat="1" applyFont="1" applyFill="1" applyAlignment="1">
      <alignment horizontal="center"/>
      <protection/>
    </xf>
    <xf numFmtId="0" fontId="6" fillId="0" borderId="1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4" fontId="7" fillId="0" borderId="1" xfId="15" applyNumberFormat="1" applyFont="1" applyBorder="1" applyAlignment="1">
      <alignment horizontal="center"/>
    </xf>
    <xf numFmtId="164" fontId="7" fillId="0" borderId="6" xfId="15" applyNumberFormat="1" applyFont="1" applyBorder="1" applyAlignment="1">
      <alignment horizontal="center"/>
    </xf>
    <xf numFmtId="164" fontId="7" fillId="0" borderId="2" xfId="15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38" fontId="12" fillId="0" borderId="0" xfId="21" applyNumberFormat="1" applyFont="1" applyFill="1" applyAlignment="1">
      <alignment horizontal="center"/>
      <protection/>
    </xf>
    <xf numFmtId="38" fontId="23" fillId="0" borderId="0" xfId="21" applyNumberFormat="1" applyFont="1" applyFill="1" applyAlignment="1">
      <alignment horizontal="center"/>
      <protection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9" xfId="21" applyFont="1" applyFill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left" vertical="center" wrapText="1"/>
      <protection/>
    </xf>
    <xf numFmtId="0" fontId="13" fillId="0" borderId="6" xfId="21" applyFont="1" applyFill="1" applyBorder="1" applyAlignment="1">
      <alignment horizontal="left" vertical="center" wrapText="1"/>
      <protection/>
    </xf>
    <xf numFmtId="0" fontId="13" fillId="0" borderId="2" xfId="21" applyFont="1" applyFill="1" applyBorder="1" applyAlignment="1">
      <alignment horizontal="left" vertical="center" wrapText="1"/>
      <protection/>
    </xf>
    <xf numFmtId="0" fontId="13" fillId="0" borderId="1" xfId="21" applyFont="1" applyFill="1" applyBorder="1" applyAlignment="1">
      <alignment horizontal="left" vertical="center"/>
      <protection/>
    </xf>
    <xf numFmtId="0" fontId="13" fillId="0" borderId="6" xfId="21" applyFont="1" applyFill="1" applyBorder="1" applyAlignment="1">
      <alignment horizontal="left" vertical="center"/>
      <protection/>
    </xf>
    <xf numFmtId="0" fontId="13" fillId="0" borderId="2" xfId="21" applyFont="1" applyFill="1" applyBorder="1" applyAlignment="1">
      <alignment horizontal="left" vertical="center"/>
      <protection/>
    </xf>
    <xf numFmtId="0" fontId="13" fillId="0" borderId="3" xfId="21" applyFont="1" applyFill="1" applyBorder="1" applyAlignment="1">
      <alignment horizontal="left" vertical="center" wrapText="1"/>
      <protection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4" fillId="0" borderId="7" xfId="21" applyFont="1" applyFill="1" applyBorder="1" applyAlignment="1">
      <alignment horizontal="center" vertical="center"/>
      <protection/>
    </xf>
    <xf numFmtId="0" fontId="14" fillId="0" borderId="5" xfId="21" applyFont="1" applyFill="1" applyBorder="1" applyAlignment="1">
      <alignment horizontal="center" vertical="center"/>
      <protection/>
    </xf>
    <xf numFmtId="0" fontId="13" fillId="0" borderId="7" xfId="21" applyFont="1" applyFill="1" applyBorder="1" applyAlignment="1">
      <alignment horizontal="left" vertical="center"/>
      <protection/>
    </xf>
    <xf numFmtId="0" fontId="13" fillId="0" borderId="5" xfId="21" applyFont="1" applyFill="1" applyBorder="1" applyAlignment="1">
      <alignment horizontal="left" vertical="center"/>
      <protection/>
    </xf>
    <xf numFmtId="0" fontId="14" fillId="0" borderId="7" xfId="21" applyFont="1" applyFill="1" applyBorder="1" applyAlignment="1">
      <alignment horizontal="center" vertical="center" wrapText="1"/>
      <protection/>
    </xf>
    <xf numFmtId="0" fontId="14" fillId="0" borderId="5" xfId="21" applyFont="1" applyFill="1" applyBorder="1" applyAlignment="1">
      <alignment horizontal="center" vertical="center" wrapText="1"/>
      <protection/>
    </xf>
    <xf numFmtId="0" fontId="13" fillId="0" borderId="7" xfId="21" applyFont="1" applyFill="1" applyBorder="1" applyAlignment="1">
      <alignment horizontal="center" vertical="center" wrapText="1"/>
      <protection/>
    </xf>
    <xf numFmtId="0" fontId="13" fillId="0" borderId="5" xfId="21" applyFont="1" applyFill="1" applyBorder="1" applyAlignment="1">
      <alignment horizontal="center" vertical="center" wrapText="1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13" fillId="0" borderId="1" xfId="21" applyFont="1" applyFill="1" applyBorder="1" applyAlignment="1">
      <alignment horizontal="center" vertical="center"/>
      <protection/>
    </xf>
    <xf numFmtId="0" fontId="13" fillId="0" borderId="2" xfId="21" applyFont="1" applyFill="1" applyBorder="1" applyAlignment="1">
      <alignment horizontal="center" vertical="center"/>
      <protection/>
    </xf>
    <xf numFmtId="0" fontId="13" fillId="0" borderId="7" xfId="21" applyFont="1" applyFill="1" applyBorder="1" applyAlignment="1">
      <alignment horizontal="right" vertical="center" wrapText="1"/>
      <protection/>
    </xf>
    <xf numFmtId="0" fontId="13" fillId="0" borderId="5" xfId="21" applyFont="1" applyFill="1" applyBorder="1" applyAlignment="1">
      <alignment horizontal="right" vertical="center" wrapText="1"/>
      <protection/>
    </xf>
    <xf numFmtId="38" fontId="6" fillId="0" borderId="0" xfId="22" applyNumberFormat="1" applyFont="1" applyFill="1" applyAlignment="1">
      <alignment horizontal="center" vertical="center"/>
      <protection/>
    </xf>
    <xf numFmtId="38" fontId="13" fillId="0" borderId="0" xfId="22" applyNumberFormat="1" applyFont="1" applyFill="1" applyAlignment="1">
      <alignment horizontal="center" vertical="center"/>
      <protection/>
    </xf>
    <xf numFmtId="164" fontId="12" fillId="0" borderId="23" xfId="15" applyNumberFormat="1" applyFont="1" applyBorder="1" applyAlignment="1">
      <alignment horizontal="left" vertical="center"/>
    </xf>
    <xf numFmtId="38" fontId="12" fillId="0" borderId="0" xfId="22" applyNumberFormat="1" applyFont="1" applyFill="1" applyAlignment="1">
      <alignment horizontal="center" vertical="center"/>
      <protection/>
    </xf>
    <xf numFmtId="0" fontId="13" fillId="0" borderId="21" xfId="21" applyFont="1" applyFill="1" applyBorder="1" applyAlignment="1">
      <alignment horizontal="left" vertical="center"/>
      <protection/>
    </xf>
    <xf numFmtId="0" fontId="13" fillId="0" borderId="15" xfId="21" applyFont="1" applyFill="1" applyBorder="1" applyAlignment="1">
      <alignment horizontal="left" vertical="center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3" fillId="0" borderId="6" xfId="21" applyFont="1" applyBorder="1" applyAlignment="1">
      <alignment horizontal="center" vertical="center" wrapText="1"/>
      <protection/>
    </xf>
    <xf numFmtId="0" fontId="13" fillId="0" borderId="2" xfId="21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left" vertical="center" wrapText="1"/>
      <protection/>
    </xf>
    <xf numFmtId="0" fontId="11" fillId="0" borderId="6" xfId="21" applyFont="1" applyBorder="1" applyAlignment="1">
      <alignment horizontal="left" vertical="center" wrapText="1"/>
      <protection/>
    </xf>
    <xf numFmtId="0" fontId="11" fillId="0" borderId="2" xfId="21" applyFont="1" applyBorder="1" applyAlignment="1">
      <alignment horizontal="left" vertical="center" wrapText="1"/>
      <protection/>
    </xf>
    <xf numFmtId="38" fontId="7" fillId="0" borderId="0" xfId="21" applyNumberFormat="1" applyFont="1" applyFill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38" fontId="13" fillId="0" borderId="0" xfId="21" applyNumberFormat="1" applyFont="1" applyFill="1" applyAlignment="1">
      <alignment horizontal="left" vertical="center"/>
      <protection/>
    </xf>
    <xf numFmtId="38" fontId="6" fillId="0" borderId="0" xfId="21" applyNumberFormat="1" applyFont="1" applyFill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45" fillId="0" borderId="15" xfId="21" applyFont="1" applyFill="1" applyBorder="1" applyAlignment="1">
      <alignment horizontal="center" vertical="center" wrapText="1"/>
      <protection/>
    </xf>
    <xf numFmtId="38" fontId="6" fillId="0" borderId="0" xfId="22" applyNumberFormat="1" applyFont="1" applyFill="1" applyAlignment="1">
      <alignment horizontal="center"/>
      <protection/>
    </xf>
    <xf numFmtId="38" fontId="13" fillId="0" borderId="7" xfId="22" applyNumberFormat="1" applyFont="1" applyFill="1" applyBorder="1" applyAlignment="1">
      <alignment horizontal="center" vertical="center" wrapText="1"/>
      <protection/>
    </xf>
    <xf numFmtId="38" fontId="13" fillId="0" borderId="5" xfId="22" applyNumberFormat="1" applyFont="1" applyFill="1" applyBorder="1" applyAlignment="1">
      <alignment horizontal="center" vertical="center" wrapText="1"/>
      <protection/>
    </xf>
    <xf numFmtId="38" fontId="6" fillId="0" borderId="6" xfId="21" applyNumberFormat="1" applyFont="1" applyFill="1" applyBorder="1" applyAlignment="1">
      <alignment horizontal="left"/>
      <protection/>
    </xf>
    <xf numFmtId="38" fontId="6" fillId="0" borderId="2" xfId="21" applyNumberFormat="1" applyFont="1" applyFill="1" applyBorder="1" applyAlignment="1">
      <alignment horizontal="left"/>
      <protection/>
    </xf>
    <xf numFmtId="38" fontId="27" fillId="0" borderId="7" xfId="22" applyNumberFormat="1" applyFont="1" applyFill="1" applyBorder="1" applyAlignment="1">
      <alignment horizontal="center" vertical="center"/>
      <protection/>
    </xf>
    <xf numFmtId="38" fontId="27" fillId="0" borderId="5" xfId="22" applyNumberFormat="1" applyFont="1" applyFill="1" applyBorder="1" applyAlignment="1">
      <alignment horizontal="center" vertical="center"/>
      <protection/>
    </xf>
    <xf numFmtId="38" fontId="13" fillId="0" borderId="7" xfId="22" applyNumberFormat="1" applyFont="1" applyFill="1" applyBorder="1" applyAlignment="1">
      <alignment horizontal="center" vertical="center"/>
      <protection/>
    </xf>
    <xf numFmtId="38" fontId="13" fillId="0" borderId="5" xfId="22" applyNumberFormat="1" applyFont="1" applyFill="1" applyBorder="1" applyAlignment="1">
      <alignment horizontal="center" vertical="center"/>
      <protection/>
    </xf>
    <xf numFmtId="0" fontId="14" fillId="0" borderId="7" xfId="22" applyNumberFormat="1" applyFont="1" applyFill="1" applyBorder="1" applyAlignment="1">
      <alignment horizontal="center" vertical="center" wrapText="1"/>
      <protection/>
    </xf>
    <xf numFmtId="0" fontId="14" fillId="0" borderId="5" xfId="22" applyNumberFormat="1" applyFont="1" applyFill="1" applyBorder="1" applyAlignment="1">
      <alignment horizontal="center" vertical="center" wrapText="1"/>
      <protection/>
    </xf>
    <xf numFmtId="38" fontId="13" fillId="0" borderId="1" xfId="22" applyNumberFormat="1" applyFont="1" applyFill="1" applyBorder="1" applyAlignment="1">
      <alignment horizontal="center" vertical="center"/>
      <protection/>
    </xf>
    <xf numFmtId="38" fontId="13" fillId="0" borderId="2" xfId="22" applyNumberFormat="1" applyFont="1" applyFill="1" applyBorder="1" applyAlignment="1">
      <alignment horizontal="center" vertical="center"/>
      <protection/>
    </xf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6" xfId="0" applyNumberFormat="1" applyFont="1" applyFill="1" applyBorder="1" applyAlignment="1">
      <alignment horizontal="center" vertical="top" wrapText="1"/>
    </xf>
    <xf numFmtId="38" fontId="6" fillId="0" borderId="2" xfId="0" applyNumberFormat="1" applyFont="1" applyFill="1" applyBorder="1" applyAlignment="1">
      <alignment horizontal="center" vertical="top" wrapText="1"/>
    </xf>
    <xf numFmtId="38" fontId="6" fillId="0" borderId="3" xfId="22" applyNumberFormat="1" applyFont="1" applyFill="1" applyBorder="1" applyAlignment="1">
      <alignment horizontal="center"/>
      <protection/>
    </xf>
    <xf numFmtId="38" fontId="6" fillId="0" borderId="1" xfId="22" applyNumberFormat="1" applyFont="1" applyFill="1" applyBorder="1" applyAlignment="1">
      <alignment horizontal="left"/>
      <protection/>
    </xf>
    <xf numFmtId="38" fontId="6" fillId="0" borderId="6" xfId="22" applyNumberFormat="1" applyFont="1" applyFill="1" applyBorder="1" applyAlignment="1">
      <alignment horizontal="left"/>
      <protection/>
    </xf>
    <xf numFmtId="38" fontId="6" fillId="0" borderId="2" xfId="22" applyNumberFormat="1" applyFont="1" applyFill="1" applyBorder="1" applyAlignment="1">
      <alignment horizontal="left"/>
      <protection/>
    </xf>
    <xf numFmtId="38" fontId="6" fillId="0" borderId="1" xfId="21" applyNumberFormat="1" applyFont="1" applyFill="1" applyBorder="1" applyAlignment="1">
      <alignment horizontal="left" vertical="top"/>
      <protection/>
    </xf>
    <xf numFmtId="38" fontId="6" fillId="0" borderId="6" xfId="21" applyNumberFormat="1" applyFont="1" applyFill="1" applyBorder="1" applyAlignment="1">
      <alignment horizontal="left" vertical="top"/>
      <protection/>
    </xf>
    <xf numFmtId="38" fontId="6" fillId="0" borderId="2" xfId="21" applyNumberFormat="1" applyFont="1" applyFill="1" applyBorder="1" applyAlignment="1">
      <alignment horizontal="left" vertical="top"/>
      <protection/>
    </xf>
    <xf numFmtId="38" fontId="6" fillId="0" borderId="21" xfId="0" applyNumberFormat="1" applyFont="1" applyFill="1" applyBorder="1" applyAlignment="1">
      <alignment horizontal="center" vertical="top" wrapText="1"/>
    </xf>
    <xf numFmtId="38" fontId="6" fillId="0" borderId="15" xfId="0" applyNumberFormat="1" applyFont="1" applyFill="1" applyBorder="1" applyAlignment="1">
      <alignment horizontal="center" vertical="top" wrapText="1"/>
    </xf>
    <xf numFmtId="38" fontId="6" fillId="0" borderId="9" xfId="0" applyNumberFormat="1" applyFont="1" applyFill="1" applyBorder="1" applyAlignment="1">
      <alignment horizontal="center" vertical="top" wrapText="1"/>
    </xf>
    <xf numFmtId="38" fontId="6" fillId="0" borderId="1" xfId="21" applyNumberFormat="1" applyFont="1" applyFill="1" applyBorder="1" applyAlignment="1">
      <alignment horizontal="center"/>
      <protection/>
    </xf>
    <xf numFmtId="38" fontId="6" fillId="0" borderId="6" xfId="21" applyNumberFormat="1" applyFont="1" applyFill="1" applyBorder="1" applyAlignment="1">
      <alignment horizontal="center"/>
      <protection/>
    </xf>
    <xf numFmtId="38" fontId="6" fillId="0" borderId="2" xfId="21" applyNumberFormat="1" applyFont="1" applyFill="1" applyBorder="1" applyAlignment="1">
      <alignment horizontal="center"/>
      <protection/>
    </xf>
    <xf numFmtId="0" fontId="6" fillId="0" borderId="3" xfId="0" applyFont="1" applyFill="1" applyBorder="1" applyAlignment="1">
      <alignment horizontal="center" vertical="center"/>
    </xf>
    <xf numFmtId="38" fontId="7" fillId="0" borderId="0" xfId="21" applyNumberFormat="1" applyFont="1" applyFill="1" applyAlignment="1">
      <alignment horizontal="left"/>
      <protection/>
    </xf>
    <xf numFmtId="38" fontId="6" fillId="0" borderId="0" xfId="21" applyNumberFormat="1" applyFont="1" applyFill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38" fontId="10" fillId="0" borderId="15" xfId="22" applyNumberFormat="1" applyFont="1" applyFill="1" applyBorder="1" applyAlignment="1">
      <alignment horizontal="center"/>
      <protection/>
    </xf>
    <xf numFmtId="38" fontId="12" fillId="0" borderId="1" xfId="0" applyNumberFormat="1" applyFont="1" applyFill="1" applyBorder="1" applyAlignment="1">
      <alignment horizontal="center" vertical="top" wrapText="1"/>
    </xf>
    <xf numFmtId="38" fontId="12" fillId="0" borderId="6" xfId="0" applyNumberFormat="1" applyFont="1" applyFill="1" applyBorder="1" applyAlignment="1">
      <alignment horizontal="center" vertical="top" wrapText="1"/>
    </xf>
    <xf numFmtId="38" fontId="12" fillId="0" borderId="2" xfId="0" applyNumberFormat="1" applyFont="1" applyFill="1" applyBorder="1" applyAlignment="1">
      <alignment horizontal="center" vertical="top" wrapText="1"/>
    </xf>
    <xf numFmtId="0" fontId="6" fillId="0" borderId="1" xfId="21" applyFont="1" applyBorder="1" applyAlignment="1">
      <alignment horizontal="left" vertical="top" wrapText="1"/>
      <protection/>
    </xf>
    <xf numFmtId="0" fontId="6" fillId="0" borderId="6" xfId="21" applyFont="1" applyBorder="1" applyAlignment="1">
      <alignment horizontal="left" vertical="top" wrapText="1"/>
      <protection/>
    </xf>
    <xf numFmtId="0" fontId="6" fillId="0" borderId="2" xfId="21" applyFont="1" applyBorder="1" applyAlignment="1">
      <alignment horizontal="left" vertical="top" wrapText="1"/>
      <protection/>
    </xf>
    <xf numFmtId="38" fontId="6" fillId="0" borderId="1" xfId="21" applyNumberFormat="1" applyFont="1" applyFill="1" applyBorder="1" applyAlignment="1">
      <alignment horizontal="left"/>
      <protection/>
    </xf>
    <xf numFmtId="38" fontId="13" fillId="0" borderId="23" xfId="22" applyNumberFormat="1" applyFont="1" applyFill="1" applyBorder="1" applyAlignment="1">
      <alignment horizontal="center"/>
      <protection/>
    </xf>
    <xf numFmtId="38" fontId="6" fillId="0" borderId="23" xfId="0" applyNumberFormat="1" applyFont="1" applyFill="1" applyBorder="1" applyAlignment="1">
      <alignment horizontal="right"/>
    </xf>
    <xf numFmtId="38" fontId="7" fillId="0" borderId="23" xfId="0" applyNumberFormat="1" applyFont="1" applyFill="1" applyBorder="1" applyAlignment="1">
      <alignment horizontal="right"/>
    </xf>
    <xf numFmtId="38" fontId="6" fillId="0" borderId="3" xfId="0" applyNumberFormat="1" applyFont="1" applyFill="1" applyBorder="1" applyAlignment="1">
      <alignment horizontal="center" vertical="top" wrapText="1"/>
    </xf>
    <xf numFmtId="38" fontId="6" fillId="0" borderId="3" xfId="21" applyNumberFormat="1" applyFont="1" applyFill="1" applyBorder="1" applyAlignment="1">
      <alignment horizontal="left"/>
      <protection/>
    </xf>
    <xf numFmtId="0" fontId="13" fillId="0" borderId="1" xfId="21" applyFont="1" applyFill="1" applyBorder="1" applyAlignment="1">
      <alignment horizontal="left"/>
      <protection/>
    </xf>
    <xf numFmtId="0" fontId="13" fillId="0" borderId="6" xfId="21" applyFont="1" applyFill="1" applyBorder="1" applyAlignment="1">
      <alignment horizontal="left"/>
      <protection/>
    </xf>
    <xf numFmtId="0" fontId="13" fillId="0" borderId="41" xfId="21" applyFont="1" applyFill="1" applyBorder="1" applyAlignment="1">
      <alignment horizontal="left"/>
      <protection/>
    </xf>
    <xf numFmtId="0" fontId="13" fillId="0" borderId="2" xfId="21" applyFont="1" applyFill="1" applyBorder="1" applyAlignment="1">
      <alignment horizontal="left"/>
      <protection/>
    </xf>
    <xf numFmtId="0" fontId="6" fillId="0" borderId="1" xfId="21" applyFont="1" applyFill="1" applyBorder="1" applyAlignment="1">
      <alignment horizontal="left" vertical="top" wrapText="1"/>
      <protection/>
    </xf>
    <xf numFmtId="0" fontId="6" fillId="0" borderId="6" xfId="21" applyFont="1" applyFill="1" applyBorder="1" applyAlignment="1">
      <alignment horizontal="left" vertical="top" wrapText="1"/>
      <protection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6" fillId="0" borderId="1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15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12" fillId="0" borderId="0" xfId="22" applyNumberFormat="1" applyFont="1" applyFill="1" applyAlignment="1">
      <alignment horizontal="center"/>
      <protection/>
    </xf>
    <xf numFmtId="0" fontId="6" fillId="0" borderId="1" xfId="21" applyFont="1" applyFill="1" applyBorder="1" applyAlignment="1">
      <alignment horizontal="left"/>
      <protection/>
    </xf>
    <xf numFmtId="0" fontId="6" fillId="0" borderId="6" xfId="21" applyFont="1" applyFill="1" applyBorder="1" applyAlignment="1">
      <alignment horizontal="left"/>
      <protection/>
    </xf>
    <xf numFmtId="0" fontId="14" fillId="0" borderId="5" xfId="0" applyFont="1" applyFill="1" applyBorder="1" applyAlignment="1">
      <alignment horizontal="center" vertical="center" wrapText="1"/>
    </xf>
    <xf numFmtId="38" fontId="13" fillId="0" borderId="23" xfId="22" applyNumberFormat="1" applyFont="1" applyFill="1" applyBorder="1" applyAlignment="1">
      <alignment horizontal="center"/>
      <protection/>
    </xf>
    <xf numFmtId="0" fontId="6" fillId="0" borderId="41" xfId="21" applyFont="1" applyFill="1" applyBorder="1" applyAlignment="1">
      <alignment horizontal="left"/>
      <protection/>
    </xf>
    <xf numFmtId="0" fontId="6" fillId="0" borderId="2" xfId="21" applyFont="1" applyFill="1" applyBorder="1" applyAlignment="1">
      <alignment horizontal="left"/>
      <protection/>
    </xf>
    <xf numFmtId="0" fontId="6" fillId="0" borderId="41" xfId="0" applyFont="1" applyFill="1" applyBorder="1" applyAlignment="1">
      <alignment horizontal="left" vertical="top" wrapText="1"/>
    </xf>
    <xf numFmtId="0" fontId="13" fillId="0" borderId="1" xfId="21" applyFont="1" applyFill="1" applyBorder="1" applyAlignment="1">
      <alignment horizontal="center"/>
      <protection/>
    </xf>
    <xf numFmtId="0" fontId="13" fillId="0" borderId="41" xfId="21" applyFont="1" applyFill="1" applyBorder="1" applyAlignment="1">
      <alignment horizontal="center"/>
      <protection/>
    </xf>
    <xf numFmtId="0" fontId="9" fillId="0" borderId="15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6" fillId="0" borderId="0" xfId="22" applyFont="1" applyFill="1" applyBorder="1" applyAlignment="1">
      <alignment horizontal="center" vertical="center"/>
      <protection/>
    </xf>
    <xf numFmtId="0" fontId="13" fillId="0" borderId="42" xfId="21" applyFont="1" applyFill="1" applyBorder="1" applyAlignment="1">
      <alignment horizontal="center"/>
      <protection/>
    </xf>
    <xf numFmtId="0" fontId="13" fillId="0" borderId="43" xfId="21" applyFont="1" applyFill="1" applyBorder="1" applyAlignment="1">
      <alignment horizontal="center"/>
      <protection/>
    </xf>
    <xf numFmtId="0" fontId="13" fillId="0" borderId="44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0" xfId="21" applyFont="1" applyFill="1" applyAlignment="1">
      <alignment horizontal="left"/>
      <protection/>
    </xf>
    <xf numFmtId="0" fontId="7" fillId="0" borderId="4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13" fillId="0" borderId="0" xfId="22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 vertical="center"/>
    </xf>
    <xf numFmtId="0" fontId="6" fillId="0" borderId="3" xfId="21" applyFont="1" applyFill="1" applyBorder="1" applyAlignment="1">
      <alignment horizontal="center"/>
      <protection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1" xfId="21" applyFont="1" applyBorder="1" applyAlignment="1">
      <alignment vertical="top" wrapText="1"/>
      <protection/>
    </xf>
    <xf numFmtId="0" fontId="12" fillId="0" borderId="6" xfId="21" applyFont="1" applyBorder="1" applyAlignment="1">
      <alignment vertical="top" wrapText="1"/>
      <protection/>
    </xf>
    <xf numFmtId="0" fontId="12" fillId="0" borderId="2" xfId="21" applyFont="1" applyBorder="1" applyAlignment="1">
      <alignment vertical="top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3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6" fillId="0" borderId="0" xfId="21" applyFont="1" applyAlignment="1">
      <alignment horizontal="left"/>
      <protection/>
    </xf>
    <xf numFmtId="38" fontId="30" fillId="0" borderId="0" xfId="21" applyNumberFormat="1" applyFont="1" applyFill="1" applyAlignment="1">
      <alignment horizontal="left"/>
      <protection/>
    </xf>
    <xf numFmtId="38" fontId="14" fillId="0" borderId="0" xfId="21" applyNumberFormat="1" applyFont="1" applyFill="1" applyAlignment="1">
      <alignment horizontal="center"/>
      <protection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8" fontId="6" fillId="0" borderId="0" xfId="22" applyNumberFormat="1" applyFont="1" applyFill="1" applyAlignment="1">
      <alignment horizontal="right"/>
      <protection/>
    </xf>
    <xf numFmtId="0" fontId="14" fillId="0" borderId="7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4" fillId="0" borderId="0" xfId="21" applyFont="1" applyBorder="1" applyAlignment="1">
      <alignment horizontal="center" vertical="center" wrapText="1"/>
      <protection/>
    </xf>
    <xf numFmtId="0" fontId="14" fillId="0" borderId="23" xfId="21" applyFont="1" applyBorder="1" applyAlignment="1">
      <alignment horizontal="center" vertical="center" wrapText="1"/>
      <protection/>
    </xf>
    <xf numFmtId="0" fontId="13" fillId="0" borderId="9" xfId="21" applyFont="1" applyBorder="1" applyAlignment="1">
      <alignment horizontal="center" vertical="center" wrapText="1"/>
      <protection/>
    </xf>
    <xf numFmtId="0" fontId="13" fillId="0" borderId="20" xfId="21" applyFont="1" applyBorder="1" applyAlignment="1">
      <alignment horizontal="center" vertical="center" wrapText="1"/>
      <protection/>
    </xf>
    <xf numFmtId="0" fontId="13" fillId="0" borderId="10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 wrapText="1"/>
      <protection/>
    </xf>
    <xf numFmtId="0" fontId="13" fillId="0" borderId="4" xfId="21" applyFont="1" applyBorder="1" applyAlignment="1">
      <alignment horizontal="center" vertical="center" wrapText="1"/>
      <protection/>
    </xf>
    <xf numFmtId="0" fontId="13" fillId="0" borderId="5" xfId="21" applyFont="1" applyBorder="1" applyAlignment="1">
      <alignment horizontal="center" vertical="center" wrapText="1"/>
      <protection/>
    </xf>
    <xf numFmtId="3" fontId="13" fillId="0" borderId="7" xfId="21" applyNumberFormat="1" applyFont="1" applyBorder="1" applyAlignment="1">
      <alignment horizontal="center" vertical="center" wrapText="1"/>
      <protection/>
    </xf>
    <xf numFmtId="3" fontId="13" fillId="0" borderId="4" xfId="21" applyNumberFormat="1" applyFont="1" applyBorder="1" applyAlignment="1">
      <alignment horizontal="center" vertical="center" wrapText="1"/>
      <protection/>
    </xf>
    <xf numFmtId="3" fontId="13" fillId="0" borderId="5" xfId="21" applyNumberFormat="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/>
      <protection/>
    </xf>
    <xf numFmtId="3" fontId="14" fillId="0" borderId="3" xfId="21" applyNumberFormat="1" applyFont="1" applyBorder="1" applyAlignment="1">
      <alignment horizontal="center" vertical="center" wrapText="1"/>
      <protection/>
    </xf>
    <xf numFmtId="0" fontId="24" fillId="0" borderId="1" xfId="21" applyFont="1" applyBorder="1" applyAlignment="1">
      <alignment vertical="top" wrapText="1"/>
      <protection/>
    </xf>
    <xf numFmtId="0" fontId="24" fillId="0" borderId="6" xfId="21" applyFont="1" applyBorder="1" applyAlignment="1">
      <alignment vertical="top" wrapText="1"/>
      <protection/>
    </xf>
    <xf numFmtId="0" fontId="24" fillId="0" borderId="2" xfId="21" applyFont="1" applyBorder="1" applyAlignment="1">
      <alignment vertical="top" wrapText="1"/>
      <protection/>
    </xf>
    <xf numFmtId="0" fontId="24" fillId="0" borderId="1" xfId="21" applyFont="1" applyBorder="1" applyAlignment="1">
      <alignment/>
      <protection/>
    </xf>
    <xf numFmtId="0" fontId="24" fillId="0" borderId="6" xfId="21" applyFont="1" applyBorder="1" applyAlignment="1">
      <alignment/>
      <protection/>
    </xf>
    <xf numFmtId="0" fontId="24" fillId="0" borderId="2" xfId="21" applyFont="1" applyBorder="1" applyAlignment="1">
      <alignment/>
      <protection/>
    </xf>
    <xf numFmtId="0" fontId="6" fillId="0" borderId="7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24" fillId="0" borderId="1" xfId="21" applyNumberFormat="1" applyFont="1" applyBorder="1" applyAlignment="1">
      <alignment vertical="top" wrapText="1"/>
      <protection/>
    </xf>
    <xf numFmtId="0" fontId="24" fillId="0" borderId="6" xfId="21" applyNumberFormat="1" applyFont="1" applyBorder="1" applyAlignment="1">
      <alignment vertical="top" wrapText="1"/>
      <protection/>
    </xf>
    <xf numFmtId="0" fontId="24" fillId="0" borderId="2" xfId="21" applyNumberFormat="1" applyFont="1" applyBorder="1" applyAlignment="1">
      <alignment vertical="top" wrapText="1"/>
      <protection/>
    </xf>
    <xf numFmtId="0" fontId="6" fillId="0" borderId="1" xfId="2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45" fillId="0" borderId="15" xfId="21" applyFont="1" applyBorder="1" applyAlignment="1">
      <alignment horizontal="center"/>
      <protection/>
    </xf>
    <xf numFmtId="38" fontId="24" fillId="0" borderId="0" xfId="21" applyNumberFormat="1" applyFont="1" applyFill="1" applyAlignment="1">
      <alignment horizontal="left" vertical="center"/>
      <protection/>
    </xf>
    <xf numFmtId="38" fontId="24" fillId="0" borderId="0" xfId="21" applyNumberFormat="1" applyFont="1" applyFill="1" applyAlignment="1">
      <alignment horizontal="center" vertical="center"/>
      <protection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top" wrapText="1"/>
      <protection/>
    </xf>
    <xf numFmtId="0" fontId="5" fillId="0" borderId="6" xfId="21" applyFont="1" applyBorder="1" applyAlignment="1">
      <alignment horizontal="left" vertical="top" wrapText="1"/>
      <protection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6" fillId="0" borderId="1" xfId="21" applyFont="1" applyBorder="1" applyAlignment="1">
      <alignment vertical="top" wrapText="1"/>
      <protection/>
    </xf>
    <xf numFmtId="0" fontId="6" fillId="0" borderId="6" xfId="21" applyFont="1" applyBorder="1" applyAlignment="1">
      <alignment vertical="top" wrapText="1"/>
      <protection/>
    </xf>
    <xf numFmtId="0" fontId="6" fillId="0" borderId="2" xfId="21" applyFont="1" applyBorder="1" applyAlignment="1">
      <alignment vertical="top" wrapText="1"/>
      <protection/>
    </xf>
    <xf numFmtId="0" fontId="6" fillId="0" borderId="3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8105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workbookViewId="0" topLeftCell="A175">
      <selection activeCell="L190" sqref="L190"/>
    </sheetView>
  </sheetViews>
  <sheetFormatPr defaultColWidth="9.00390625" defaultRowHeight="15.75"/>
  <cols>
    <col min="1" max="1" width="4.125" style="401" customWidth="1"/>
    <col min="2" max="2" width="16.00390625" style="402" customWidth="1"/>
    <col min="3" max="3" width="6.25390625" style="309" customWidth="1"/>
    <col min="4" max="4" width="9.25390625" style="403" customWidth="1"/>
    <col min="5" max="5" width="10.75390625" style="309" customWidth="1"/>
    <col min="6" max="6" width="5.50390625" style="401" customWidth="1"/>
    <col min="7" max="7" width="9.00390625" style="401" customWidth="1"/>
    <col min="8" max="8" width="11.25390625" style="309" customWidth="1"/>
    <col min="9" max="9" width="7.75390625" style="309" customWidth="1"/>
    <col min="10" max="10" width="9.875" style="272" customWidth="1"/>
    <col min="11" max="12" width="9.00390625" style="309" customWidth="1"/>
    <col min="13" max="13" width="15.625" style="309" customWidth="1"/>
    <col min="14" max="14" width="6.75390625" style="309" customWidth="1"/>
    <col min="15" max="16384" width="9.00390625" style="309" customWidth="1"/>
  </cols>
  <sheetData>
    <row r="1" spans="1:9" ht="19.5" customHeight="1">
      <c r="A1" s="1532" t="s">
        <v>183</v>
      </c>
      <c r="B1" s="1532"/>
      <c r="C1" s="1532"/>
      <c r="D1" s="268"/>
      <c r="E1" s="269"/>
      <c r="F1" s="308"/>
      <c r="G1" s="308"/>
      <c r="H1" s="270"/>
      <c r="I1" s="271"/>
    </row>
    <row r="2" spans="1:9" ht="19.5" customHeight="1">
      <c r="A2" s="1532" t="s">
        <v>100</v>
      </c>
      <c r="B2" s="1533"/>
      <c r="C2" s="1533"/>
      <c r="D2" s="273"/>
      <c r="E2" s="274"/>
      <c r="F2" s="267"/>
      <c r="G2" s="267"/>
      <c r="H2" s="275"/>
      <c r="I2" s="276"/>
    </row>
    <row r="3" spans="1:10" ht="19.5" customHeight="1">
      <c r="A3" s="277"/>
      <c r="B3" s="1534" t="s">
        <v>2688</v>
      </c>
      <c r="C3" s="1534"/>
      <c r="D3" s="1534"/>
      <c r="E3" s="1534"/>
      <c r="F3" s="1534"/>
      <c r="G3" s="1534"/>
      <c r="H3" s="1534"/>
      <c r="I3" s="1534"/>
      <c r="J3" s="1534"/>
    </row>
    <row r="4" spans="1:10" ht="19.5" customHeight="1" thickBot="1">
      <c r="A4" s="308"/>
      <c r="B4" s="1537"/>
      <c r="C4" s="1537"/>
      <c r="D4" s="1516" t="s">
        <v>974</v>
      </c>
      <c r="E4" s="1516"/>
      <c r="F4" s="1516"/>
      <c r="G4" s="1516"/>
      <c r="H4" s="1515" t="s">
        <v>980</v>
      </c>
      <c r="I4" s="1515"/>
      <c r="J4" s="310"/>
    </row>
    <row r="5" spans="1:10" ht="19.5" customHeight="1" thickTop="1">
      <c r="A5" s="1542" t="s">
        <v>2689</v>
      </c>
      <c r="B5" s="1544" t="s">
        <v>2690</v>
      </c>
      <c r="C5" s="1527" t="s">
        <v>2697</v>
      </c>
      <c r="D5" s="1522" t="s">
        <v>2699</v>
      </c>
      <c r="E5" s="1524" t="s">
        <v>2691</v>
      </c>
      <c r="F5" s="1538" t="s">
        <v>2692</v>
      </c>
      <c r="G5" s="1539"/>
      <c r="H5" s="1527" t="s">
        <v>2696</v>
      </c>
      <c r="I5" s="1544" t="s">
        <v>2695</v>
      </c>
      <c r="J5" s="1546" t="s">
        <v>98</v>
      </c>
    </row>
    <row r="6" spans="1:10" ht="19.5" customHeight="1">
      <c r="A6" s="1543"/>
      <c r="B6" s="1545"/>
      <c r="C6" s="1528"/>
      <c r="D6" s="1523"/>
      <c r="E6" s="1525"/>
      <c r="F6" s="1535" t="s">
        <v>2698</v>
      </c>
      <c r="G6" s="1540" t="s">
        <v>2693</v>
      </c>
      <c r="H6" s="1528"/>
      <c r="I6" s="1545"/>
      <c r="J6" s="1547"/>
    </row>
    <row r="7" spans="1:10" ht="19.5" customHeight="1">
      <c r="A7" s="1543"/>
      <c r="B7" s="1545"/>
      <c r="C7" s="1528"/>
      <c r="D7" s="1523"/>
      <c r="E7" s="1525"/>
      <c r="F7" s="1536"/>
      <c r="G7" s="1541"/>
      <c r="H7" s="1528"/>
      <c r="I7" s="1545"/>
      <c r="J7" s="1547"/>
    </row>
    <row r="8" spans="1:10" ht="19.5" customHeight="1">
      <c r="A8" s="311"/>
      <c r="B8" s="1548" t="s">
        <v>1631</v>
      </c>
      <c r="C8" s="1549"/>
      <c r="D8" s="1549"/>
      <c r="E8" s="1549"/>
      <c r="F8" s="1549"/>
      <c r="G8" s="1549"/>
      <c r="H8" s="1549"/>
      <c r="I8" s="1549"/>
      <c r="J8" s="1526"/>
    </row>
    <row r="9" spans="1:10" ht="19.5" customHeight="1">
      <c r="A9" s="314">
        <v>1</v>
      </c>
      <c r="B9" s="259" t="s">
        <v>543</v>
      </c>
      <c r="C9" s="260">
        <v>1976</v>
      </c>
      <c r="D9" s="260" t="s">
        <v>99</v>
      </c>
      <c r="E9" s="261">
        <v>270000</v>
      </c>
      <c r="F9" s="255">
        <v>0</v>
      </c>
      <c r="G9" s="255">
        <v>0</v>
      </c>
      <c r="H9" s="256">
        <v>270000</v>
      </c>
      <c r="I9" s="315"/>
      <c r="J9" s="316"/>
    </row>
    <row r="10" spans="1:10" ht="19.5" customHeight="1">
      <c r="A10" s="314">
        <v>2</v>
      </c>
      <c r="B10" s="259" t="s">
        <v>1980</v>
      </c>
      <c r="C10" s="260">
        <v>1969</v>
      </c>
      <c r="D10" s="260" t="s">
        <v>2723</v>
      </c>
      <c r="E10" s="261">
        <v>270000</v>
      </c>
      <c r="F10" s="255"/>
      <c r="G10" s="255"/>
      <c r="H10" s="256">
        <f>G10+E10</f>
        <v>270000</v>
      </c>
      <c r="I10" s="315"/>
      <c r="J10" s="316"/>
    </row>
    <row r="11" spans="1:10" ht="19.5" customHeight="1">
      <c r="A11" s="311" t="s">
        <v>2748</v>
      </c>
      <c r="B11" s="317" t="s">
        <v>2740</v>
      </c>
      <c r="C11" s="317"/>
      <c r="D11" s="318"/>
      <c r="E11" s="319">
        <f>SUM(E9:E10)</f>
        <v>540000</v>
      </c>
      <c r="F11" s="320"/>
      <c r="G11" s="321">
        <f>SUM(G9:G10)</f>
        <v>0</v>
      </c>
      <c r="H11" s="322">
        <f>SUM(H9:H10)</f>
        <v>540000</v>
      </c>
      <c r="I11" s="323"/>
      <c r="J11" s="17"/>
    </row>
    <row r="12" spans="1:10" ht="19.5" customHeight="1">
      <c r="A12" s="311"/>
      <c r="B12" s="1530" t="s">
        <v>1632</v>
      </c>
      <c r="C12" s="1531"/>
      <c r="D12" s="1531"/>
      <c r="E12" s="1531"/>
      <c r="F12" s="312"/>
      <c r="G12" s="312"/>
      <c r="H12" s="312"/>
      <c r="I12" s="312"/>
      <c r="J12" s="313"/>
    </row>
    <row r="13" spans="1:15" ht="19.5" customHeight="1">
      <c r="A13" s="324">
        <v>1</v>
      </c>
      <c r="B13" s="325" t="s">
        <v>905</v>
      </c>
      <c r="C13" s="326">
        <v>1980</v>
      </c>
      <c r="D13" s="303" t="s">
        <v>36</v>
      </c>
      <c r="E13" s="304">
        <v>540000</v>
      </c>
      <c r="F13" s="305">
        <v>0</v>
      </c>
      <c r="G13" s="327">
        <v>0</v>
      </c>
      <c r="H13" s="328">
        <v>540000</v>
      </c>
      <c r="I13" s="329"/>
      <c r="J13" s="330"/>
      <c r="M13" s="331"/>
      <c r="N13" s="332"/>
      <c r="O13" s="332"/>
    </row>
    <row r="14" spans="1:10" ht="19.5" customHeight="1">
      <c r="A14" s="338"/>
      <c r="B14" s="339" t="s">
        <v>2740</v>
      </c>
      <c r="C14" s="340"/>
      <c r="D14" s="339"/>
      <c r="E14" s="319">
        <f>SUM(E13:E13)</f>
        <v>540000</v>
      </c>
      <c r="F14" s="320"/>
      <c r="G14" s="341"/>
      <c r="H14" s="322">
        <f>SUM(H13:H13)</f>
        <v>540000</v>
      </c>
      <c r="I14" s="323"/>
      <c r="J14" s="17"/>
    </row>
    <row r="15" spans="1:10" ht="19.5" customHeight="1">
      <c r="A15" s="338"/>
      <c r="B15" s="1511" t="s">
        <v>1633</v>
      </c>
      <c r="C15" s="1512"/>
      <c r="D15" s="1512"/>
      <c r="E15" s="1512"/>
      <c r="F15" s="1512"/>
      <c r="G15" s="1512"/>
      <c r="H15" s="1512"/>
      <c r="I15" s="1512"/>
      <c r="J15" s="1504"/>
    </row>
    <row r="16" spans="1:10" ht="19.5" customHeight="1">
      <c r="A16" s="342">
        <v>1</v>
      </c>
      <c r="B16" s="332" t="s">
        <v>2377</v>
      </c>
      <c r="C16" s="332">
        <v>1943</v>
      </c>
      <c r="D16" s="332" t="s">
        <v>99</v>
      </c>
      <c r="E16" s="343">
        <v>405000</v>
      </c>
      <c r="F16" s="344">
        <v>0</v>
      </c>
      <c r="G16" s="345">
        <v>0</v>
      </c>
      <c r="H16" s="346">
        <v>405000</v>
      </c>
      <c r="I16" s="347"/>
      <c r="J16" s="348"/>
    </row>
    <row r="17" spans="1:10" ht="19.5" customHeight="1">
      <c r="A17" s="349">
        <v>2</v>
      </c>
      <c r="B17" s="326" t="s">
        <v>1497</v>
      </c>
      <c r="C17" s="326">
        <v>1939</v>
      </c>
      <c r="D17" s="326" t="s">
        <v>99</v>
      </c>
      <c r="E17" s="304">
        <v>405000</v>
      </c>
      <c r="F17" s="305">
        <v>0</v>
      </c>
      <c r="G17" s="305">
        <v>0</v>
      </c>
      <c r="H17" s="328">
        <v>405000</v>
      </c>
      <c r="I17" s="329"/>
      <c r="J17" s="330"/>
    </row>
    <row r="18" spans="1:10" ht="19.5" customHeight="1">
      <c r="A18" s="349">
        <v>3</v>
      </c>
      <c r="B18" s="350" t="s">
        <v>2378</v>
      </c>
      <c r="C18" s="350">
        <v>1941</v>
      </c>
      <c r="D18" s="326" t="s">
        <v>99</v>
      </c>
      <c r="E18" s="304">
        <v>405000</v>
      </c>
      <c r="F18" s="305">
        <v>0</v>
      </c>
      <c r="G18" s="305">
        <v>0</v>
      </c>
      <c r="H18" s="328">
        <v>405000</v>
      </c>
      <c r="I18" s="329"/>
      <c r="J18" s="330"/>
    </row>
    <row r="19" spans="1:10" ht="19.5" customHeight="1">
      <c r="A19" s="349">
        <v>4</v>
      </c>
      <c r="B19" s="350" t="s">
        <v>2379</v>
      </c>
      <c r="C19" s="350">
        <v>1949</v>
      </c>
      <c r="D19" s="350" t="s">
        <v>2723</v>
      </c>
      <c r="E19" s="304">
        <v>405000</v>
      </c>
      <c r="F19" s="305">
        <v>0</v>
      </c>
      <c r="G19" s="305">
        <v>0</v>
      </c>
      <c r="H19" s="328">
        <v>405000</v>
      </c>
      <c r="I19" s="329"/>
      <c r="J19" s="330"/>
    </row>
    <row r="20" spans="1:10" ht="19.5" customHeight="1">
      <c r="A20" s="349">
        <v>5</v>
      </c>
      <c r="B20" s="350" t="s">
        <v>2380</v>
      </c>
      <c r="C20" s="350">
        <v>1943</v>
      </c>
      <c r="D20" s="303" t="s">
        <v>36</v>
      </c>
      <c r="E20" s="304">
        <v>405000</v>
      </c>
      <c r="F20" s="305">
        <v>0</v>
      </c>
      <c r="G20" s="305">
        <v>0</v>
      </c>
      <c r="H20" s="328">
        <v>405000</v>
      </c>
      <c r="I20" s="329"/>
      <c r="J20" s="330"/>
    </row>
    <row r="21" spans="1:10" ht="19.5" customHeight="1">
      <c r="A21" s="349">
        <v>6</v>
      </c>
      <c r="B21" s="350" t="s">
        <v>2381</v>
      </c>
      <c r="C21" s="350">
        <v>1940</v>
      </c>
      <c r="D21" s="303" t="s">
        <v>36</v>
      </c>
      <c r="E21" s="304">
        <v>405000</v>
      </c>
      <c r="F21" s="305">
        <v>0</v>
      </c>
      <c r="G21" s="305">
        <v>0</v>
      </c>
      <c r="H21" s="328">
        <v>405000</v>
      </c>
      <c r="I21" s="329"/>
      <c r="J21" s="330"/>
    </row>
    <row r="22" spans="1:10" ht="19.5" customHeight="1">
      <c r="A22" s="349">
        <v>7</v>
      </c>
      <c r="B22" s="350" t="s">
        <v>2382</v>
      </c>
      <c r="C22" s="350">
        <v>1954</v>
      </c>
      <c r="D22" s="326" t="s">
        <v>99</v>
      </c>
      <c r="E22" s="304">
        <v>405000</v>
      </c>
      <c r="F22" s="305">
        <v>0</v>
      </c>
      <c r="G22" s="305">
        <v>0</v>
      </c>
      <c r="H22" s="328">
        <v>405000</v>
      </c>
      <c r="I22" s="329"/>
      <c r="J22" s="330"/>
    </row>
    <row r="23" spans="1:10" ht="19.5" customHeight="1">
      <c r="A23" s="351">
        <v>8</v>
      </c>
      <c r="B23" s="253" t="s">
        <v>2383</v>
      </c>
      <c r="C23" s="253">
        <v>1945</v>
      </c>
      <c r="D23" s="253" t="s">
        <v>2723</v>
      </c>
      <c r="E23" s="254">
        <v>405000</v>
      </c>
      <c r="F23" s="307">
        <v>0</v>
      </c>
      <c r="G23" s="307">
        <v>0</v>
      </c>
      <c r="H23" s="335">
        <v>405000</v>
      </c>
      <c r="I23" s="336"/>
      <c r="J23" s="337"/>
    </row>
    <row r="24" spans="1:10" ht="19.5" customHeight="1">
      <c r="A24" s="352"/>
      <c r="B24" s="353" t="s">
        <v>2740</v>
      </c>
      <c r="C24" s="354"/>
      <c r="D24" s="355"/>
      <c r="E24" s="356">
        <v>3240000</v>
      </c>
      <c r="F24" s="357"/>
      <c r="G24" s="358"/>
      <c r="H24" s="359">
        <v>3240000</v>
      </c>
      <c r="I24" s="360"/>
      <c r="J24" s="361"/>
    </row>
    <row r="25" spans="1:10" ht="19.5" customHeight="1">
      <c r="A25" s="1505" t="s">
        <v>1634</v>
      </c>
      <c r="B25" s="1506"/>
      <c r="C25" s="1506"/>
      <c r="D25" s="1506"/>
      <c r="E25" s="1506"/>
      <c r="F25" s="1506"/>
      <c r="G25" s="1506"/>
      <c r="H25" s="1506"/>
      <c r="I25" s="1506"/>
      <c r="J25" s="1507"/>
    </row>
    <row r="26" spans="1:10" ht="20.25" customHeight="1">
      <c r="A26" s="349">
        <v>1</v>
      </c>
      <c r="B26" s="350" t="s">
        <v>338</v>
      </c>
      <c r="C26" s="350">
        <v>1925</v>
      </c>
      <c r="D26" s="303" t="s">
        <v>36</v>
      </c>
      <c r="E26" s="304">
        <v>540000</v>
      </c>
      <c r="F26" s="305">
        <v>0</v>
      </c>
      <c r="G26" s="305">
        <v>0</v>
      </c>
      <c r="H26" s="328">
        <v>540000</v>
      </c>
      <c r="I26" s="329"/>
      <c r="J26" s="330"/>
    </row>
    <row r="27" spans="1:10" ht="20.25" customHeight="1">
      <c r="A27" s="349">
        <v>2</v>
      </c>
      <c r="B27" s="350" t="s">
        <v>339</v>
      </c>
      <c r="C27" s="350">
        <v>1931</v>
      </c>
      <c r="D27" s="303" t="s">
        <v>36</v>
      </c>
      <c r="E27" s="304">
        <v>540000</v>
      </c>
      <c r="F27" s="305">
        <v>0</v>
      </c>
      <c r="G27" s="305">
        <v>0</v>
      </c>
      <c r="H27" s="328">
        <v>540000</v>
      </c>
      <c r="I27" s="329"/>
      <c r="J27" s="330"/>
    </row>
    <row r="28" spans="1:10" ht="20.25" customHeight="1">
      <c r="A28" s="349">
        <v>3</v>
      </c>
      <c r="B28" s="350" t="s">
        <v>340</v>
      </c>
      <c r="C28" s="350">
        <v>1928</v>
      </c>
      <c r="D28" s="303" t="s">
        <v>36</v>
      </c>
      <c r="E28" s="304">
        <v>540000</v>
      </c>
      <c r="F28" s="305">
        <v>0</v>
      </c>
      <c r="G28" s="305">
        <v>0</v>
      </c>
      <c r="H28" s="328">
        <v>540000</v>
      </c>
      <c r="I28" s="329"/>
      <c r="J28" s="330"/>
    </row>
    <row r="29" spans="1:10" ht="20.25" customHeight="1">
      <c r="A29" s="349">
        <v>4</v>
      </c>
      <c r="B29" s="350" t="s">
        <v>341</v>
      </c>
      <c r="C29" s="350">
        <v>1933</v>
      </c>
      <c r="D29" s="350" t="s">
        <v>2723</v>
      </c>
      <c r="E29" s="304">
        <v>540000</v>
      </c>
      <c r="F29" s="305">
        <v>0</v>
      </c>
      <c r="G29" s="305">
        <v>0</v>
      </c>
      <c r="H29" s="328">
        <v>540000</v>
      </c>
      <c r="I29" s="329"/>
      <c r="J29" s="330"/>
    </row>
    <row r="30" spans="1:10" ht="20.25" customHeight="1">
      <c r="A30" s="338"/>
      <c r="B30" s="317" t="s">
        <v>2739</v>
      </c>
      <c r="C30" s="318"/>
      <c r="D30" s="318"/>
      <c r="E30" s="319">
        <f>SUM(E26:E29)</f>
        <v>2160000</v>
      </c>
      <c r="F30" s="321">
        <v>0</v>
      </c>
      <c r="G30" s="320"/>
      <c r="H30" s="322">
        <f>SUM(H26:H29)</f>
        <v>2160000</v>
      </c>
      <c r="I30" s="323"/>
      <c r="J30" s="17"/>
    </row>
    <row r="31" spans="1:10" ht="20.25" customHeight="1">
      <c r="A31" s="1530" t="s">
        <v>1635</v>
      </c>
      <c r="B31" s="1531"/>
      <c r="C31" s="1531"/>
      <c r="D31" s="1531"/>
      <c r="E31" s="1498"/>
      <c r="F31" s="321"/>
      <c r="G31" s="321"/>
      <c r="H31" s="362"/>
      <c r="I31" s="323"/>
      <c r="J31" s="17"/>
    </row>
    <row r="32" spans="1:10" ht="20.25" customHeight="1">
      <c r="A32" s="342">
        <v>1</v>
      </c>
      <c r="B32" s="363" t="s">
        <v>544</v>
      </c>
      <c r="C32" s="363">
        <v>1921</v>
      </c>
      <c r="D32" s="332" t="s">
        <v>99</v>
      </c>
      <c r="E32" s="343">
        <v>270000</v>
      </c>
      <c r="F32" s="344">
        <v>0</v>
      </c>
      <c r="G32" s="344">
        <v>0</v>
      </c>
      <c r="H32" s="346">
        <f>E32+G32</f>
        <v>270000</v>
      </c>
      <c r="I32" s="347"/>
      <c r="J32" s="348"/>
    </row>
    <row r="33" spans="1:10" ht="20.25" customHeight="1">
      <c r="A33" s="349">
        <v>2</v>
      </c>
      <c r="B33" s="350" t="s">
        <v>545</v>
      </c>
      <c r="C33" s="350">
        <v>1926</v>
      </c>
      <c r="D33" s="326" t="s">
        <v>99</v>
      </c>
      <c r="E33" s="343">
        <v>270000</v>
      </c>
      <c r="F33" s="305">
        <v>0</v>
      </c>
      <c r="G33" s="305">
        <v>0</v>
      </c>
      <c r="H33" s="346">
        <f aca="true" t="shared" si="0" ref="H33:H62">E33+G33</f>
        <v>270000</v>
      </c>
      <c r="I33" s="329"/>
      <c r="J33" s="330"/>
    </row>
    <row r="34" spans="1:10" ht="20.25" customHeight="1">
      <c r="A34" s="342">
        <v>3</v>
      </c>
      <c r="B34" s="350" t="s">
        <v>546</v>
      </c>
      <c r="C34" s="350">
        <v>1927</v>
      </c>
      <c r="D34" s="326" t="s">
        <v>99</v>
      </c>
      <c r="E34" s="343">
        <v>270000</v>
      </c>
      <c r="F34" s="305">
        <v>0</v>
      </c>
      <c r="G34" s="305">
        <v>0</v>
      </c>
      <c r="H34" s="346">
        <f t="shared" si="0"/>
        <v>270000</v>
      </c>
      <c r="I34" s="329"/>
      <c r="J34" s="330"/>
    </row>
    <row r="35" spans="1:10" ht="20.25" customHeight="1">
      <c r="A35" s="349">
        <v>4</v>
      </c>
      <c r="B35" s="350" t="s">
        <v>547</v>
      </c>
      <c r="C35" s="350">
        <v>1929</v>
      </c>
      <c r="D35" s="350" t="s">
        <v>2723</v>
      </c>
      <c r="E35" s="343">
        <v>270000</v>
      </c>
      <c r="F35" s="305">
        <v>0</v>
      </c>
      <c r="G35" s="305">
        <v>0</v>
      </c>
      <c r="H35" s="346">
        <f t="shared" si="0"/>
        <v>270000</v>
      </c>
      <c r="I35" s="329"/>
      <c r="J35" s="330"/>
    </row>
    <row r="36" spans="1:10" ht="20.25" customHeight="1">
      <c r="A36" s="342">
        <v>5</v>
      </c>
      <c r="B36" s="350" t="s">
        <v>546</v>
      </c>
      <c r="C36" s="350">
        <v>1929</v>
      </c>
      <c r="D36" s="350" t="s">
        <v>2723</v>
      </c>
      <c r="E36" s="343">
        <v>270000</v>
      </c>
      <c r="F36" s="305">
        <v>0</v>
      </c>
      <c r="G36" s="305">
        <v>0</v>
      </c>
      <c r="H36" s="346">
        <f t="shared" si="0"/>
        <v>270000</v>
      </c>
      <c r="I36" s="329"/>
      <c r="J36" s="330"/>
    </row>
    <row r="37" spans="1:10" ht="20.25" customHeight="1">
      <c r="A37" s="349">
        <v>6</v>
      </c>
      <c r="B37" s="350" t="s">
        <v>548</v>
      </c>
      <c r="C37" s="350">
        <v>1933</v>
      </c>
      <c r="D37" s="350" t="s">
        <v>2723</v>
      </c>
      <c r="E37" s="343">
        <v>270000</v>
      </c>
      <c r="F37" s="305">
        <v>0</v>
      </c>
      <c r="G37" s="305">
        <v>0</v>
      </c>
      <c r="H37" s="346">
        <f t="shared" si="0"/>
        <v>270000</v>
      </c>
      <c r="I37" s="329"/>
      <c r="J37" s="330"/>
    </row>
    <row r="38" spans="1:10" ht="20.25" customHeight="1">
      <c r="A38" s="342">
        <v>7</v>
      </c>
      <c r="B38" s="350" t="s">
        <v>786</v>
      </c>
      <c r="C38" s="350">
        <v>1932</v>
      </c>
      <c r="D38" s="350" t="s">
        <v>2723</v>
      </c>
      <c r="E38" s="343">
        <v>270000</v>
      </c>
      <c r="F38" s="305">
        <v>0</v>
      </c>
      <c r="G38" s="305">
        <v>0</v>
      </c>
      <c r="H38" s="346">
        <f t="shared" si="0"/>
        <v>270000</v>
      </c>
      <c r="I38" s="329"/>
      <c r="J38" s="330"/>
    </row>
    <row r="39" spans="1:10" ht="20.25" customHeight="1">
      <c r="A39" s="349">
        <v>8</v>
      </c>
      <c r="B39" s="350" t="s">
        <v>549</v>
      </c>
      <c r="C39" s="350">
        <v>1933</v>
      </c>
      <c r="D39" s="303" t="s">
        <v>36</v>
      </c>
      <c r="E39" s="343">
        <v>270000</v>
      </c>
      <c r="F39" s="305">
        <v>0</v>
      </c>
      <c r="G39" s="305">
        <v>0</v>
      </c>
      <c r="H39" s="346">
        <f t="shared" si="0"/>
        <v>270000</v>
      </c>
      <c r="I39" s="329"/>
      <c r="J39" s="330"/>
    </row>
    <row r="40" spans="1:10" ht="20.25" customHeight="1">
      <c r="A40" s="342">
        <v>9</v>
      </c>
      <c r="B40" s="350" t="s">
        <v>550</v>
      </c>
      <c r="C40" s="350">
        <v>1932</v>
      </c>
      <c r="D40" s="303" t="s">
        <v>36</v>
      </c>
      <c r="E40" s="343">
        <v>270000</v>
      </c>
      <c r="F40" s="305">
        <v>0</v>
      </c>
      <c r="G40" s="305">
        <v>0</v>
      </c>
      <c r="H40" s="346">
        <f t="shared" si="0"/>
        <v>270000</v>
      </c>
      <c r="I40" s="329"/>
      <c r="J40" s="330"/>
    </row>
    <row r="41" spans="1:10" ht="20.25" customHeight="1">
      <c r="A41" s="349">
        <v>10</v>
      </c>
      <c r="B41" s="350" t="s">
        <v>551</v>
      </c>
      <c r="C41" s="350">
        <v>1932</v>
      </c>
      <c r="D41" s="303" t="s">
        <v>36</v>
      </c>
      <c r="E41" s="343">
        <v>270000</v>
      </c>
      <c r="F41" s="305">
        <v>0</v>
      </c>
      <c r="G41" s="305">
        <v>0</v>
      </c>
      <c r="H41" s="346">
        <f t="shared" si="0"/>
        <v>270000</v>
      </c>
      <c r="I41" s="329"/>
      <c r="J41" s="330"/>
    </row>
    <row r="42" spans="1:10" ht="20.25" customHeight="1">
      <c r="A42" s="342">
        <v>11</v>
      </c>
      <c r="B42" s="350" t="s">
        <v>564</v>
      </c>
      <c r="C42" s="350">
        <v>1920</v>
      </c>
      <c r="D42" s="303" t="s">
        <v>36</v>
      </c>
      <c r="E42" s="343">
        <v>270000</v>
      </c>
      <c r="F42" s="305">
        <v>0</v>
      </c>
      <c r="G42" s="305">
        <v>0</v>
      </c>
      <c r="H42" s="346">
        <f t="shared" si="0"/>
        <v>270000</v>
      </c>
      <c r="I42" s="329"/>
      <c r="J42" s="330"/>
    </row>
    <row r="43" spans="1:10" ht="20.25" customHeight="1">
      <c r="A43" s="349">
        <v>12</v>
      </c>
      <c r="B43" s="350" t="s">
        <v>565</v>
      </c>
      <c r="C43" s="350">
        <v>1921</v>
      </c>
      <c r="D43" s="303" t="s">
        <v>36</v>
      </c>
      <c r="E43" s="343">
        <v>270000</v>
      </c>
      <c r="F43" s="305">
        <v>0</v>
      </c>
      <c r="G43" s="305">
        <v>0</v>
      </c>
      <c r="H43" s="346">
        <f t="shared" si="0"/>
        <v>270000</v>
      </c>
      <c r="I43" s="329"/>
      <c r="J43" s="330"/>
    </row>
    <row r="44" spans="1:10" ht="20.25" customHeight="1">
      <c r="A44" s="342">
        <v>13</v>
      </c>
      <c r="B44" s="350" t="s">
        <v>567</v>
      </c>
      <c r="C44" s="350">
        <v>1925</v>
      </c>
      <c r="D44" s="303" t="s">
        <v>36</v>
      </c>
      <c r="E44" s="343">
        <v>270000</v>
      </c>
      <c r="F44" s="305">
        <v>0</v>
      </c>
      <c r="G44" s="305">
        <v>0</v>
      </c>
      <c r="H44" s="346">
        <f t="shared" si="0"/>
        <v>270000</v>
      </c>
      <c r="I44" s="329"/>
      <c r="J44" s="330"/>
    </row>
    <row r="45" spans="1:10" ht="20.25" customHeight="1">
      <c r="A45" s="349">
        <v>14</v>
      </c>
      <c r="B45" s="350" t="s">
        <v>568</v>
      </c>
      <c r="C45" s="350">
        <v>1925</v>
      </c>
      <c r="D45" s="303" t="s">
        <v>36</v>
      </c>
      <c r="E45" s="343">
        <v>270000</v>
      </c>
      <c r="F45" s="305">
        <v>0</v>
      </c>
      <c r="G45" s="305">
        <v>0</v>
      </c>
      <c r="H45" s="346">
        <f t="shared" si="0"/>
        <v>270000</v>
      </c>
      <c r="I45" s="329"/>
      <c r="J45" s="330"/>
    </row>
    <row r="46" spans="1:10" ht="20.25" customHeight="1">
      <c r="A46" s="342">
        <v>15</v>
      </c>
      <c r="B46" s="350" t="s">
        <v>569</v>
      </c>
      <c r="C46" s="350">
        <v>1929</v>
      </c>
      <c r="D46" s="303" t="s">
        <v>36</v>
      </c>
      <c r="E46" s="343">
        <v>270000</v>
      </c>
      <c r="F46" s="305">
        <v>0</v>
      </c>
      <c r="G46" s="305">
        <v>0</v>
      </c>
      <c r="H46" s="346">
        <f t="shared" si="0"/>
        <v>270000</v>
      </c>
      <c r="I46" s="329"/>
      <c r="J46" s="330"/>
    </row>
    <row r="47" spans="1:10" ht="20.25" customHeight="1">
      <c r="A47" s="349">
        <v>16</v>
      </c>
      <c r="B47" s="350" t="s">
        <v>546</v>
      </c>
      <c r="C47" s="350">
        <v>1930</v>
      </c>
      <c r="D47" s="303" t="s">
        <v>36</v>
      </c>
      <c r="E47" s="343">
        <v>270000</v>
      </c>
      <c r="F47" s="305">
        <v>0</v>
      </c>
      <c r="G47" s="305">
        <v>0</v>
      </c>
      <c r="H47" s="346">
        <f t="shared" si="0"/>
        <v>270000</v>
      </c>
      <c r="I47" s="329"/>
      <c r="J47" s="330"/>
    </row>
    <row r="48" spans="1:10" ht="20.25" customHeight="1">
      <c r="A48" s="342">
        <v>17</v>
      </c>
      <c r="B48" s="350" t="s">
        <v>2724</v>
      </c>
      <c r="C48" s="350">
        <v>1930</v>
      </c>
      <c r="D48" s="303" t="s">
        <v>36</v>
      </c>
      <c r="E48" s="343">
        <v>270000</v>
      </c>
      <c r="F48" s="305">
        <v>0</v>
      </c>
      <c r="G48" s="305">
        <v>0</v>
      </c>
      <c r="H48" s="346">
        <f t="shared" si="0"/>
        <v>270000</v>
      </c>
      <c r="I48" s="329"/>
      <c r="J48" s="330"/>
    </row>
    <row r="49" spans="1:10" ht="20.25" customHeight="1">
      <c r="A49" s="349">
        <v>18</v>
      </c>
      <c r="B49" s="350" t="s">
        <v>570</v>
      </c>
      <c r="C49" s="350">
        <v>1930</v>
      </c>
      <c r="D49" s="303" t="s">
        <v>36</v>
      </c>
      <c r="E49" s="343">
        <v>270000</v>
      </c>
      <c r="F49" s="305">
        <v>0</v>
      </c>
      <c r="G49" s="305">
        <v>0</v>
      </c>
      <c r="H49" s="346">
        <f t="shared" si="0"/>
        <v>270000</v>
      </c>
      <c r="I49" s="329"/>
      <c r="J49" s="330"/>
    </row>
    <row r="50" spans="1:10" ht="20.25" customHeight="1">
      <c r="A50" s="342">
        <v>19</v>
      </c>
      <c r="B50" s="350" t="s">
        <v>1124</v>
      </c>
      <c r="C50" s="350">
        <v>1929</v>
      </c>
      <c r="D50" s="303" t="s">
        <v>36</v>
      </c>
      <c r="E50" s="343">
        <v>270000</v>
      </c>
      <c r="F50" s="305">
        <v>0</v>
      </c>
      <c r="G50" s="305">
        <v>0</v>
      </c>
      <c r="H50" s="346">
        <f t="shared" si="0"/>
        <v>270000</v>
      </c>
      <c r="I50" s="329"/>
      <c r="J50" s="330"/>
    </row>
    <row r="51" spans="1:10" ht="20.25" customHeight="1">
      <c r="A51" s="349">
        <v>20</v>
      </c>
      <c r="B51" s="364" t="s">
        <v>571</v>
      </c>
      <c r="C51" s="350">
        <v>1928</v>
      </c>
      <c r="D51" s="303" t="s">
        <v>36</v>
      </c>
      <c r="E51" s="343">
        <v>270000</v>
      </c>
      <c r="F51" s="305">
        <v>0</v>
      </c>
      <c r="G51" s="305">
        <v>0</v>
      </c>
      <c r="H51" s="346">
        <f t="shared" si="0"/>
        <v>270000</v>
      </c>
      <c r="I51" s="329"/>
      <c r="J51" s="330"/>
    </row>
    <row r="52" spans="1:10" ht="20.25" customHeight="1">
      <c r="A52" s="342">
        <v>21</v>
      </c>
      <c r="B52" s="350" t="s">
        <v>572</v>
      </c>
      <c r="C52" s="350">
        <v>1933</v>
      </c>
      <c r="D52" s="303" t="s">
        <v>36</v>
      </c>
      <c r="E52" s="343">
        <v>270000</v>
      </c>
      <c r="F52" s="305">
        <v>0</v>
      </c>
      <c r="G52" s="305">
        <v>0</v>
      </c>
      <c r="H52" s="346">
        <f t="shared" si="0"/>
        <v>270000</v>
      </c>
      <c r="I52" s="329"/>
      <c r="J52" s="330"/>
    </row>
    <row r="53" spans="1:10" ht="20.25" customHeight="1">
      <c r="A53" s="349">
        <v>22</v>
      </c>
      <c r="B53" s="350" t="s">
        <v>573</v>
      </c>
      <c r="C53" s="350">
        <v>1934</v>
      </c>
      <c r="D53" s="350" t="s">
        <v>2723</v>
      </c>
      <c r="E53" s="343">
        <v>270000</v>
      </c>
      <c r="F53" s="305">
        <v>0</v>
      </c>
      <c r="G53" s="305">
        <v>0</v>
      </c>
      <c r="H53" s="346">
        <f t="shared" si="0"/>
        <v>270000</v>
      </c>
      <c r="I53" s="329"/>
      <c r="J53" s="330"/>
    </row>
    <row r="54" spans="1:10" ht="20.25" customHeight="1">
      <c r="A54" s="342">
        <v>23</v>
      </c>
      <c r="B54" s="326" t="s">
        <v>676</v>
      </c>
      <c r="C54" s="326">
        <v>1935</v>
      </c>
      <c r="D54" s="303" t="s">
        <v>36</v>
      </c>
      <c r="E54" s="343">
        <v>270000</v>
      </c>
      <c r="F54" s="305">
        <v>0</v>
      </c>
      <c r="G54" s="305">
        <v>0</v>
      </c>
      <c r="H54" s="346">
        <f t="shared" si="0"/>
        <v>270000</v>
      </c>
      <c r="I54" s="329"/>
      <c r="J54" s="330"/>
    </row>
    <row r="55" spans="1:10" ht="20.25" customHeight="1">
      <c r="A55" s="349">
        <v>24</v>
      </c>
      <c r="B55" s="326" t="s">
        <v>574</v>
      </c>
      <c r="C55" s="326">
        <v>1935</v>
      </c>
      <c r="D55" s="350" t="s">
        <v>2723</v>
      </c>
      <c r="E55" s="343">
        <v>270000</v>
      </c>
      <c r="F55" s="305">
        <v>0</v>
      </c>
      <c r="G55" s="305">
        <v>0</v>
      </c>
      <c r="H55" s="346">
        <f t="shared" si="0"/>
        <v>270000</v>
      </c>
      <c r="I55" s="329"/>
      <c r="J55" s="330"/>
    </row>
    <row r="56" spans="1:10" ht="20.25" customHeight="1">
      <c r="A56" s="342">
        <v>25</v>
      </c>
      <c r="B56" s="326" t="s">
        <v>2454</v>
      </c>
      <c r="C56" s="326">
        <v>1935</v>
      </c>
      <c r="D56" s="350" t="s">
        <v>2723</v>
      </c>
      <c r="E56" s="343">
        <v>270000</v>
      </c>
      <c r="F56" s="305">
        <v>0</v>
      </c>
      <c r="G56" s="305">
        <v>0</v>
      </c>
      <c r="H56" s="346">
        <f t="shared" si="0"/>
        <v>270000</v>
      </c>
      <c r="I56" s="329"/>
      <c r="J56" s="330"/>
    </row>
    <row r="57" spans="1:10" ht="20.25" customHeight="1">
      <c r="A57" s="349">
        <v>26</v>
      </c>
      <c r="B57" s="326" t="s">
        <v>575</v>
      </c>
      <c r="C57" s="326">
        <v>1935</v>
      </c>
      <c r="D57" s="303" t="s">
        <v>36</v>
      </c>
      <c r="E57" s="343">
        <v>270000</v>
      </c>
      <c r="F57" s="305">
        <v>0</v>
      </c>
      <c r="G57" s="305">
        <v>0</v>
      </c>
      <c r="H57" s="346">
        <f t="shared" si="0"/>
        <v>270000</v>
      </c>
      <c r="I57" s="329"/>
      <c r="J57" s="330"/>
    </row>
    <row r="58" spans="1:10" ht="20.25" customHeight="1">
      <c r="A58" s="342">
        <v>27</v>
      </c>
      <c r="B58" s="326" t="s">
        <v>576</v>
      </c>
      <c r="C58" s="326">
        <v>1935</v>
      </c>
      <c r="D58" s="350" t="s">
        <v>2723</v>
      </c>
      <c r="E58" s="343">
        <v>270000</v>
      </c>
      <c r="F58" s="305">
        <v>0</v>
      </c>
      <c r="G58" s="305">
        <v>0</v>
      </c>
      <c r="H58" s="346">
        <f t="shared" si="0"/>
        <v>270000</v>
      </c>
      <c r="I58" s="329"/>
      <c r="J58" s="330"/>
    </row>
    <row r="59" spans="1:10" ht="20.25" customHeight="1">
      <c r="A59" s="349">
        <v>28</v>
      </c>
      <c r="B59" s="326" t="s">
        <v>577</v>
      </c>
      <c r="C59" s="326">
        <v>1935</v>
      </c>
      <c r="D59" s="350" t="s">
        <v>2723</v>
      </c>
      <c r="E59" s="343">
        <v>270000</v>
      </c>
      <c r="F59" s="305">
        <v>0</v>
      </c>
      <c r="G59" s="305">
        <v>0</v>
      </c>
      <c r="H59" s="346">
        <f t="shared" si="0"/>
        <v>270000</v>
      </c>
      <c r="I59" s="329"/>
      <c r="J59" s="330"/>
    </row>
    <row r="60" spans="1:10" ht="20.25" customHeight="1">
      <c r="A60" s="342">
        <v>29</v>
      </c>
      <c r="B60" s="326" t="s">
        <v>578</v>
      </c>
      <c r="C60" s="326">
        <v>1935</v>
      </c>
      <c r="D60" s="350" t="s">
        <v>2723</v>
      </c>
      <c r="E60" s="343">
        <v>270000</v>
      </c>
      <c r="F60" s="305">
        <v>0</v>
      </c>
      <c r="G60" s="305">
        <v>0</v>
      </c>
      <c r="H60" s="346">
        <f t="shared" si="0"/>
        <v>270000</v>
      </c>
      <c r="I60" s="329"/>
      <c r="J60" s="330"/>
    </row>
    <row r="61" spans="1:10" ht="20.25" customHeight="1">
      <c r="A61" s="349">
        <v>30</v>
      </c>
      <c r="B61" s="326" t="s">
        <v>579</v>
      </c>
      <c r="C61" s="326">
        <v>1936</v>
      </c>
      <c r="D61" s="350" t="s">
        <v>2723</v>
      </c>
      <c r="E61" s="343">
        <v>270000</v>
      </c>
      <c r="F61" s="305">
        <v>0</v>
      </c>
      <c r="G61" s="305">
        <v>0</v>
      </c>
      <c r="H61" s="346">
        <f t="shared" si="0"/>
        <v>270000</v>
      </c>
      <c r="I61" s="329"/>
      <c r="J61" s="330"/>
    </row>
    <row r="62" spans="1:10" ht="20.25" customHeight="1">
      <c r="A62" s="342">
        <v>31</v>
      </c>
      <c r="B62" s="326" t="s">
        <v>1034</v>
      </c>
      <c r="C62" s="326">
        <v>1936</v>
      </c>
      <c r="D62" s="303" t="s">
        <v>36</v>
      </c>
      <c r="E62" s="343">
        <v>270000</v>
      </c>
      <c r="F62" s="305">
        <v>0</v>
      </c>
      <c r="G62" s="305">
        <v>0</v>
      </c>
      <c r="H62" s="346">
        <f t="shared" si="0"/>
        <v>270000</v>
      </c>
      <c r="I62" s="329"/>
      <c r="J62" s="330"/>
    </row>
    <row r="63" spans="1:10" ht="20.25" customHeight="1">
      <c r="A63" s="349">
        <v>32</v>
      </c>
      <c r="B63" s="333" t="s">
        <v>2141</v>
      </c>
      <c r="C63" s="333">
        <v>1936</v>
      </c>
      <c r="D63" s="306" t="s">
        <v>36</v>
      </c>
      <c r="E63" s="343">
        <v>270000</v>
      </c>
      <c r="F63" s="305">
        <v>0</v>
      </c>
      <c r="G63" s="305">
        <v>0</v>
      </c>
      <c r="H63" s="346">
        <f>E63+G63</f>
        <v>270000</v>
      </c>
      <c r="I63" s="336"/>
      <c r="J63" s="337"/>
    </row>
    <row r="64" spans="1:10" ht="20.25" customHeight="1">
      <c r="A64" s="342">
        <v>33</v>
      </c>
      <c r="B64" s="333" t="s">
        <v>626</v>
      </c>
      <c r="C64" s="333">
        <v>1936</v>
      </c>
      <c r="D64" s="306" t="s">
        <v>2723</v>
      </c>
      <c r="E64" s="343">
        <v>270000</v>
      </c>
      <c r="F64" s="305">
        <v>0</v>
      </c>
      <c r="G64" s="305">
        <v>0</v>
      </c>
      <c r="H64" s="346">
        <f>E64+G64</f>
        <v>270000</v>
      </c>
      <c r="I64" s="336"/>
      <c r="J64" s="337"/>
    </row>
    <row r="65" spans="1:10" ht="20.25" customHeight="1">
      <c r="A65" s="349">
        <v>34</v>
      </c>
      <c r="B65" s="363" t="s">
        <v>581</v>
      </c>
      <c r="C65" s="363">
        <v>1929</v>
      </c>
      <c r="D65" s="332" t="s">
        <v>99</v>
      </c>
      <c r="E65" s="343">
        <v>270000</v>
      </c>
      <c r="F65" s="305">
        <v>0</v>
      </c>
      <c r="G65" s="305">
        <v>0</v>
      </c>
      <c r="H65" s="346">
        <v>270000</v>
      </c>
      <c r="I65" s="347"/>
      <c r="J65" s="365"/>
    </row>
    <row r="66" spans="1:10" ht="20.25" customHeight="1">
      <c r="A66" s="342">
        <v>35</v>
      </c>
      <c r="B66" s="350" t="s">
        <v>582</v>
      </c>
      <c r="C66" s="350">
        <v>1926</v>
      </c>
      <c r="D66" s="350" t="s">
        <v>2723</v>
      </c>
      <c r="E66" s="304">
        <v>270000</v>
      </c>
      <c r="F66" s="305">
        <v>0</v>
      </c>
      <c r="G66" s="305">
        <v>0</v>
      </c>
      <c r="H66" s="328">
        <v>270000</v>
      </c>
      <c r="I66" s="329"/>
      <c r="J66" s="365"/>
    </row>
    <row r="67" spans="1:10" ht="20.25" customHeight="1">
      <c r="A67" s="349">
        <v>36</v>
      </c>
      <c r="B67" s="350" t="s">
        <v>583</v>
      </c>
      <c r="C67" s="350">
        <v>1928</v>
      </c>
      <c r="D67" s="350" t="s">
        <v>2723</v>
      </c>
      <c r="E67" s="304">
        <v>270000</v>
      </c>
      <c r="F67" s="305">
        <v>0</v>
      </c>
      <c r="G67" s="305">
        <v>0</v>
      </c>
      <c r="H67" s="328">
        <v>270000</v>
      </c>
      <c r="I67" s="329"/>
      <c r="J67" s="365"/>
    </row>
    <row r="68" spans="1:10" ht="20.25" customHeight="1">
      <c r="A68" s="342">
        <v>37</v>
      </c>
      <c r="B68" s="350" t="s">
        <v>1154</v>
      </c>
      <c r="C68" s="350">
        <v>1927</v>
      </c>
      <c r="D68" s="303" t="s">
        <v>36</v>
      </c>
      <c r="E68" s="304">
        <v>270000</v>
      </c>
      <c r="F68" s="305">
        <v>0</v>
      </c>
      <c r="G68" s="305">
        <v>0</v>
      </c>
      <c r="H68" s="328">
        <v>270000</v>
      </c>
      <c r="I68" s="329"/>
      <c r="J68" s="365"/>
    </row>
    <row r="69" spans="1:10" ht="20.25" customHeight="1">
      <c r="A69" s="349">
        <v>38</v>
      </c>
      <c r="B69" s="350" t="s">
        <v>584</v>
      </c>
      <c r="C69" s="350">
        <v>1929</v>
      </c>
      <c r="D69" s="303" t="s">
        <v>36</v>
      </c>
      <c r="E69" s="304">
        <v>270000</v>
      </c>
      <c r="F69" s="305">
        <v>0</v>
      </c>
      <c r="G69" s="305">
        <v>0</v>
      </c>
      <c r="H69" s="328">
        <v>270000</v>
      </c>
      <c r="I69" s="329"/>
      <c r="J69" s="365"/>
    </row>
    <row r="70" spans="1:10" ht="20.25" customHeight="1">
      <c r="A70" s="342">
        <v>39</v>
      </c>
      <c r="B70" s="253" t="s">
        <v>585</v>
      </c>
      <c r="C70" s="253">
        <v>1928</v>
      </c>
      <c r="D70" s="253" t="s">
        <v>2723</v>
      </c>
      <c r="E70" s="254">
        <v>270000</v>
      </c>
      <c r="F70" s="305">
        <v>0</v>
      </c>
      <c r="G70" s="305">
        <v>0</v>
      </c>
      <c r="H70" s="335">
        <f>SUM(E70:G70)</f>
        <v>270000</v>
      </c>
      <c r="I70" s="336"/>
      <c r="J70" s="365"/>
    </row>
    <row r="71" spans="1:10" ht="20.25" customHeight="1">
      <c r="A71" s="349">
        <v>40</v>
      </c>
      <c r="B71" s="252" t="s">
        <v>1515</v>
      </c>
      <c r="C71" s="252">
        <v>1937</v>
      </c>
      <c r="D71" s="303" t="s">
        <v>36</v>
      </c>
      <c r="E71" s="254">
        <v>270000</v>
      </c>
      <c r="F71" s="305">
        <v>0</v>
      </c>
      <c r="G71" s="305">
        <v>0</v>
      </c>
      <c r="H71" s="256">
        <f aca="true" t="shared" si="1" ref="H71:H84">G71+E71</f>
        <v>270000</v>
      </c>
      <c r="I71" s="315"/>
      <c r="J71" s="366"/>
    </row>
    <row r="72" spans="1:10" ht="20.25" customHeight="1">
      <c r="A72" s="342">
        <v>41</v>
      </c>
      <c r="B72" s="252" t="s">
        <v>1516</v>
      </c>
      <c r="C72" s="252">
        <v>1937</v>
      </c>
      <c r="D72" s="253" t="s">
        <v>2723</v>
      </c>
      <c r="E72" s="254">
        <v>270000</v>
      </c>
      <c r="F72" s="305">
        <v>0</v>
      </c>
      <c r="G72" s="305">
        <v>0</v>
      </c>
      <c r="H72" s="256">
        <f t="shared" si="1"/>
        <v>270000</v>
      </c>
      <c r="I72" s="315"/>
      <c r="J72" s="366"/>
    </row>
    <row r="73" spans="1:10" ht="20.25" customHeight="1">
      <c r="A73" s="349">
        <v>42</v>
      </c>
      <c r="B73" s="252" t="s">
        <v>660</v>
      </c>
      <c r="C73" s="252">
        <v>1937</v>
      </c>
      <c r="D73" s="332" t="s">
        <v>99</v>
      </c>
      <c r="E73" s="254">
        <v>270000</v>
      </c>
      <c r="F73" s="305">
        <v>0</v>
      </c>
      <c r="G73" s="305">
        <v>0</v>
      </c>
      <c r="H73" s="256">
        <f t="shared" si="1"/>
        <v>270000</v>
      </c>
      <c r="I73" s="315"/>
      <c r="J73" s="366"/>
    </row>
    <row r="74" spans="1:10" ht="20.25" customHeight="1">
      <c r="A74" s="342">
        <v>43</v>
      </c>
      <c r="B74" s="252" t="s">
        <v>1681</v>
      </c>
      <c r="C74" s="252">
        <v>1937</v>
      </c>
      <c r="D74" s="253" t="s">
        <v>2723</v>
      </c>
      <c r="E74" s="254">
        <v>270000</v>
      </c>
      <c r="F74" s="305">
        <v>0</v>
      </c>
      <c r="G74" s="305">
        <v>0</v>
      </c>
      <c r="H74" s="256">
        <f>G74+E74</f>
        <v>270000</v>
      </c>
      <c r="I74" s="315"/>
      <c r="J74" s="366"/>
    </row>
    <row r="75" spans="1:10" ht="20.25" customHeight="1">
      <c r="A75" s="349">
        <v>44</v>
      </c>
      <c r="B75" s="252" t="s">
        <v>369</v>
      </c>
      <c r="C75" s="252">
        <v>1937</v>
      </c>
      <c r="D75" s="303" t="s">
        <v>36</v>
      </c>
      <c r="E75" s="254">
        <v>270000</v>
      </c>
      <c r="F75" s="305">
        <v>0</v>
      </c>
      <c r="G75" s="305">
        <v>0</v>
      </c>
      <c r="H75" s="256">
        <f>G75+E75</f>
        <v>270000</v>
      </c>
      <c r="I75" s="315"/>
      <c r="J75" s="366"/>
    </row>
    <row r="76" spans="1:10" ht="20.25" customHeight="1">
      <c r="A76" s="342">
        <v>45</v>
      </c>
      <c r="B76" s="252" t="s">
        <v>369</v>
      </c>
      <c r="C76" s="252">
        <v>1937</v>
      </c>
      <c r="D76" s="303" t="s">
        <v>36</v>
      </c>
      <c r="E76" s="254">
        <v>270000</v>
      </c>
      <c r="F76" s="305">
        <v>0</v>
      </c>
      <c r="G76" s="305">
        <v>0</v>
      </c>
      <c r="H76" s="256">
        <f>G76+E76</f>
        <v>270000</v>
      </c>
      <c r="I76" s="315"/>
      <c r="J76" s="366"/>
    </row>
    <row r="77" spans="1:10" ht="20.25" customHeight="1">
      <c r="A77" s="349">
        <v>46</v>
      </c>
      <c r="B77" s="252" t="s">
        <v>1416</v>
      </c>
      <c r="C77" s="252">
        <v>1937</v>
      </c>
      <c r="D77" s="253" t="s">
        <v>2723</v>
      </c>
      <c r="E77" s="254">
        <v>270000</v>
      </c>
      <c r="F77" s="305">
        <v>0</v>
      </c>
      <c r="G77" s="305">
        <v>0</v>
      </c>
      <c r="H77" s="256">
        <f t="shared" si="1"/>
        <v>270000</v>
      </c>
      <c r="I77" s="315"/>
      <c r="J77" s="366"/>
    </row>
    <row r="78" spans="1:10" ht="20.25" customHeight="1">
      <c r="A78" s="342">
        <v>47</v>
      </c>
      <c r="B78" s="252" t="s">
        <v>1417</v>
      </c>
      <c r="C78" s="252">
        <v>1937</v>
      </c>
      <c r="D78" s="303" t="s">
        <v>36</v>
      </c>
      <c r="E78" s="254">
        <v>270000</v>
      </c>
      <c r="F78" s="305">
        <v>0</v>
      </c>
      <c r="G78" s="305">
        <v>0</v>
      </c>
      <c r="H78" s="256">
        <f>G78+E78</f>
        <v>270000</v>
      </c>
      <c r="I78" s="315"/>
      <c r="J78" s="366"/>
    </row>
    <row r="79" spans="1:10" ht="20.25" customHeight="1">
      <c r="A79" s="349">
        <v>48</v>
      </c>
      <c r="B79" s="252" t="s">
        <v>1418</v>
      </c>
      <c r="C79" s="252">
        <v>1937</v>
      </c>
      <c r="D79" s="303" t="s">
        <v>36</v>
      </c>
      <c r="E79" s="254">
        <v>270000</v>
      </c>
      <c r="F79" s="305">
        <v>0</v>
      </c>
      <c r="G79" s="305">
        <v>0</v>
      </c>
      <c r="H79" s="256">
        <f t="shared" si="1"/>
        <v>270000</v>
      </c>
      <c r="I79" s="315"/>
      <c r="J79" s="366"/>
    </row>
    <row r="80" spans="1:10" ht="20.25" customHeight="1">
      <c r="A80" s="342">
        <v>49</v>
      </c>
      <c r="B80" s="252" t="s">
        <v>1417</v>
      </c>
      <c r="C80" s="252">
        <v>1938</v>
      </c>
      <c r="D80" s="303" t="s">
        <v>36</v>
      </c>
      <c r="E80" s="254">
        <v>270000</v>
      </c>
      <c r="F80" s="305">
        <v>0</v>
      </c>
      <c r="G80" s="305">
        <v>0</v>
      </c>
      <c r="H80" s="256">
        <f t="shared" si="1"/>
        <v>270000</v>
      </c>
      <c r="I80" s="315"/>
      <c r="J80" s="366"/>
    </row>
    <row r="81" spans="1:10" ht="20.25" customHeight="1">
      <c r="A81" s="349">
        <v>50</v>
      </c>
      <c r="B81" s="594" t="s">
        <v>1685</v>
      </c>
      <c r="C81" s="594">
        <v>1938</v>
      </c>
      <c r="D81" s="595" t="s">
        <v>2723</v>
      </c>
      <c r="E81" s="596">
        <v>270000</v>
      </c>
      <c r="F81" s="305">
        <v>0</v>
      </c>
      <c r="G81" s="305">
        <v>0</v>
      </c>
      <c r="H81" s="598">
        <f t="shared" si="1"/>
        <v>270000</v>
      </c>
      <c r="I81" s="599"/>
      <c r="J81" s="366"/>
    </row>
    <row r="82" spans="1:10" ht="20.25" customHeight="1">
      <c r="A82" s="342">
        <v>51</v>
      </c>
      <c r="B82" s="594" t="s">
        <v>2284</v>
      </c>
      <c r="C82" s="594">
        <v>1938</v>
      </c>
      <c r="D82" s="595" t="s">
        <v>2723</v>
      </c>
      <c r="E82" s="596">
        <v>270000</v>
      </c>
      <c r="F82" s="305">
        <v>0</v>
      </c>
      <c r="G82" s="305"/>
      <c r="H82" s="598">
        <f t="shared" si="1"/>
        <v>270000</v>
      </c>
      <c r="I82" s="599"/>
      <c r="J82" s="366"/>
    </row>
    <row r="83" spans="1:10" ht="20.25" customHeight="1">
      <c r="A83" s="349">
        <v>52</v>
      </c>
      <c r="B83" s="594" t="s">
        <v>2820</v>
      </c>
      <c r="C83" s="594">
        <v>1938</v>
      </c>
      <c r="D83" s="595" t="s">
        <v>2723</v>
      </c>
      <c r="E83" s="596">
        <v>270000</v>
      </c>
      <c r="F83" s="305">
        <v>0</v>
      </c>
      <c r="G83" s="305"/>
      <c r="H83" s="598">
        <f t="shared" si="1"/>
        <v>270000</v>
      </c>
      <c r="I83" s="599"/>
      <c r="J83" s="366"/>
    </row>
    <row r="84" spans="1:10" ht="20.25" customHeight="1">
      <c r="A84" s="342">
        <v>53</v>
      </c>
      <c r="B84" s="594" t="s">
        <v>1457</v>
      </c>
      <c r="C84" s="594">
        <v>1938</v>
      </c>
      <c r="D84" s="303" t="s">
        <v>36</v>
      </c>
      <c r="E84" s="254">
        <v>270000</v>
      </c>
      <c r="F84" s="255"/>
      <c r="G84" s="255">
        <v>540000</v>
      </c>
      <c r="H84" s="598">
        <f t="shared" si="1"/>
        <v>810000</v>
      </c>
      <c r="I84" s="599"/>
      <c r="J84" s="366"/>
    </row>
    <row r="85" spans="1:10" ht="20.25" customHeight="1">
      <c r="A85" s="311"/>
      <c r="B85" s="339" t="s">
        <v>2740</v>
      </c>
      <c r="C85" s="339"/>
      <c r="D85" s="339"/>
      <c r="E85" s="319">
        <f>SUM(E32:E84)</f>
        <v>14310000</v>
      </c>
      <c r="F85" s="320"/>
      <c r="G85" s="320">
        <v>540000</v>
      </c>
      <c r="H85" s="322">
        <f>E85+G85</f>
        <v>14850000</v>
      </c>
      <c r="I85" s="323"/>
      <c r="J85" s="17"/>
    </row>
    <row r="86" spans="1:10" ht="20.25" customHeight="1">
      <c r="A86" s="311"/>
      <c r="B86" s="1548" t="s">
        <v>1636</v>
      </c>
      <c r="C86" s="1549"/>
      <c r="D86" s="1549"/>
      <c r="E86" s="1549"/>
      <c r="F86" s="1549"/>
      <c r="G86" s="1549"/>
      <c r="H86" s="1549"/>
      <c r="I86" s="1549"/>
      <c r="J86" s="1526"/>
    </row>
    <row r="87" spans="1:10" ht="20.25" customHeight="1">
      <c r="A87" s="342">
        <v>1</v>
      </c>
      <c r="B87" s="367" t="s">
        <v>586</v>
      </c>
      <c r="C87" s="367">
        <v>1987</v>
      </c>
      <c r="D87" s="332" t="s">
        <v>99</v>
      </c>
      <c r="E87" s="343">
        <v>405000</v>
      </c>
      <c r="F87" s="344">
        <v>0</v>
      </c>
      <c r="G87" s="344">
        <v>0</v>
      </c>
      <c r="H87" s="346">
        <f aca="true" t="shared" si="2" ref="H87:H93">E87+G87</f>
        <v>405000</v>
      </c>
      <c r="I87" s="347"/>
      <c r="J87" s="348"/>
    </row>
    <row r="88" spans="1:10" ht="20.25" customHeight="1">
      <c r="A88" s="349">
        <v>2</v>
      </c>
      <c r="B88" s="303" t="s">
        <v>587</v>
      </c>
      <c r="C88" s="303">
        <v>1993</v>
      </c>
      <c r="D88" s="303" t="s">
        <v>36</v>
      </c>
      <c r="E88" s="343">
        <v>405000</v>
      </c>
      <c r="F88" s="305">
        <v>0</v>
      </c>
      <c r="G88" s="305">
        <v>0</v>
      </c>
      <c r="H88" s="346">
        <f t="shared" si="2"/>
        <v>405000</v>
      </c>
      <c r="I88" s="329"/>
      <c r="J88" s="330"/>
    </row>
    <row r="89" spans="1:10" ht="20.25" customHeight="1">
      <c r="A89" s="342">
        <v>3</v>
      </c>
      <c r="B89" s="303" t="s">
        <v>588</v>
      </c>
      <c r="C89" s="303">
        <v>1993</v>
      </c>
      <c r="D89" s="303" t="s">
        <v>2723</v>
      </c>
      <c r="E89" s="343">
        <v>405000</v>
      </c>
      <c r="F89" s="305">
        <v>0</v>
      </c>
      <c r="G89" s="305">
        <v>0</v>
      </c>
      <c r="H89" s="346">
        <f t="shared" si="2"/>
        <v>405000</v>
      </c>
      <c r="I89" s="329"/>
      <c r="J89" s="330"/>
    </row>
    <row r="90" spans="1:10" ht="20.25" customHeight="1">
      <c r="A90" s="349">
        <v>4</v>
      </c>
      <c r="B90" s="303" t="s">
        <v>2704</v>
      </c>
      <c r="C90" s="303">
        <v>1969</v>
      </c>
      <c r="D90" s="303" t="s">
        <v>2723</v>
      </c>
      <c r="E90" s="343">
        <v>405000</v>
      </c>
      <c r="F90" s="305">
        <v>0</v>
      </c>
      <c r="G90" s="305">
        <v>0</v>
      </c>
      <c r="H90" s="346">
        <f t="shared" si="2"/>
        <v>405000</v>
      </c>
      <c r="I90" s="329"/>
      <c r="J90" s="330"/>
    </row>
    <row r="91" spans="1:10" ht="20.25" customHeight="1">
      <c r="A91" s="342">
        <v>5</v>
      </c>
      <c r="B91" s="303" t="s">
        <v>2705</v>
      </c>
      <c r="C91" s="303">
        <v>1971</v>
      </c>
      <c r="D91" s="303" t="s">
        <v>36</v>
      </c>
      <c r="E91" s="343">
        <v>405000</v>
      </c>
      <c r="F91" s="305">
        <v>0</v>
      </c>
      <c r="G91" s="305">
        <v>0</v>
      </c>
      <c r="H91" s="346">
        <f t="shared" si="2"/>
        <v>405000</v>
      </c>
      <c r="I91" s="329"/>
      <c r="J91" s="330"/>
    </row>
    <row r="92" spans="1:10" ht="20.25" customHeight="1">
      <c r="A92" s="349">
        <v>6</v>
      </c>
      <c r="B92" s="306" t="s">
        <v>2708</v>
      </c>
      <c r="C92" s="333">
        <v>2000</v>
      </c>
      <c r="D92" s="306" t="s">
        <v>2723</v>
      </c>
      <c r="E92" s="343">
        <v>405000</v>
      </c>
      <c r="F92" s="307">
        <v>0</v>
      </c>
      <c r="G92" s="307">
        <v>0</v>
      </c>
      <c r="H92" s="346">
        <f t="shared" si="2"/>
        <v>405000</v>
      </c>
      <c r="I92" s="336"/>
      <c r="J92" s="368"/>
    </row>
    <row r="93" spans="1:10" ht="20.25" customHeight="1">
      <c r="A93" s="342">
        <v>7</v>
      </c>
      <c r="B93" s="369" t="s">
        <v>589</v>
      </c>
      <c r="C93" s="260">
        <v>1994</v>
      </c>
      <c r="D93" s="369" t="s">
        <v>99</v>
      </c>
      <c r="E93" s="261">
        <v>405000</v>
      </c>
      <c r="F93" s="255">
        <v>1</v>
      </c>
      <c r="G93" s="255"/>
      <c r="H93" s="346">
        <f t="shared" si="2"/>
        <v>405000</v>
      </c>
      <c r="I93" s="315"/>
      <c r="J93" s="366"/>
    </row>
    <row r="94" spans="1:10" ht="20.25" customHeight="1">
      <c r="A94" s="349">
        <v>8</v>
      </c>
      <c r="B94" s="370" t="s">
        <v>590</v>
      </c>
      <c r="C94" s="370">
        <v>1976</v>
      </c>
      <c r="D94" s="332" t="s">
        <v>99</v>
      </c>
      <c r="E94" s="343">
        <v>405000</v>
      </c>
      <c r="F94" s="345">
        <v>0</v>
      </c>
      <c r="G94" s="344">
        <v>0</v>
      </c>
      <c r="H94" s="343">
        <v>405000</v>
      </c>
      <c r="I94" s="347"/>
      <c r="J94" s="365" t="s">
        <v>2480</v>
      </c>
    </row>
    <row r="95" spans="1:10" ht="20.25" customHeight="1">
      <c r="A95" s="342">
        <v>9</v>
      </c>
      <c r="B95" s="371" t="s">
        <v>591</v>
      </c>
      <c r="C95" s="371">
        <v>1970</v>
      </c>
      <c r="D95" s="326" t="s">
        <v>99</v>
      </c>
      <c r="E95" s="304">
        <v>405000</v>
      </c>
      <c r="F95" s="327">
        <v>0</v>
      </c>
      <c r="G95" s="305">
        <v>0</v>
      </c>
      <c r="H95" s="304">
        <v>405000</v>
      </c>
      <c r="I95" s="329"/>
      <c r="J95" s="365" t="s">
        <v>2480</v>
      </c>
    </row>
    <row r="96" spans="1:10" ht="20.25" customHeight="1">
      <c r="A96" s="349">
        <v>10</v>
      </c>
      <c r="B96" s="303" t="s">
        <v>2527</v>
      </c>
      <c r="C96" s="303">
        <v>1965</v>
      </c>
      <c r="D96" s="303" t="s">
        <v>2723</v>
      </c>
      <c r="E96" s="304">
        <v>405000</v>
      </c>
      <c r="F96" s="305">
        <v>0</v>
      </c>
      <c r="G96" s="305">
        <v>0</v>
      </c>
      <c r="H96" s="304">
        <v>405000</v>
      </c>
      <c r="I96" s="329"/>
      <c r="J96" s="365" t="s">
        <v>2480</v>
      </c>
    </row>
    <row r="97" spans="1:10" ht="20.25" customHeight="1">
      <c r="A97" s="342">
        <v>11</v>
      </c>
      <c r="B97" s="303" t="s">
        <v>767</v>
      </c>
      <c r="C97" s="303">
        <v>1975</v>
      </c>
      <c r="D97" s="303" t="s">
        <v>36</v>
      </c>
      <c r="E97" s="304">
        <v>405000</v>
      </c>
      <c r="F97" s="305">
        <v>0</v>
      </c>
      <c r="G97" s="305">
        <v>0</v>
      </c>
      <c r="H97" s="304">
        <v>405000</v>
      </c>
      <c r="I97" s="329"/>
      <c r="J97" s="365"/>
    </row>
    <row r="98" spans="1:10" ht="20.25" customHeight="1">
      <c r="A98" s="349">
        <v>12</v>
      </c>
      <c r="B98" s="306" t="s">
        <v>592</v>
      </c>
      <c r="C98" s="306">
        <v>1963</v>
      </c>
      <c r="D98" s="306" t="s">
        <v>36</v>
      </c>
      <c r="E98" s="254">
        <v>405000</v>
      </c>
      <c r="F98" s="307">
        <v>0</v>
      </c>
      <c r="G98" s="307">
        <v>0</v>
      </c>
      <c r="H98" s="254">
        <v>405000</v>
      </c>
      <c r="I98" s="329"/>
      <c r="J98" s="365"/>
    </row>
    <row r="99" spans="1:10" ht="20.25" customHeight="1">
      <c r="A99" s="342">
        <v>13</v>
      </c>
      <c r="B99" s="303" t="s">
        <v>2575</v>
      </c>
      <c r="C99" s="303">
        <v>1987</v>
      </c>
      <c r="D99" s="303" t="s">
        <v>36</v>
      </c>
      <c r="E99" s="304">
        <v>405000</v>
      </c>
      <c r="F99" s="305">
        <v>0</v>
      </c>
      <c r="G99" s="305">
        <v>0</v>
      </c>
      <c r="H99" s="304">
        <v>405000</v>
      </c>
      <c r="I99" s="329"/>
      <c r="J99" s="365"/>
    </row>
    <row r="100" spans="1:10" ht="20.25" customHeight="1">
      <c r="A100" s="349">
        <v>14</v>
      </c>
      <c r="B100" s="306" t="s">
        <v>2576</v>
      </c>
      <c r="C100" s="306">
        <v>1971</v>
      </c>
      <c r="D100" s="306" t="s">
        <v>36</v>
      </c>
      <c r="E100" s="254">
        <v>405000</v>
      </c>
      <c r="F100" s="307">
        <v>0</v>
      </c>
      <c r="G100" s="307">
        <v>0</v>
      </c>
      <c r="H100" s="254">
        <v>405000</v>
      </c>
      <c r="I100" s="336"/>
      <c r="J100" s="365"/>
    </row>
    <row r="101" spans="1:10" ht="20.25" customHeight="1">
      <c r="A101" s="342">
        <v>15</v>
      </c>
      <c r="B101" s="306" t="s">
        <v>1415</v>
      </c>
      <c r="C101" s="306">
        <v>1966</v>
      </c>
      <c r="D101" s="306" t="s">
        <v>36</v>
      </c>
      <c r="E101" s="254">
        <v>405000</v>
      </c>
      <c r="F101" s="307">
        <v>0</v>
      </c>
      <c r="G101" s="307"/>
      <c r="H101" s="254">
        <f>G101+E101</f>
        <v>405000</v>
      </c>
      <c r="I101" s="336"/>
      <c r="J101" s="365"/>
    </row>
    <row r="102" spans="1:10" ht="20.25" customHeight="1">
      <c r="A102" s="314">
        <v>16</v>
      </c>
      <c r="B102" s="595" t="s">
        <v>126</v>
      </c>
      <c r="C102" s="595">
        <v>1968</v>
      </c>
      <c r="D102" s="1270" t="s">
        <v>2723</v>
      </c>
      <c r="E102" s="1273">
        <v>405000</v>
      </c>
      <c r="F102" s="597"/>
      <c r="G102" s="597"/>
      <c r="H102" s="596">
        <f>G102+E102</f>
        <v>405000</v>
      </c>
      <c r="I102" s="599"/>
      <c r="J102" s="366"/>
    </row>
    <row r="103" spans="1:10" ht="20.25" customHeight="1">
      <c r="A103" s="311"/>
      <c r="B103" s="340" t="s">
        <v>2740</v>
      </c>
      <c r="C103" s="340"/>
      <c r="D103" s="340"/>
      <c r="E103" s="319">
        <f>SUM(E87:E102)</f>
        <v>6480000</v>
      </c>
      <c r="F103" s="320"/>
      <c r="G103" s="1272"/>
      <c r="H103" s="319">
        <f>G103+E103</f>
        <v>6480000</v>
      </c>
      <c r="I103" s="323"/>
      <c r="J103" s="17"/>
    </row>
    <row r="104" spans="1:10" ht="20.25" customHeight="1">
      <c r="A104" s="311"/>
      <c r="B104" s="1548" t="s">
        <v>1637</v>
      </c>
      <c r="C104" s="1549"/>
      <c r="D104" s="1549"/>
      <c r="E104" s="1549"/>
      <c r="F104" s="1549"/>
      <c r="G104" s="1549"/>
      <c r="H104" s="1549"/>
      <c r="I104" s="1549"/>
      <c r="J104" s="1526"/>
    </row>
    <row r="105" spans="1:10" ht="20.25" customHeight="1">
      <c r="A105" s="342">
        <v>1</v>
      </c>
      <c r="B105" s="370" t="s">
        <v>593</v>
      </c>
      <c r="C105" s="370">
        <v>2004</v>
      </c>
      <c r="D105" s="370" t="s">
        <v>36</v>
      </c>
      <c r="E105" s="343">
        <v>540000</v>
      </c>
      <c r="F105" s="344">
        <v>0</v>
      </c>
      <c r="G105" s="344">
        <v>0</v>
      </c>
      <c r="H105" s="343">
        <f>E105+G105</f>
        <v>540000</v>
      </c>
      <c r="I105" s="347"/>
      <c r="J105" s="348"/>
    </row>
    <row r="106" spans="1:10" ht="20.25" customHeight="1">
      <c r="A106" s="351">
        <v>2</v>
      </c>
      <c r="B106" s="333" t="s">
        <v>594</v>
      </c>
      <c r="C106" s="333">
        <v>2005</v>
      </c>
      <c r="D106" s="306" t="s">
        <v>36</v>
      </c>
      <c r="E106" s="343">
        <v>540000</v>
      </c>
      <c r="F106" s="334">
        <v>0</v>
      </c>
      <c r="G106" s="344">
        <v>0</v>
      </c>
      <c r="H106" s="343">
        <f>E106+G106</f>
        <v>540000</v>
      </c>
      <c r="I106" s="336"/>
      <c r="J106" s="337"/>
    </row>
    <row r="107" spans="1:10" ht="20.25" customHeight="1">
      <c r="A107" s="342">
        <v>3</v>
      </c>
      <c r="B107" s="260" t="s">
        <v>595</v>
      </c>
      <c r="C107" s="260">
        <v>2008</v>
      </c>
      <c r="D107" s="260" t="s">
        <v>99</v>
      </c>
      <c r="E107" s="261">
        <v>540000</v>
      </c>
      <c r="F107" s="255">
        <v>0</v>
      </c>
      <c r="G107" s="255">
        <v>0</v>
      </c>
      <c r="H107" s="256">
        <v>540000</v>
      </c>
      <c r="I107" s="315"/>
      <c r="J107" s="366" t="s">
        <v>2480</v>
      </c>
    </row>
    <row r="108" spans="1:10" ht="20.25" customHeight="1">
      <c r="A108" s="311"/>
      <c r="B108" s="317" t="s">
        <v>2740</v>
      </c>
      <c r="C108" s="317"/>
      <c r="D108" s="317"/>
      <c r="E108" s="319">
        <f>SUM(E105:E107)</f>
        <v>1620000</v>
      </c>
      <c r="F108" s="320">
        <v>0</v>
      </c>
      <c r="G108" s="320">
        <v>0</v>
      </c>
      <c r="H108" s="322">
        <f>G108+E108</f>
        <v>1620000</v>
      </c>
      <c r="I108" s="323"/>
      <c r="J108" s="17"/>
    </row>
    <row r="109" spans="1:10" ht="20.25" customHeight="1">
      <c r="A109" s="311"/>
      <c r="B109" s="1521" t="s">
        <v>1638</v>
      </c>
      <c r="C109" s="1513"/>
      <c r="D109" s="1513"/>
      <c r="E109" s="1513"/>
      <c r="F109" s="1513"/>
      <c r="G109" s="1513"/>
      <c r="H109" s="1513"/>
      <c r="I109" s="1513"/>
      <c r="J109" s="1514"/>
    </row>
    <row r="110" spans="1:10" ht="20.25" customHeight="1">
      <c r="A110" s="342">
        <v>1</v>
      </c>
      <c r="B110" s="332" t="s">
        <v>596</v>
      </c>
      <c r="C110" s="332">
        <v>1943</v>
      </c>
      <c r="D110" s="370" t="s">
        <v>36</v>
      </c>
      <c r="E110" s="346">
        <v>540000</v>
      </c>
      <c r="F110" s="344">
        <v>0</v>
      </c>
      <c r="G110" s="344">
        <v>0</v>
      </c>
      <c r="H110" s="346">
        <f>E110+G110</f>
        <v>540000</v>
      </c>
      <c r="I110" s="347"/>
      <c r="J110" s="348"/>
    </row>
    <row r="111" spans="1:10" ht="20.25" customHeight="1">
      <c r="A111" s="349">
        <v>2</v>
      </c>
      <c r="B111" s="303" t="s">
        <v>597</v>
      </c>
      <c r="C111" s="303">
        <v>1945</v>
      </c>
      <c r="D111" s="303" t="s">
        <v>36</v>
      </c>
      <c r="E111" s="346">
        <v>540000</v>
      </c>
      <c r="F111" s="305">
        <v>0</v>
      </c>
      <c r="G111" s="305">
        <v>0</v>
      </c>
      <c r="H111" s="346">
        <f>E111+G111</f>
        <v>540000</v>
      </c>
      <c r="I111" s="329"/>
      <c r="J111" s="330"/>
    </row>
    <row r="112" spans="1:10" ht="20.25" customHeight="1">
      <c r="A112" s="342">
        <v>3</v>
      </c>
      <c r="B112" s="303" t="s">
        <v>1001</v>
      </c>
      <c r="C112" s="303">
        <v>1942</v>
      </c>
      <c r="D112" s="326" t="s">
        <v>99</v>
      </c>
      <c r="E112" s="346">
        <v>540000</v>
      </c>
      <c r="F112" s="305">
        <v>0</v>
      </c>
      <c r="G112" s="305">
        <v>0</v>
      </c>
      <c r="H112" s="346">
        <f>E112+G112</f>
        <v>540000</v>
      </c>
      <c r="I112" s="329"/>
      <c r="J112" s="330"/>
    </row>
    <row r="113" spans="1:10" ht="20.25" customHeight="1">
      <c r="A113" s="349">
        <v>4</v>
      </c>
      <c r="B113" s="306" t="s">
        <v>598</v>
      </c>
      <c r="C113" s="306">
        <v>1956</v>
      </c>
      <c r="D113" s="333" t="s">
        <v>36</v>
      </c>
      <c r="E113" s="256">
        <v>540000</v>
      </c>
      <c r="F113" s="307"/>
      <c r="G113" s="307"/>
      <c r="H113" s="346">
        <f>E113+G113</f>
        <v>540000</v>
      </c>
      <c r="I113" s="336"/>
      <c r="J113" s="337"/>
    </row>
    <row r="114" spans="1:10" ht="20.25" customHeight="1">
      <c r="A114" s="342">
        <v>5</v>
      </c>
      <c r="B114" s="332" t="s">
        <v>599</v>
      </c>
      <c r="C114" s="332">
        <v>1942</v>
      </c>
      <c r="D114" s="332" t="s">
        <v>99</v>
      </c>
      <c r="E114" s="343">
        <v>540000</v>
      </c>
      <c r="F114" s="344">
        <v>0</v>
      </c>
      <c r="G114" s="344">
        <v>0</v>
      </c>
      <c r="H114" s="346">
        <v>540000</v>
      </c>
      <c r="I114" s="347"/>
      <c r="J114" s="365" t="s">
        <v>2480</v>
      </c>
    </row>
    <row r="115" spans="1:10" ht="20.25" customHeight="1">
      <c r="A115" s="349">
        <v>6</v>
      </c>
      <c r="B115" s="303" t="s">
        <v>2818</v>
      </c>
      <c r="C115" s="303">
        <v>1946</v>
      </c>
      <c r="D115" s="326" t="s">
        <v>99</v>
      </c>
      <c r="E115" s="304">
        <v>540000</v>
      </c>
      <c r="F115" s="305">
        <v>0</v>
      </c>
      <c r="G115" s="305">
        <v>0</v>
      </c>
      <c r="H115" s="328">
        <v>540000</v>
      </c>
      <c r="I115" s="329"/>
      <c r="J115" s="365" t="s">
        <v>2480</v>
      </c>
    </row>
    <row r="116" spans="1:10" ht="20.25" customHeight="1">
      <c r="A116" s="342">
        <v>7</v>
      </c>
      <c r="B116" s="303" t="s">
        <v>2672</v>
      </c>
      <c r="C116" s="303">
        <v>1940</v>
      </c>
      <c r="D116" s="326" t="s">
        <v>99</v>
      </c>
      <c r="E116" s="304">
        <v>540000</v>
      </c>
      <c r="F116" s="305">
        <v>0</v>
      </c>
      <c r="G116" s="305">
        <v>0</v>
      </c>
      <c r="H116" s="328">
        <v>540000</v>
      </c>
      <c r="I116" s="329"/>
      <c r="J116" s="365" t="s">
        <v>2480</v>
      </c>
    </row>
    <row r="117" spans="1:10" ht="20.25" customHeight="1">
      <c r="A117" s="349">
        <v>8</v>
      </c>
      <c r="B117" s="303" t="s">
        <v>2908</v>
      </c>
      <c r="C117" s="303">
        <v>1950</v>
      </c>
      <c r="D117" s="303" t="s">
        <v>36</v>
      </c>
      <c r="E117" s="304">
        <v>540000</v>
      </c>
      <c r="F117" s="305"/>
      <c r="G117" s="305"/>
      <c r="H117" s="328">
        <v>540000</v>
      </c>
      <c r="I117" s="329"/>
      <c r="J117" s="365"/>
    </row>
    <row r="118" spans="1:10" ht="20.25" customHeight="1">
      <c r="A118" s="342">
        <v>9</v>
      </c>
      <c r="B118" s="306" t="s">
        <v>1843</v>
      </c>
      <c r="C118" s="306">
        <v>1946</v>
      </c>
      <c r="D118" s="303" t="s">
        <v>36</v>
      </c>
      <c r="E118" s="304">
        <v>540000</v>
      </c>
      <c r="F118" s="305"/>
      <c r="G118" s="305"/>
      <c r="H118" s="328">
        <v>540000</v>
      </c>
      <c r="I118" s="329"/>
      <c r="J118" s="365"/>
    </row>
    <row r="119" spans="1:10" ht="20.25" customHeight="1">
      <c r="A119" s="349">
        <v>10</v>
      </c>
      <c r="B119" s="303" t="s">
        <v>308</v>
      </c>
      <c r="C119" s="303">
        <v>1950</v>
      </c>
      <c r="D119" s="303" t="s">
        <v>36</v>
      </c>
      <c r="E119" s="304">
        <v>540000</v>
      </c>
      <c r="F119" s="305"/>
      <c r="G119" s="305"/>
      <c r="H119" s="328">
        <f>SUM(E119:G119)</f>
        <v>540000</v>
      </c>
      <c r="I119" s="329"/>
      <c r="J119" s="365" t="s">
        <v>2480</v>
      </c>
    </row>
    <row r="120" spans="1:10" ht="20.25" customHeight="1">
      <c r="A120" s="342">
        <v>11</v>
      </c>
      <c r="B120" s="306" t="s">
        <v>309</v>
      </c>
      <c r="C120" s="306">
        <v>1952</v>
      </c>
      <c r="D120" s="303" t="s">
        <v>2723</v>
      </c>
      <c r="E120" s="304">
        <v>540000</v>
      </c>
      <c r="F120" s="307">
        <v>0</v>
      </c>
      <c r="G120" s="305"/>
      <c r="H120" s="328">
        <f>SUM(E120:G120)</f>
        <v>540000</v>
      </c>
      <c r="I120" s="336"/>
      <c r="J120" s="366"/>
    </row>
    <row r="121" spans="1:10" ht="20.25" customHeight="1">
      <c r="A121" s="349">
        <v>12</v>
      </c>
      <c r="B121" s="306" t="s">
        <v>1014</v>
      </c>
      <c r="C121" s="306">
        <v>1949</v>
      </c>
      <c r="D121" s="303" t="s">
        <v>2723</v>
      </c>
      <c r="E121" s="304">
        <v>540000</v>
      </c>
      <c r="F121" s="307">
        <v>0</v>
      </c>
      <c r="G121" s="305"/>
      <c r="H121" s="328">
        <f>SUM(E121:G121)</f>
        <v>540000</v>
      </c>
      <c r="I121" s="336"/>
      <c r="J121" s="366"/>
    </row>
    <row r="122" spans="1:10" ht="20.25" customHeight="1">
      <c r="A122" s="342">
        <v>13</v>
      </c>
      <c r="B122" s="306" t="s">
        <v>1998</v>
      </c>
      <c r="C122" s="306">
        <v>1941</v>
      </c>
      <c r="D122" s="303" t="s">
        <v>36</v>
      </c>
      <c r="E122" s="304">
        <v>540000</v>
      </c>
      <c r="F122" s="307">
        <v>0</v>
      </c>
      <c r="G122" s="305"/>
      <c r="H122" s="328">
        <f>SUM(E122:G122)</f>
        <v>540000</v>
      </c>
      <c r="I122" s="413"/>
      <c r="J122" s="366" t="s">
        <v>638</v>
      </c>
    </row>
    <row r="123" spans="1:10" ht="20.25" customHeight="1">
      <c r="A123" s="351"/>
      <c r="B123" s="372" t="s">
        <v>2739</v>
      </c>
      <c r="C123" s="372"/>
      <c r="D123" s="372"/>
      <c r="E123" s="373">
        <f>SUM(E110:E122)</f>
        <v>7020000</v>
      </c>
      <c r="F123" s="374"/>
      <c r="G123" s="374">
        <f>SUM(G119:G122)</f>
        <v>0</v>
      </c>
      <c r="H123" s="375">
        <f>SUM(E123:G123)</f>
        <v>7020000</v>
      </c>
      <c r="I123" s="336"/>
      <c r="J123" s="337"/>
    </row>
    <row r="124" spans="1:10" ht="20.25" customHeight="1">
      <c r="A124" s="311"/>
      <c r="B124" s="1548" t="s">
        <v>1639</v>
      </c>
      <c r="C124" s="1549"/>
      <c r="D124" s="1549"/>
      <c r="E124" s="1549"/>
      <c r="F124" s="1549"/>
      <c r="G124" s="1549"/>
      <c r="H124" s="1549"/>
      <c r="I124" s="1549"/>
      <c r="J124" s="1526"/>
    </row>
    <row r="125" spans="1:10" ht="20.25" customHeight="1">
      <c r="A125" s="342">
        <v>1</v>
      </c>
      <c r="B125" s="370" t="s">
        <v>600</v>
      </c>
      <c r="C125" s="370">
        <v>1983</v>
      </c>
      <c r="D125" s="370" t="s">
        <v>36</v>
      </c>
      <c r="E125" s="376">
        <v>540000</v>
      </c>
      <c r="F125" s="344">
        <v>0</v>
      </c>
      <c r="G125" s="344">
        <v>0</v>
      </c>
      <c r="H125" s="346">
        <f>E125</f>
        <v>540000</v>
      </c>
      <c r="I125" s="347"/>
      <c r="J125" s="348"/>
    </row>
    <row r="126" spans="1:10" ht="20.25" customHeight="1">
      <c r="A126" s="349">
        <v>2</v>
      </c>
      <c r="B126" s="303" t="s">
        <v>601</v>
      </c>
      <c r="C126" s="303">
        <v>1982</v>
      </c>
      <c r="D126" s="303" t="s">
        <v>36</v>
      </c>
      <c r="E126" s="376">
        <v>540000</v>
      </c>
      <c r="F126" s="305">
        <v>0</v>
      </c>
      <c r="G126" s="305">
        <v>0</v>
      </c>
      <c r="H126" s="346">
        <f>E126</f>
        <v>540000</v>
      </c>
      <c r="I126" s="329"/>
      <c r="J126" s="330"/>
    </row>
    <row r="127" spans="1:13" ht="20.25" customHeight="1">
      <c r="A127" s="349">
        <v>3</v>
      </c>
      <c r="B127" s="303" t="s">
        <v>602</v>
      </c>
      <c r="C127" s="303">
        <v>1993</v>
      </c>
      <c r="D127" s="303" t="s">
        <v>36</v>
      </c>
      <c r="E127" s="376">
        <v>540000</v>
      </c>
      <c r="F127" s="305">
        <v>0</v>
      </c>
      <c r="G127" s="305">
        <v>0</v>
      </c>
      <c r="H127" s="346">
        <f>E127</f>
        <v>540000</v>
      </c>
      <c r="I127" s="329"/>
      <c r="J127" s="330"/>
      <c r="M127" s="309" t="s">
        <v>2748</v>
      </c>
    </row>
    <row r="128" spans="1:10" ht="20.25" customHeight="1">
      <c r="A128" s="349">
        <v>4</v>
      </c>
      <c r="B128" s="303" t="s">
        <v>603</v>
      </c>
      <c r="C128" s="303">
        <v>1961</v>
      </c>
      <c r="D128" s="303" t="s">
        <v>36</v>
      </c>
      <c r="E128" s="376">
        <v>540000</v>
      </c>
      <c r="F128" s="305">
        <v>0</v>
      </c>
      <c r="G128" s="305">
        <v>0</v>
      </c>
      <c r="H128" s="346">
        <f>E128</f>
        <v>540000</v>
      </c>
      <c r="I128" s="329"/>
      <c r="J128" s="330"/>
    </row>
    <row r="129" spans="1:10" ht="20.25" customHeight="1">
      <c r="A129" s="349">
        <v>5</v>
      </c>
      <c r="B129" s="303" t="s">
        <v>2706</v>
      </c>
      <c r="C129" s="303">
        <v>1968</v>
      </c>
      <c r="D129" s="303" t="s">
        <v>99</v>
      </c>
      <c r="E129" s="376">
        <v>540000</v>
      </c>
      <c r="F129" s="305"/>
      <c r="G129" s="305">
        <v>0</v>
      </c>
      <c r="H129" s="346">
        <f>E129</f>
        <v>540000</v>
      </c>
      <c r="I129" s="329"/>
      <c r="J129" s="330"/>
    </row>
    <row r="130" spans="1:10" ht="20.25" customHeight="1">
      <c r="A130" s="349">
        <v>6</v>
      </c>
      <c r="B130" s="370" t="s">
        <v>604</v>
      </c>
      <c r="C130" s="370">
        <v>1978</v>
      </c>
      <c r="D130" s="332" t="s">
        <v>99</v>
      </c>
      <c r="E130" s="343">
        <v>540000</v>
      </c>
      <c r="F130" s="344">
        <v>0</v>
      </c>
      <c r="G130" s="344">
        <v>0</v>
      </c>
      <c r="H130" s="346">
        <v>540000</v>
      </c>
      <c r="I130" s="347"/>
      <c r="J130" s="365" t="s">
        <v>2480</v>
      </c>
    </row>
    <row r="131" spans="1:10" ht="20.25" customHeight="1">
      <c r="A131" s="349">
        <v>7</v>
      </c>
      <c r="B131" s="303" t="s">
        <v>605</v>
      </c>
      <c r="C131" s="303">
        <v>1970</v>
      </c>
      <c r="D131" s="326" t="s">
        <v>99</v>
      </c>
      <c r="E131" s="304">
        <v>540000</v>
      </c>
      <c r="F131" s="305">
        <v>0</v>
      </c>
      <c r="G131" s="305">
        <v>0</v>
      </c>
      <c r="H131" s="328">
        <v>540000</v>
      </c>
      <c r="I131" s="329"/>
      <c r="J131" s="365" t="s">
        <v>2480</v>
      </c>
    </row>
    <row r="132" spans="1:10" ht="20.25" customHeight="1">
      <c r="A132" s="349">
        <v>8</v>
      </c>
      <c r="B132" s="306" t="s">
        <v>2707</v>
      </c>
      <c r="C132" s="306">
        <v>1981</v>
      </c>
      <c r="D132" s="333" t="s">
        <v>36</v>
      </c>
      <c r="E132" s="254">
        <v>540000</v>
      </c>
      <c r="F132" s="335"/>
      <c r="G132" s="307">
        <v>0</v>
      </c>
      <c r="H132" s="335">
        <f>SUM(E132:G132)</f>
        <v>540000</v>
      </c>
      <c r="I132" s="336"/>
      <c r="J132" s="365" t="s">
        <v>2480</v>
      </c>
    </row>
    <row r="133" spans="1:10" ht="20.25" customHeight="1">
      <c r="A133" s="314">
        <v>9</v>
      </c>
      <c r="B133" s="595" t="s">
        <v>2285</v>
      </c>
      <c r="C133" s="595">
        <v>1978</v>
      </c>
      <c r="D133" s="1274" t="s">
        <v>36</v>
      </c>
      <c r="E133" s="596">
        <v>540000</v>
      </c>
      <c r="F133" s="598"/>
      <c r="G133" s="597"/>
      <c r="H133" s="1271">
        <f>SUM(E133:G133)</f>
        <v>540000</v>
      </c>
      <c r="I133" s="599"/>
      <c r="J133" s="366"/>
    </row>
    <row r="134" spans="1:10" ht="20.25" customHeight="1">
      <c r="A134" s="311"/>
      <c r="B134" s="317" t="s">
        <v>2740</v>
      </c>
      <c r="C134" s="318"/>
      <c r="D134" s="318"/>
      <c r="E134" s="319">
        <f>SUM(E125:E133)</f>
        <v>4860000</v>
      </c>
      <c r="F134" s="321"/>
      <c r="G134" s="1272"/>
      <c r="H134" s="322">
        <f>G134+E134</f>
        <v>4860000</v>
      </c>
      <c r="I134" s="323"/>
      <c r="J134" s="17" t="s">
        <v>2748</v>
      </c>
    </row>
    <row r="135" spans="1:10" ht="20.25" customHeight="1">
      <c r="A135" s="311"/>
      <c r="B135" s="1548" t="s">
        <v>1640</v>
      </c>
      <c r="C135" s="1549"/>
      <c r="D135" s="1549"/>
      <c r="E135" s="1549"/>
      <c r="F135" s="1549"/>
      <c r="G135" s="1549"/>
      <c r="H135" s="1549"/>
      <c r="I135" s="1549"/>
      <c r="J135" s="1526"/>
    </row>
    <row r="136" spans="1:10" ht="20.25" customHeight="1">
      <c r="A136" s="342">
        <v>1</v>
      </c>
      <c r="B136" s="370" t="s">
        <v>606</v>
      </c>
      <c r="C136" s="370">
        <v>2013</v>
      </c>
      <c r="D136" s="370" t="s">
        <v>36</v>
      </c>
      <c r="E136" s="343">
        <v>675000</v>
      </c>
      <c r="F136" s="344">
        <v>0</v>
      </c>
      <c r="G136" s="344">
        <v>0</v>
      </c>
      <c r="H136" s="346">
        <f>E136+G136</f>
        <v>675000</v>
      </c>
      <c r="I136" s="347"/>
      <c r="J136" s="348" t="s">
        <v>2748</v>
      </c>
    </row>
    <row r="137" spans="1:10" ht="20.25" customHeight="1">
      <c r="A137" s="377">
        <v>2</v>
      </c>
      <c r="B137" s="306" t="s">
        <v>607</v>
      </c>
      <c r="C137" s="306">
        <v>2008</v>
      </c>
      <c r="D137" s="306" t="s">
        <v>36</v>
      </c>
      <c r="E137" s="343">
        <v>675000</v>
      </c>
      <c r="F137" s="307">
        <v>0</v>
      </c>
      <c r="G137" s="307">
        <v>0</v>
      </c>
      <c r="H137" s="346">
        <f>E137+G137</f>
        <v>675000</v>
      </c>
      <c r="I137" s="336"/>
      <c r="J137" s="337"/>
    </row>
    <row r="138" spans="1:10" ht="20.25" customHeight="1">
      <c r="A138" s="378">
        <v>3</v>
      </c>
      <c r="B138" s="369" t="s">
        <v>608</v>
      </c>
      <c r="C138" s="369">
        <v>2009</v>
      </c>
      <c r="D138" s="260" t="s">
        <v>99</v>
      </c>
      <c r="E138" s="261">
        <v>675000</v>
      </c>
      <c r="F138" s="255">
        <v>0</v>
      </c>
      <c r="G138" s="255">
        <v>0</v>
      </c>
      <c r="H138" s="256">
        <v>675000</v>
      </c>
      <c r="I138" s="315"/>
      <c r="J138" s="366" t="s">
        <v>2480</v>
      </c>
    </row>
    <row r="139" spans="1:10" ht="20.25" customHeight="1">
      <c r="A139" s="379"/>
      <c r="B139" s="340" t="s">
        <v>2740</v>
      </c>
      <c r="C139" s="380"/>
      <c r="D139" s="380"/>
      <c r="E139" s="319">
        <f>SUM(E136:E138)</f>
        <v>2025000</v>
      </c>
      <c r="F139" s="320"/>
      <c r="G139" s="321">
        <v>0</v>
      </c>
      <c r="H139" s="322">
        <f>G139+E139</f>
        <v>2025000</v>
      </c>
      <c r="I139" s="323"/>
      <c r="J139" s="17"/>
    </row>
    <row r="140" spans="1:10" ht="20.25" customHeight="1">
      <c r="A140" s="311"/>
      <c r="B140" s="1521" t="s">
        <v>1641</v>
      </c>
      <c r="C140" s="1513"/>
      <c r="D140" s="1513"/>
      <c r="E140" s="1513"/>
      <c r="F140" s="1513"/>
      <c r="G140" s="1513"/>
      <c r="H140" s="1513"/>
      <c r="I140" s="1513"/>
      <c r="J140" s="1514"/>
    </row>
    <row r="141" spans="1:10" ht="20.25" customHeight="1">
      <c r="A141" s="342">
        <v>1</v>
      </c>
      <c r="B141" s="370" t="s">
        <v>1623</v>
      </c>
      <c r="C141" s="370">
        <v>1933</v>
      </c>
      <c r="D141" s="332" t="s">
        <v>99</v>
      </c>
      <c r="E141" s="343">
        <v>675000</v>
      </c>
      <c r="F141" s="344">
        <v>0</v>
      </c>
      <c r="G141" s="344">
        <v>0</v>
      </c>
      <c r="H141" s="346">
        <f>E141+G141</f>
        <v>675000</v>
      </c>
      <c r="I141" s="347"/>
      <c r="J141" s="348"/>
    </row>
    <row r="142" spans="1:10" ht="20.25" customHeight="1">
      <c r="A142" s="349">
        <v>2</v>
      </c>
      <c r="B142" s="303" t="s">
        <v>609</v>
      </c>
      <c r="C142" s="303">
        <v>1938</v>
      </c>
      <c r="D142" s="326" t="s">
        <v>36</v>
      </c>
      <c r="E142" s="343">
        <v>675000</v>
      </c>
      <c r="F142" s="305">
        <v>0</v>
      </c>
      <c r="G142" s="305">
        <v>0</v>
      </c>
      <c r="H142" s="346">
        <f>E142+G142</f>
        <v>675000</v>
      </c>
      <c r="I142" s="329"/>
      <c r="J142" s="330"/>
    </row>
    <row r="143" spans="1:10" ht="20.25" customHeight="1">
      <c r="A143" s="349">
        <v>3</v>
      </c>
      <c r="B143" s="350" t="s">
        <v>610</v>
      </c>
      <c r="C143" s="350">
        <v>1920</v>
      </c>
      <c r="D143" s="326" t="s">
        <v>99</v>
      </c>
      <c r="E143" s="343">
        <v>675000</v>
      </c>
      <c r="F143" s="305">
        <v>0</v>
      </c>
      <c r="G143" s="305">
        <v>0</v>
      </c>
      <c r="H143" s="346">
        <f>E143+G143</f>
        <v>675000</v>
      </c>
      <c r="I143" s="329"/>
      <c r="J143" s="330"/>
    </row>
    <row r="144" spans="1:10" ht="20.25" customHeight="1">
      <c r="A144" s="351">
        <v>4</v>
      </c>
      <c r="B144" s="306" t="s">
        <v>369</v>
      </c>
      <c r="C144" s="306">
        <v>1933</v>
      </c>
      <c r="D144" s="333" t="s">
        <v>99</v>
      </c>
      <c r="E144" s="343">
        <v>675000</v>
      </c>
      <c r="F144" s="307">
        <v>0</v>
      </c>
      <c r="G144" s="307">
        <v>0</v>
      </c>
      <c r="H144" s="346">
        <f>E144+G144</f>
        <v>675000</v>
      </c>
      <c r="I144" s="336"/>
      <c r="J144" s="337"/>
    </row>
    <row r="145" spans="1:10" ht="20.25" customHeight="1">
      <c r="A145" s="349">
        <v>5</v>
      </c>
      <c r="B145" s="370" t="s">
        <v>611</v>
      </c>
      <c r="C145" s="370">
        <v>1929</v>
      </c>
      <c r="D145" s="370" t="s">
        <v>36</v>
      </c>
      <c r="E145" s="343">
        <v>675000</v>
      </c>
      <c r="F145" s="344">
        <v>0</v>
      </c>
      <c r="G145" s="344">
        <v>0</v>
      </c>
      <c r="H145" s="346">
        <v>675000</v>
      </c>
      <c r="I145" s="347"/>
      <c r="J145" s="348"/>
    </row>
    <row r="146" spans="1:10" ht="20.25" customHeight="1">
      <c r="A146" s="351">
        <v>6</v>
      </c>
      <c r="B146" s="350" t="s">
        <v>1820</v>
      </c>
      <c r="C146" s="350">
        <v>1945</v>
      </c>
      <c r="D146" s="326" t="s">
        <v>99</v>
      </c>
      <c r="E146" s="304">
        <v>675000</v>
      </c>
      <c r="F146" s="305">
        <v>0</v>
      </c>
      <c r="G146" s="305">
        <v>0</v>
      </c>
      <c r="H146" s="328">
        <v>675000</v>
      </c>
      <c r="I146" s="329"/>
      <c r="J146" s="330"/>
    </row>
    <row r="147" spans="1:10" ht="20.25" customHeight="1">
      <c r="A147" s="349">
        <v>7</v>
      </c>
      <c r="B147" s="306" t="s">
        <v>612</v>
      </c>
      <c r="C147" s="306">
        <v>1950</v>
      </c>
      <c r="D147" s="333" t="s">
        <v>99</v>
      </c>
      <c r="E147" s="254">
        <v>675000</v>
      </c>
      <c r="F147" s="307">
        <v>0</v>
      </c>
      <c r="G147" s="307">
        <v>0</v>
      </c>
      <c r="H147" s="335">
        <f>SUM(E147:G147)</f>
        <v>675000</v>
      </c>
      <c r="I147" s="336"/>
      <c r="J147" s="337"/>
    </row>
    <row r="148" spans="1:10" ht="20.25" customHeight="1">
      <c r="A148" s="314">
        <v>8</v>
      </c>
      <c r="B148" s="350" t="s">
        <v>566</v>
      </c>
      <c r="C148" s="350">
        <v>1921</v>
      </c>
      <c r="D148" s="303" t="s">
        <v>36</v>
      </c>
      <c r="E148" s="254">
        <v>675000</v>
      </c>
      <c r="F148" s="255"/>
      <c r="G148" s="255"/>
      <c r="H148" s="335">
        <f>SUM(E148:G148)</f>
        <v>675000</v>
      </c>
      <c r="I148" s="315"/>
      <c r="J148" s="366"/>
    </row>
    <row r="149" spans="1:10" ht="20.25" customHeight="1">
      <c r="A149" s="349">
        <v>9</v>
      </c>
      <c r="B149" s="363" t="s">
        <v>899</v>
      </c>
      <c r="C149" s="363">
        <v>1935</v>
      </c>
      <c r="D149" s="370" t="s">
        <v>36</v>
      </c>
      <c r="E149" s="254">
        <v>675000</v>
      </c>
      <c r="F149" s="255"/>
      <c r="G149" s="255">
        <v>0</v>
      </c>
      <c r="H149" s="335">
        <f>SUM(E149:G149)</f>
        <v>675000</v>
      </c>
      <c r="I149" s="315"/>
      <c r="J149" s="366"/>
    </row>
    <row r="150" spans="1:10" ht="20.25" customHeight="1">
      <c r="A150" s="314">
        <v>10</v>
      </c>
      <c r="B150" s="363" t="s">
        <v>531</v>
      </c>
      <c r="C150" s="363">
        <v>1939</v>
      </c>
      <c r="D150" s="370" t="s">
        <v>36</v>
      </c>
      <c r="E150" s="254">
        <v>675000</v>
      </c>
      <c r="F150" s="255"/>
      <c r="G150" s="255"/>
      <c r="H150" s="335">
        <f>SUM(E150:G150)</f>
        <v>675000</v>
      </c>
      <c r="I150" s="315"/>
      <c r="J150" s="366"/>
    </row>
    <row r="151" spans="1:10" ht="20.25" customHeight="1">
      <c r="A151" s="314">
        <v>11</v>
      </c>
      <c r="B151" s="1269" t="s">
        <v>580</v>
      </c>
      <c r="C151" s="1269">
        <v>1929</v>
      </c>
      <c r="D151" s="1270" t="s">
        <v>36</v>
      </c>
      <c r="E151" s="596">
        <v>675000</v>
      </c>
      <c r="F151" s="597"/>
      <c r="G151" s="597"/>
      <c r="H151" s="1271">
        <f>SUM(E151:G151)</f>
        <v>675000</v>
      </c>
      <c r="I151" s="315"/>
      <c r="J151" s="366"/>
    </row>
    <row r="152" spans="1:10" ht="20.25" customHeight="1">
      <c r="A152" s="311"/>
      <c r="B152" s="339" t="s">
        <v>2739</v>
      </c>
      <c r="C152" s="381"/>
      <c r="D152" s="381"/>
      <c r="E152" s="319">
        <f>SUM(E141:E151)</f>
        <v>7425000</v>
      </c>
      <c r="F152" s="321">
        <v>0</v>
      </c>
      <c r="G152" s="320">
        <f>SUM(G149:G151)</f>
        <v>0</v>
      </c>
      <c r="H152" s="322">
        <f>SUM(H141:H151)</f>
        <v>7425000</v>
      </c>
      <c r="I152" s="323"/>
      <c r="J152" s="17"/>
    </row>
    <row r="153" spans="1:10" ht="20.25" customHeight="1">
      <c r="A153" s="311"/>
      <c r="B153" s="1548" t="s">
        <v>15</v>
      </c>
      <c r="C153" s="1549"/>
      <c r="D153" s="1549"/>
      <c r="E153" s="1549"/>
      <c r="F153" s="1549"/>
      <c r="G153" s="1549"/>
      <c r="H153" s="1549"/>
      <c r="I153" s="1549"/>
      <c r="J153" s="1526"/>
    </row>
    <row r="154" spans="1:10" ht="20.25" customHeight="1">
      <c r="A154" s="382">
        <v>1</v>
      </c>
      <c r="B154" s="383" t="s">
        <v>613</v>
      </c>
      <c r="C154" s="332">
        <v>1961</v>
      </c>
      <c r="D154" s="370" t="s">
        <v>36</v>
      </c>
      <c r="E154" s="346">
        <v>270000</v>
      </c>
      <c r="F154" s="342">
        <v>0</v>
      </c>
      <c r="G154" s="342">
        <v>0</v>
      </c>
      <c r="H154" s="346">
        <f>E154+G154</f>
        <v>270000</v>
      </c>
      <c r="I154" s="347"/>
      <c r="J154" s="348"/>
    </row>
    <row r="155" spans="1:10" ht="20.25" customHeight="1">
      <c r="A155" s="349">
        <v>2</v>
      </c>
      <c r="B155" s="384" t="s">
        <v>2816</v>
      </c>
      <c r="C155" s="326">
        <v>1957</v>
      </c>
      <c r="D155" s="303" t="s">
        <v>36</v>
      </c>
      <c r="E155" s="346">
        <v>270000</v>
      </c>
      <c r="F155" s="305">
        <v>0</v>
      </c>
      <c r="G155" s="305">
        <v>0</v>
      </c>
      <c r="H155" s="346">
        <f aca="true" t="shared" si="3" ref="H155:H173">E155+G155</f>
        <v>270000</v>
      </c>
      <c r="I155" s="329"/>
      <c r="J155" s="330"/>
    </row>
    <row r="156" spans="1:10" ht="20.25" customHeight="1">
      <c r="A156" s="382">
        <v>3</v>
      </c>
      <c r="B156" s="384" t="s">
        <v>688</v>
      </c>
      <c r="C156" s="326">
        <v>1981</v>
      </c>
      <c r="D156" s="303" t="s">
        <v>36</v>
      </c>
      <c r="E156" s="346">
        <v>270000</v>
      </c>
      <c r="F156" s="305">
        <v>0</v>
      </c>
      <c r="G156" s="305">
        <v>0</v>
      </c>
      <c r="H156" s="346">
        <f t="shared" si="3"/>
        <v>270000</v>
      </c>
      <c r="I156" s="329"/>
      <c r="J156" s="330"/>
    </row>
    <row r="157" spans="1:10" ht="20.25" customHeight="1">
      <c r="A157" s="349">
        <v>4</v>
      </c>
      <c r="B157" s="384" t="s">
        <v>614</v>
      </c>
      <c r="C157" s="326">
        <v>1938</v>
      </c>
      <c r="D157" s="303" t="s">
        <v>36</v>
      </c>
      <c r="E157" s="346">
        <v>270000</v>
      </c>
      <c r="F157" s="305">
        <v>0</v>
      </c>
      <c r="G157" s="305">
        <v>0</v>
      </c>
      <c r="H157" s="346">
        <f t="shared" si="3"/>
        <v>270000</v>
      </c>
      <c r="I157" s="329"/>
      <c r="J157" s="330"/>
    </row>
    <row r="158" spans="1:10" ht="20.25" customHeight="1">
      <c r="A158" s="382">
        <v>5</v>
      </c>
      <c r="B158" s="384" t="s">
        <v>615</v>
      </c>
      <c r="C158" s="326">
        <v>1953</v>
      </c>
      <c r="D158" s="326" t="s">
        <v>99</v>
      </c>
      <c r="E158" s="346">
        <v>270000</v>
      </c>
      <c r="F158" s="305">
        <v>0</v>
      </c>
      <c r="G158" s="305">
        <v>0</v>
      </c>
      <c r="H158" s="346">
        <f t="shared" si="3"/>
        <v>270000</v>
      </c>
      <c r="I158" s="329"/>
      <c r="J158" s="330"/>
    </row>
    <row r="159" spans="1:10" ht="20.25" customHeight="1">
      <c r="A159" s="349">
        <v>6</v>
      </c>
      <c r="B159" s="384" t="s">
        <v>616</v>
      </c>
      <c r="C159" s="326">
        <v>1978</v>
      </c>
      <c r="D159" s="326" t="s">
        <v>99</v>
      </c>
      <c r="E159" s="346">
        <v>270000</v>
      </c>
      <c r="F159" s="305">
        <v>0</v>
      </c>
      <c r="G159" s="305">
        <v>0</v>
      </c>
      <c r="H159" s="346">
        <f t="shared" si="3"/>
        <v>270000</v>
      </c>
      <c r="I159" s="329"/>
      <c r="J159" s="330"/>
    </row>
    <row r="160" spans="1:10" ht="20.25" customHeight="1">
      <c r="A160" s="382">
        <v>7</v>
      </c>
      <c r="B160" s="384" t="s">
        <v>751</v>
      </c>
      <c r="C160" s="326">
        <v>1995</v>
      </c>
      <c r="D160" s="326" t="s">
        <v>99</v>
      </c>
      <c r="E160" s="346">
        <v>270000</v>
      </c>
      <c r="F160" s="305">
        <v>0</v>
      </c>
      <c r="G160" s="305">
        <v>0</v>
      </c>
      <c r="H160" s="346">
        <f t="shared" si="3"/>
        <v>270000</v>
      </c>
      <c r="I160" s="329"/>
      <c r="J160" s="330"/>
    </row>
    <row r="161" spans="1:10" ht="20.25" customHeight="1">
      <c r="A161" s="349">
        <v>8</v>
      </c>
      <c r="B161" s="384" t="s">
        <v>617</v>
      </c>
      <c r="C161" s="326">
        <v>1974</v>
      </c>
      <c r="D161" s="326" t="s">
        <v>99</v>
      </c>
      <c r="E161" s="346">
        <v>270000</v>
      </c>
      <c r="F161" s="305">
        <v>0</v>
      </c>
      <c r="G161" s="305">
        <v>0</v>
      </c>
      <c r="H161" s="346">
        <f t="shared" si="3"/>
        <v>270000</v>
      </c>
      <c r="I161" s="329"/>
      <c r="J161" s="330"/>
    </row>
    <row r="162" spans="1:10" ht="20.25" customHeight="1">
      <c r="A162" s="382">
        <v>9</v>
      </c>
      <c r="B162" s="385" t="s">
        <v>2816</v>
      </c>
      <c r="C162" s="326">
        <v>1958</v>
      </c>
      <c r="D162" s="326" t="s">
        <v>99</v>
      </c>
      <c r="E162" s="346">
        <v>270000</v>
      </c>
      <c r="F162" s="305">
        <v>0</v>
      </c>
      <c r="G162" s="305">
        <v>0</v>
      </c>
      <c r="H162" s="346">
        <f t="shared" si="3"/>
        <v>270000</v>
      </c>
      <c r="I162" s="329"/>
      <c r="J162" s="330"/>
    </row>
    <row r="163" spans="1:10" ht="20.25" customHeight="1">
      <c r="A163" s="349">
        <v>10</v>
      </c>
      <c r="B163" s="384" t="s">
        <v>618</v>
      </c>
      <c r="C163" s="326">
        <v>1979</v>
      </c>
      <c r="D163" s="303" t="s">
        <v>36</v>
      </c>
      <c r="E163" s="346">
        <v>270000</v>
      </c>
      <c r="F163" s="305">
        <v>0</v>
      </c>
      <c r="G163" s="305">
        <v>0</v>
      </c>
      <c r="H163" s="346">
        <f t="shared" si="3"/>
        <v>270000</v>
      </c>
      <c r="I163" s="329"/>
      <c r="J163" s="330"/>
    </row>
    <row r="164" spans="1:10" ht="20.25" customHeight="1">
      <c r="A164" s="382">
        <v>11</v>
      </c>
      <c r="B164" s="385" t="s">
        <v>2527</v>
      </c>
      <c r="C164" s="326">
        <v>1967</v>
      </c>
      <c r="D164" s="326" t="s">
        <v>99</v>
      </c>
      <c r="E164" s="346">
        <v>270000</v>
      </c>
      <c r="F164" s="305">
        <v>0</v>
      </c>
      <c r="G164" s="305">
        <v>0</v>
      </c>
      <c r="H164" s="346">
        <f t="shared" si="3"/>
        <v>270000</v>
      </c>
      <c r="I164" s="329"/>
      <c r="J164" s="330"/>
    </row>
    <row r="165" spans="1:10" ht="20.25" customHeight="1">
      <c r="A165" s="349">
        <v>12</v>
      </c>
      <c r="B165" s="385" t="s">
        <v>619</v>
      </c>
      <c r="C165" s="326">
        <v>1953</v>
      </c>
      <c r="D165" s="303" t="s">
        <v>36</v>
      </c>
      <c r="E165" s="346">
        <v>270000</v>
      </c>
      <c r="F165" s="305">
        <v>0</v>
      </c>
      <c r="G165" s="305">
        <v>0</v>
      </c>
      <c r="H165" s="346">
        <f t="shared" si="3"/>
        <v>270000</v>
      </c>
      <c r="I165" s="329"/>
      <c r="J165" s="330"/>
    </row>
    <row r="166" spans="1:10" ht="20.25" customHeight="1">
      <c r="A166" s="382">
        <v>13</v>
      </c>
      <c r="B166" s="384" t="s">
        <v>620</v>
      </c>
      <c r="C166" s="326">
        <v>1969</v>
      </c>
      <c r="D166" s="326" t="s">
        <v>99</v>
      </c>
      <c r="E166" s="346">
        <v>270000</v>
      </c>
      <c r="F166" s="305">
        <v>0</v>
      </c>
      <c r="G166" s="305">
        <v>0</v>
      </c>
      <c r="H166" s="346">
        <f t="shared" si="3"/>
        <v>270000</v>
      </c>
      <c r="I166" s="329"/>
      <c r="J166" s="330"/>
    </row>
    <row r="167" spans="1:10" ht="20.25" customHeight="1">
      <c r="A167" s="349">
        <v>14</v>
      </c>
      <c r="B167" s="384" t="s">
        <v>621</v>
      </c>
      <c r="C167" s="326">
        <v>1950</v>
      </c>
      <c r="D167" s="326" t="s">
        <v>99</v>
      </c>
      <c r="E167" s="346">
        <v>270000</v>
      </c>
      <c r="F167" s="305">
        <v>0</v>
      </c>
      <c r="G167" s="305">
        <v>0</v>
      </c>
      <c r="H167" s="346">
        <f t="shared" si="3"/>
        <v>270000</v>
      </c>
      <c r="I167" s="329"/>
      <c r="J167" s="330"/>
    </row>
    <row r="168" spans="1:10" ht="20.25" customHeight="1">
      <c r="A168" s="382">
        <v>15</v>
      </c>
      <c r="B168" s="384" t="s">
        <v>622</v>
      </c>
      <c r="C168" s="326">
        <v>1968</v>
      </c>
      <c r="D168" s="303" t="s">
        <v>36</v>
      </c>
      <c r="E168" s="346">
        <v>270000</v>
      </c>
      <c r="F168" s="305">
        <v>0</v>
      </c>
      <c r="G168" s="305">
        <v>0</v>
      </c>
      <c r="H168" s="346">
        <f t="shared" si="3"/>
        <v>270000</v>
      </c>
      <c r="I168" s="329"/>
      <c r="J168" s="330"/>
    </row>
    <row r="169" spans="1:10" ht="20.25" customHeight="1">
      <c r="A169" s="349">
        <v>16</v>
      </c>
      <c r="B169" s="384" t="s">
        <v>623</v>
      </c>
      <c r="C169" s="326">
        <v>1958</v>
      </c>
      <c r="D169" s="303" t="s">
        <v>36</v>
      </c>
      <c r="E169" s="346">
        <v>270000</v>
      </c>
      <c r="F169" s="305">
        <v>0</v>
      </c>
      <c r="G169" s="305">
        <v>0</v>
      </c>
      <c r="H169" s="346">
        <f t="shared" si="3"/>
        <v>270000</v>
      </c>
      <c r="I169" s="329"/>
      <c r="J169" s="330"/>
    </row>
    <row r="170" spans="1:10" ht="20.25" customHeight="1">
      <c r="A170" s="382">
        <v>17</v>
      </c>
      <c r="B170" s="384" t="s">
        <v>2709</v>
      </c>
      <c r="C170" s="326">
        <v>1959</v>
      </c>
      <c r="D170" s="303" t="s">
        <v>36</v>
      </c>
      <c r="E170" s="346">
        <v>270000</v>
      </c>
      <c r="F170" s="305">
        <v>0</v>
      </c>
      <c r="G170" s="305">
        <v>0</v>
      </c>
      <c r="H170" s="346">
        <f t="shared" si="3"/>
        <v>270000</v>
      </c>
      <c r="I170" s="329"/>
      <c r="J170" s="330"/>
    </row>
    <row r="171" spans="1:10" ht="20.25" customHeight="1">
      <c r="A171" s="349">
        <v>18</v>
      </c>
      <c r="B171" s="384" t="s">
        <v>624</v>
      </c>
      <c r="C171" s="326">
        <v>1972</v>
      </c>
      <c r="D171" s="303" t="s">
        <v>99</v>
      </c>
      <c r="E171" s="346">
        <v>270000</v>
      </c>
      <c r="F171" s="305">
        <v>0</v>
      </c>
      <c r="G171" s="305">
        <v>0</v>
      </c>
      <c r="H171" s="346">
        <f t="shared" si="3"/>
        <v>270000</v>
      </c>
      <c r="I171" s="329"/>
      <c r="J171" s="330"/>
    </row>
    <row r="172" spans="1:10" ht="20.25" customHeight="1">
      <c r="A172" s="382">
        <v>19</v>
      </c>
      <c r="B172" s="386" t="s">
        <v>625</v>
      </c>
      <c r="C172" s="333">
        <v>1954</v>
      </c>
      <c r="D172" s="306" t="s">
        <v>99</v>
      </c>
      <c r="E172" s="346">
        <v>270000</v>
      </c>
      <c r="F172" s="305">
        <v>0</v>
      </c>
      <c r="G172" s="307">
        <v>0</v>
      </c>
      <c r="H172" s="346">
        <f t="shared" si="3"/>
        <v>270000</v>
      </c>
      <c r="I172" s="336"/>
      <c r="J172" s="337"/>
    </row>
    <row r="173" spans="1:10" ht="20.25" customHeight="1">
      <c r="A173" s="349">
        <v>20</v>
      </c>
      <c r="B173" s="406" t="s">
        <v>899</v>
      </c>
      <c r="C173" s="260">
        <v>1935</v>
      </c>
      <c r="D173" s="303" t="s">
        <v>36</v>
      </c>
      <c r="E173" s="346">
        <v>270000</v>
      </c>
      <c r="F173" s="305">
        <v>0</v>
      </c>
      <c r="G173" s="307">
        <v>0</v>
      </c>
      <c r="H173" s="256">
        <f t="shared" si="3"/>
        <v>270000</v>
      </c>
      <c r="I173" s="315"/>
      <c r="J173" s="316"/>
    </row>
    <row r="174" spans="1:10" ht="20.25" customHeight="1">
      <c r="A174" s="349">
        <v>21</v>
      </c>
      <c r="B174" s="363" t="s">
        <v>531</v>
      </c>
      <c r="C174" s="363">
        <v>1939</v>
      </c>
      <c r="D174" s="370" t="s">
        <v>36</v>
      </c>
      <c r="E174" s="346">
        <v>270000</v>
      </c>
      <c r="F174" s="255"/>
      <c r="G174" s="255"/>
      <c r="H174" s="335">
        <f>SUM(E174:G174)</f>
        <v>270000</v>
      </c>
      <c r="I174" s="315"/>
      <c r="J174" s="316"/>
    </row>
    <row r="175" spans="1:10" ht="20.25" customHeight="1">
      <c r="A175" s="382">
        <v>22</v>
      </c>
      <c r="B175" s="406" t="s">
        <v>953</v>
      </c>
      <c r="C175" s="260">
        <v>1963</v>
      </c>
      <c r="D175" s="303" t="s">
        <v>36</v>
      </c>
      <c r="E175" s="346">
        <v>270000</v>
      </c>
      <c r="F175" s="305">
        <v>0</v>
      </c>
      <c r="G175" s="307">
        <v>0</v>
      </c>
      <c r="H175" s="256">
        <f>G175+E175</f>
        <v>270000</v>
      </c>
      <c r="I175" s="315"/>
      <c r="J175" s="316"/>
    </row>
    <row r="176" spans="1:10" ht="20.25" customHeight="1">
      <c r="A176" s="1275">
        <v>23</v>
      </c>
      <c r="B176" s="1269" t="s">
        <v>580</v>
      </c>
      <c r="C176" s="1269">
        <v>1929</v>
      </c>
      <c r="D176" s="1270" t="s">
        <v>36</v>
      </c>
      <c r="E176" s="1276">
        <v>270000</v>
      </c>
      <c r="F176" s="597"/>
      <c r="G176" s="597"/>
      <c r="H176" s="598">
        <f>G176+E176</f>
        <v>270000</v>
      </c>
      <c r="I176" s="315"/>
      <c r="J176" s="316"/>
    </row>
    <row r="177" spans="1:10" ht="20.25" customHeight="1">
      <c r="A177" s="1275">
        <v>24</v>
      </c>
      <c r="B177" s="595" t="s">
        <v>2285</v>
      </c>
      <c r="C177" s="595">
        <v>1978</v>
      </c>
      <c r="D177" s="1274" t="s">
        <v>36</v>
      </c>
      <c r="E177" s="1276">
        <v>270000</v>
      </c>
      <c r="F177" s="597"/>
      <c r="G177" s="597"/>
      <c r="H177" s="598">
        <f>G177+E177</f>
        <v>270000</v>
      </c>
      <c r="I177" s="315"/>
      <c r="J177" s="316"/>
    </row>
    <row r="178" spans="1:10" ht="20.25" customHeight="1">
      <c r="A178" s="338"/>
      <c r="B178" s="317" t="s">
        <v>2740</v>
      </c>
      <c r="C178" s="317"/>
      <c r="D178" s="340"/>
      <c r="E178" s="387">
        <f>SUM(E154:E177)</f>
        <v>6480000</v>
      </c>
      <c r="F178" s="388">
        <v>0</v>
      </c>
      <c r="G178" s="388"/>
      <c r="H178" s="389">
        <f>SUM(E178:G178)</f>
        <v>6480000</v>
      </c>
      <c r="I178" s="323"/>
      <c r="J178" s="17"/>
    </row>
    <row r="179" spans="1:10" ht="20.25" customHeight="1">
      <c r="A179" s="390" t="s">
        <v>642</v>
      </c>
      <c r="B179" s="1517" t="s">
        <v>2686</v>
      </c>
      <c r="C179" s="1517"/>
      <c r="D179" s="1517"/>
      <c r="E179" s="1517"/>
      <c r="F179" s="1517"/>
      <c r="G179" s="1517"/>
      <c r="H179" s="1517"/>
      <c r="I179" s="1517"/>
      <c r="J179" s="1517"/>
    </row>
    <row r="180" spans="1:10" s="585" customFormat="1" ht="20.25" customHeight="1">
      <c r="A180" s="503">
        <v>4</v>
      </c>
      <c r="B180" s="1508"/>
      <c r="C180" s="1509"/>
      <c r="D180" s="1510"/>
      <c r="E180" s="586"/>
      <c r="F180" s="584"/>
      <c r="G180" s="587"/>
      <c r="H180" s="256"/>
      <c r="I180" s="584"/>
      <c r="J180" s="584"/>
    </row>
    <row r="181" spans="1:10" ht="20.25" customHeight="1">
      <c r="A181" s="352"/>
      <c r="B181" s="1" t="s">
        <v>2740</v>
      </c>
      <c r="C181" s="391"/>
      <c r="D181" s="392"/>
      <c r="E181" s="393">
        <f>SUM(E180:E180)</f>
        <v>0</v>
      </c>
      <c r="F181" s="393">
        <f>SUM(F180:F180)</f>
        <v>0</v>
      </c>
      <c r="G181" s="393">
        <f>SUM(G180:G180)</f>
        <v>0</v>
      </c>
      <c r="H181" s="393">
        <f>SUM(H180:H180)</f>
        <v>0</v>
      </c>
      <c r="I181" s="394"/>
      <c r="J181" s="361"/>
    </row>
    <row r="182" spans="1:10" ht="20.25" customHeight="1">
      <c r="A182" s="395"/>
      <c r="B182" s="353" t="s">
        <v>2694</v>
      </c>
      <c r="C182" s="354"/>
      <c r="D182" s="396"/>
      <c r="E182" s="397">
        <f>E178+E152+E139+E134+E123+E108+E103+E85+E30+E24+E14+E11+E181</f>
        <v>56700000</v>
      </c>
      <c r="F182" s="397">
        <f>F178+F152+F139+F134+F123+F108+F103+F85+F30+F24+F14+F11+F181</f>
        <v>0</v>
      </c>
      <c r="G182" s="397">
        <f>G178+G152+G139+G134+G123+G108+G103+G85+G30+G24+G14+G11+G181</f>
        <v>540000</v>
      </c>
      <c r="H182" s="397">
        <f>H178+H152+H139+H134+H123+H108+H103+H85+H30+H24+H14+H11+H181</f>
        <v>57240000</v>
      </c>
      <c r="I182" s="360"/>
      <c r="J182" s="361"/>
    </row>
    <row r="183" spans="1:10" ht="23.25" customHeight="1">
      <c r="A183" s="1518" t="s">
        <v>1956</v>
      </c>
      <c r="B183" s="1518"/>
      <c r="C183" s="1518"/>
      <c r="D183" s="1518"/>
      <c r="E183" s="1518"/>
      <c r="F183" s="1518"/>
      <c r="G183" s="1518"/>
      <c r="H183" s="1518"/>
      <c r="I183" s="1518"/>
      <c r="J183" s="1518"/>
    </row>
    <row r="184" spans="1:10" ht="16.5">
      <c r="A184" s="398"/>
      <c r="B184" s="398"/>
      <c r="C184" s="398"/>
      <c r="D184" s="398"/>
      <c r="E184" s="1519" t="s">
        <v>1957</v>
      </c>
      <c r="F184" s="1519"/>
      <c r="G184" s="1519"/>
      <c r="H184" s="1519"/>
      <c r="I184" s="1519"/>
      <c r="J184" s="1519"/>
    </row>
    <row r="185" spans="1:10" ht="16.5">
      <c r="A185" s="37"/>
      <c r="B185" s="37" t="s">
        <v>978</v>
      </c>
      <c r="C185" s="37"/>
      <c r="D185" s="37"/>
      <c r="E185" s="1532" t="s">
        <v>1319</v>
      </c>
      <c r="F185" s="1532"/>
      <c r="G185" s="1532" t="s">
        <v>2076</v>
      </c>
      <c r="H185" s="1532"/>
      <c r="I185" s="1532"/>
      <c r="J185" s="1532"/>
    </row>
    <row r="186" spans="1:10" ht="16.5">
      <c r="A186" s="37"/>
      <c r="B186" s="37"/>
      <c r="C186" s="37"/>
      <c r="D186" s="37"/>
      <c r="E186" s="37"/>
      <c r="F186" s="302"/>
      <c r="G186" s="302"/>
      <c r="H186" s="37"/>
      <c r="I186" s="37"/>
      <c r="J186" s="37"/>
    </row>
    <row r="187" spans="1:10" ht="16.5">
      <c r="A187" s="37"/>
      <c r="B187" s="37"/>
      <c r="C187" s="37"/>
      <c r="D187" s="37"/>
      <c r="E187" s="37"/>
      <c r="F187" s="302"/>
      <c r="G187" s="302"/>
      <c r="H187" s="37"/>
      <c r="I187" s="37"/>
      <c r="J187" s="37"/>
    </row>
    <row r="188" spans="1:10" ht="16.5">
      <c r="A188" s="37"/>
      <c r="B188" s="37"/>
      <c r="C188" s="37"/>
      <c r="D188" s="37"/>
      <c r="E188" s="37"/>
      <c r="F188" s="302"/>
      <c r="G188" s="302"/>
      <c r="H188" s="37"/>
      <c r="I188" s="37"/>
      <c r="J188" s="37"/>
    </row>
    <row r="189" spans="1:10" ht="16.5">
      <c r="A189" s="37"/>
      <c r="B189" s="1520" t="s">
        <v>2391</v>
      </c>
      <c r="C189" s="1520"/>
      <c r="D189" s="37"/>
      <c r="E189" s="1520" t="s">
        <v>2392</v>
      </c>
      <c r="F189" s="1520"/>
      <c r="G189" s="1520"/>
      <c r="H189" s="37"/>
      <c r="I189" s="37"/>
      <c r="J189" s="37"/>
    </row>
    <row r="190" spans="1:10" ht="16.5">
      <c r="A190" s="37"/>
      <c r="B190" s="37"/>
      <c r="C190" s="37"/>
      <c r="D190" s="37"/>
      <c r="E190" s="399"/>
      <c r="F190" s="302"/>
      <c r="G190" s="302"/>
      <c r="H190" s="37"/>
      <c r="I190" s="37"/>
      <c r="J190" s="37"/>
    </row>
    <row r="191" spans="1:10" ht="16.5">
      <c r="A191" s="37"/>
      <c r="B191" s="1532" t="s">
        <v>2030</v>
      </c>
      <c r="C191" s="1532"/>
      <c r="D191" s="1532"/>
      <c r="E191" s="1532"/>
      <c r="F191" s="1532"/>
      <c r="G191" s="1532"/>
      <c r="H191" s="1532"/>
      <c r="I191" s="37"/>
      <c r="J191" s="37"/>
    </row>
    <row r="192" spans="1:10" ht="16.5">
      <c r="A192" s="37"/>
      <c r="B192" s="37" t="s">
        <v>2029</v>
      </c>
      <c r="C192" s="1532" t="s">
        <v>1906</v>
      </c>
      <c r="D192" s="1532"/>
      <c r="E192" s="1532"/>
      <c r="F192" s="1532"/>
      <c r="G192" s="1532"/>
      <c r="H192" s="1532"/>
      <c r="I192" s="37"/>
      <c r="J192" s="37"/>
    </row>
    <row r="193" spans="1:10" ht="16.5">
      <c r="A193" s="398"/>
      <c r="B193" s="398"/>
      <c r="C193" s="398"/>
      <c r="D193" s="398"/>
      <c r="E193" s="398"/>
      <c r="F193" s="400"/>
      <c r="G193" s="400"/>
      <c r="H193" s="398"/>
      <c r="I193" s="398"/>
      <c r="J193" s="398"/>
    </row>
    <row r="194" spans="1:10" ht="16.5">
      <c r="A194" s="398"/>
      <c r="B194" s="398"/>
      <c r="C194" s="398"/>
      <c r="D194" s="398"/>
      <c r="E194" s="398"/>
      <c r="F194" s="400"/>
      <c r="G194" s="400"/>
      <c r="H194" s="398"/>
      <c r="I194" s="398"/>
      <c r="J194" s="398"/>
    </row>
    <row r="195" spans="1:10" ht="16.5">
      <c r="A195" s="398"/>
      <c r="B195" s="398"/>
      <c r="C195" s="398"/>
      <c r="D195" s="398"/>
      <c r="E195" s="398"/>
      <c r="F195" s="400"/>
      <c r="G195" s="400"/>
      <c r="H195" s="398"/>
      <c r="I195" s="398"/>
      <c r="J195" s="398"/>
    </row>
    <row r="196" spans="1:10" ht="16.5">
      <c r="A196" s="398"/>
      <c r="B196" s="398"/>
      <c r="C196" s="398"/>
      <c r="D196" s="398"/>
      <c r="E196" s="398"/>
      <c r="F196" s="400"/>
      <c r="G196" s="400"/>
      <c r="H196" s="398"/>
      <c r="I196" s="398"/>
      <c r="J196" s="398"/>
    </row>
    <row r="197" spans="1:10" ht="16.5">
      <c r="A197" s="398"/>
      <c r="B197" s="398"/>
      <c r="C197" s="398"/>
      <c r="D197" s="398"/>
      <c r="E197" s="398"/>
      <c r="F197" s="400"/>
      <c r="G197" s="400"/>
      <c r="H197" s="398"/>
      <c r="I197" s="398"/>
      <c r="J197" s="398"/>
    </row>
    <row r="198" spans="1:10" ht="16.5">
      <c r="A198" s="398"/>
      <c r="B198" s="398"/>
      <c r="C198" s="398"/>
      <c r="D198" s="398"/>
      <c r="E198" s="398"/>
      <c r="F198" s="400"/>
      <c r="G198" s="400"/>
      <c r="H198" s="398"/>
      <c r="I198" s="398"/>
      <c r="J198" s="398"/>
    </row>
  </sheetData>
  <mergeCells count="39">
    <mergeCell ref="H4:I4"/>
    <mergeCell ref="D4:G4"/>
    <mergeCell ref="B180:D180"/>
    <mergeCell ref="B15:J15"/>
    <mergeCell ref="A25:J25"/>
    <mergeCell ref="B104:J104"/>
    <mergeCell ref="B109:J109"/>
    <mergeCell ref="B86:J86"/>
    <mergeCell ref="A31:E31"/>
    <mergeCell ref="B124:J124"/>
    <mergeCell ref="B135:J135"/>
    <mergeCell ref="B140:J140"/>
    <mergeCell ref="B153:J153"/>
    <mergeCell ref="B179:J179"/>
    <mergeCell ref="C192:H192"/>
    <mergeCell ref="A183:J183"/>
    <mergeCell ref="E184:J184"/>
    <mergeCell ref="E185:F185"/>
    <mergeCell ref="G185:J185"/>
    <mergeCell ref="B191:H191"/>
    <mergeCell ref="B189:C189"/>
    <mergeCell ref="E189:G189"/>
    <mergeCell ref="J5:J7"/>
    <mergeCell ref="B8:J8"/>
    <mergeCell ref="B5:B7"/>
    <mergeCell ref="C5:C7"/>
    <mergeCell ref="D5:D7"/>
    <mergeCell ref="E5:E7"/>
    <mergeCell ref="H5:H7"/>
    <mergeCell ref="B12:E12"/>
    <mergeCell ref="A1:C1"/>
    <mergeCell ref="A2:C2"/>
    <mergeCell ref="B3:J3"/>
    <mergeCell ref="F6:F7"/>
    <mergeCell ref="B4:C4"/>
    <mergeCell ref="F5:G5"/>
    <mergeCell ref="G6:G7"/>
    <mergeCell ref="A5:A7"/>
    <mergeCell ref="I5:I7"/>
  </mergeCells>
  <printOptions/>
  <pageMargins left="0.39" right="0.2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0"/>
  <sheetViews>
    <sheetView workbookViewId="0" topLeftCell="A32">
      <selection activeCell="B279" sqref="B279"/>
    </sheetView>
  </sheetViews>
  <sheetFormatPr defaultColWidth="9.00390625" defaultRowHeight="15.75" customHeight="1"/>
  <cols>
    <col min="1" max="1" width="4.25390625" style="1478" customWidth="1"/>
    <col min="2" max="2" width="18.875" style="1370" customWidth="1"/>
    <col min="3" max="3" width="6.125" style="1479" customWidth="1"/>
    <col min="4" max="4" width="9.875" style="1480" customWidth="1"/>
    <col min="5" max="5" width="10.50390625" style="1480" customWidth="1"/>
    <col min="6" max="6" width="6.375" style="1370" customWidth="1"/>
    <col min="7" max="7" width="9.625" style="1480" customWidth="1"/>
    <col min="8" max="8" width="11.125" style="1480" customWidth="1"/>
    <col min="9" max="9" width="8.00390625" style="1370" customWidth="1"/>
    <col min="10" max="10" width="10.00390625" style="1399" customWidth="1"/>
    <col min="11" max="16384" width="9.00390625" style="1370" customWidth="1"/>
  </cols>
  <sheetData>
    <row r="1" spans="1:10" s="1331" customFormat="1" ht="15.75" customHeight="1">
      <c r="A1" s="1490" t="s">
        <v>832</v>
      </c>
      <c r="B1" s="1490"/>
      <c r="C1" s="1490"/>
      <c r="D1" s="1326"/>
      <c r="E1" s="1327"/>
      <c r="F1" s="1328"/>
      <c r="G1" s="1329"/>
      <c r="H1" s="1327"/>
      <c r="I1" s="1328"/>
      <c r="J1" s="1330"/>
    </row>
    <row r="2" spans="1:10" s="1331" customFormat="1" ht="15.75" customHeight="1">
      <c r="A2" s="1490" t="s">
        <v>2104</v>
      </c>
      <c r="B2" s="1490"/>
      <c r="C2" s="1329"/>
      <c r="D2" s="1326"/>
      <c r="E2" s="1327"/>
      <c r="F2" s="1332"/>
      <c r="G2" s="1329"/>
      <c r="H2" s="1327"/>
      <c r="I2" s="1332"/>
      <c r="J2" s="1333"/>
    </row>
    <row r="3" spans="1:10" s="1331" customFormat="1" ht="15.75" customHeight="1">
      <c r="A3" s="1334"/>
      <c r="B3" s="1577" t="s">
        <v>2777</v>
      </c>
      <c r="C3" s="1577"/>
      <c r="D3" s="1577"/>
      <c r="E3" s="1577"/>
      <c r="F3" s="1577"/>
      <c r="G3" s="1577"/>
      <c r="H3" s="1577"/>
      <c r="I3" s="1577"/>
      <c r="J3" s="1577"/>
    </row>
    <row r="4" spans="1:10" s="1331" customFormat="1" ht="15.75" customHeight="1">
      <c r="A4" s="1578"/>
      <c r="B4" s="1578"/>
      <c r="C4" s="1335"/>
      <c r="D4" s="1571" t="s">
        <v>975</v>
      </c>
      <c r="E4" s="1571"/>
      <c r="F4" s="1571"/>
      <c r="G4" s="1336"/>
      <c r="H4" s="1575" t="s">
        <v>2700</v>
      </c>
      <c r="I4" s="1575"/>
      <c r="J4" s="1333"/>
    </row>
    <row r="5" spans="1:10" s="1331" customFormat="1" ht="15.75" customHeight="1">
      <c r="A5" s="1581" t="s">
        <v>2689</v>
      </c>
      <c r="B5" s="1570" t="s">
        <v>2778</v>
      </c>
      <c r="C5" s="1564" t="s">
        <v>2779</v>
      </c>
      <c r="D5" s="1564" t="s">
        <v>2699</v>
      </c>
      <c r="E5" s="1564" t="s">
        <v>2780</v>
      </c>
      <c r="F5" s="1570" t="s">
        <v>2781</v>
      </c>
      <c r="G5" s="1570"/>
      <c r="H5" s="1564" t="s">
        <v>2782</v>
      </c>
      <c r="I5" s="1576" t="s">
        <v>2783</v>
      </c>
      <c r="J5" s="1579" t="s">
        <v>2040</v>
      </c>
    </row>
    <row r="6" spans="1:10" s="1331" customFormat="1" ht="31.5" customHeight="1">
      <c r="A6" s="1581"/>
      <c r="B6" s="1570"/>
      <c r="C6" s="1564"/>
      <c r="D6" s="1564"/>
      <c r="E6" s="1564"/>
      <c r="F6" s="1337" t="s">
        <v>2784</v>
      </c>
      <c r="G6" s="1324" t="s">
        <v>2785</v>
      </c>
      <c r="H6" s="1564"/>
      <c r="I6" s="1576"/>
      <c r="J6" s="1580"/>
    </row>
    <row r="7" spans="1:10" s="1331" customFormat="1" ht="15.75" customHeight="1">
      <c r="A7" s="1487" t="s">
        <v>1642</v>
      </c>
      <c r="B7" s="1488"/>
      <c r="C7" s="1488"/>
      <c r="D7" s="1488"/>
      <c r="E7" s="1488"/>
      <c r="F7" s="1488"/>
      <c r="G7" s="1488"/>
      <c r="H7" s="1488"/>
      <c r="I7" s="1488"/>
      <c r="J7" s="1489"/>
    </row>
    <row r="8" spans="1:10" s="1331" customFormat="1" ht="15.75" customHeight="1">
      <c r="A8" s="1338">
        <v>1</v>
      </c>
      <c r="B8" s="1339" t="s">
        <v>491</v>
      </c>
      <c r="C8" s="1340">
        <v>2004</v>
      </c>
      <c r="D8" s="1340" t="s">
        <v>2796</v>
      </c>
      <c r="E8" s="1341">
        <v>405000</v>
      </c>
      <c r="F8" s="1342"/>
      <c r="G8" s="1343"/>
      <c r="H8" s="1341">
        <f>E8+G8</f>
        <v>405000</v>
      </c>
      <c r="I8" s="1344"/>
      <c r="J8" s="1344"/>
    </row>
    <row r="9" spans="1:10" s="1331" customFormat="1" ht="15.75" customHeight="1">
      <c r="A9" s="1338">
        <v>2</v>
      </c>
      <c r="B9" s="1342" t="s">
        <v>492</v>
      </c>
      <c r="C9" s="1343">
        <v>2005</v>
      </c>
      <c r="D9" s="1343" t="s">
        <v>2797</v>
      </c>
      <c r="E9" s="1341">
        <v>405000</v>
      </c>
      <c r="F9" s="1342"/>
      <c r="G9" s="1343"/>
      <c r="H9" s="1341">
        <f>E9+G9</f>
        <v>405000</v>
      </c>
      <c r="I9" s="1345"/>
      <c r="J9" s="1344"/>
    </row>
    <row r="10" spans="1:10" s="1331" customFormat="1" ht="15.75" customHeight="1">
      <c r="A10" s="1491" t="s">
        <v>2694</v>
      </c>
      <c r="B10" s="1485"/>
      <c r="C10" s="1485"/>
      <c r="D10" s="1486"/>
      <c r="E10" s="1347">
        <f>SUM(E8:E9)</f>
        <v>810000</v>
      </c>
      <c r="F10" s="1348"/>
      <c r="G10" s="1349"/>
      <c r="H10" s="1347">
        <f>SUM(H8:H9)</f>
        <v>810000</v>
      </c>
      <c r="I10" s="1348"/>
      <c r="J10" s="1348"/>
    </row>
    <row r="11" spans="1:10" s="1331" customFormat="1" ht="15.75" customHeight="1">
      <c r="A11" s="1487" t="s">
        <v>1643</v>
      </c>
      <c r="B11" s="1488"/>
      <c r="C11" s="1488"/>
      <c r="D11" s="1488"/>
      <c r="E11" s="1488"/>
      <c r="F11" s="1488"/>
      <c r="G11" s="1488"/>
      <c r="H11" s="1488"/>
      <c r="I11" s="1488"/>
      <c r="J11" s="1489"/>
    </row>
    <row r="12" spans="1:10" s="1331" customFormat="1" ht="15.75" customHeight="1">
      <c r="A12" s="1350">
        <v>1</v>
      </c>
      <c r="B12" s="1351" t="s">
        <v>1428</v>
      </c>
      <c r="C12" s="1352">
        <v>1943</v>
      </c>
      <c r="D12" s="1353" t="s">
        <v>2797</v>
      </c>
      <c r="E12" s="1354">
        <v>405000</v>
      </c>
      <c r="F12" s="1355"/>
      <c r="G12" s="1356"/>
      <c r="H12" s="1357">
        <v>405000</v>
      </c>
      <c r="I12" s="1358"/>
      <c r="J12" s="1359"/>
    </row>
    <row r="13" spans="1:10" s="1331" customFormat="1" ht="15.75" customHeight="1">
      <c r="A13" s="1491" t="s">
        <v>2694</v>
      </c>
      <c r="B13" s="1485"/>
      <c r="C13" s="1485"/>
      <c r="D13" s="1486"/>
      <c r="E13" s="1347">
        <f>SUM(E12:E12)</f>
        <v>405000</v>
      </c>
      <c r="F13" s="1360"/>
      <c r="G13" s="1361"/>
      <c r="H13" s="1362">
        <f>SUM(H12:H12)</f>
        <v>405000</v>
      </c>
      <c r="I13" s="1363"/>
      <c r="J13" s="1359"/>
    </row>
    <row r="14" spans="1:10" s="1331" customFormat="1" ht="15.75" customHeight="1">
      <c r="A14" s="1483" t="s">
        <v>1450</v>
      </c>
      <c r="B14" s="1484"/>
      <c r="C14" s="1484"/>
      <c r="D14" s="1484"/>
      <c r="E14" s="1484"/>
      <c r="F14" s="1484"/>
      <c r="G14" s="1484"/>
      <c r="H14" s="1550"/>
      <c r="I14" s="1346"/>
      <c r="J14" s="1359"/>
    </row>
    <row r="15" spans="1:10" s="1331" customFormat="1" ht="15.75" customHeight="1">
      <c r="A15" s="1350">
        <v>1</v>
      </c>
      <c r="B15" s="1364" t="s">
        <v>2804</v>
      </c>
      <c r="C15" s="1365">
        <v>1966</v>
      </c>
      <c r="D15" s="1366" t="s">
        <v>173</v>
      </c>
      <c r="E15" s="1354">
        <v>270000</v>
      </c>
      <c r="F15" s="1367"/>
      <c r="G15" s="1354"/>
      <c r="H15" s="1354">
        <v>270000</v>
      </c>
      <c r="I15" s="1368"/>
      <c r="J15" s="1359"/>
    </row>
    <row r="16" spans="1:10" s="1331" customFormat="1" ht="15.75" customHeight="1">
      <c r="A16" s="1491" t="s">
        <v>2694</v>
      </c>
      <c r="B16" s="1492"/>
      <c r="C16" s="1492"/>
      <c r="D16" s="1493"/>
      <c r="E16" s="1347">
        <f>SUM(E15:E15)</f>
        <v>270000</v>
      </c>
      <c r="F16" s="1369"/>
      <c r="G16" s="1347"/>
      <c r="H16" s="1347">
        <f>SUM(H15:H15)</f>
        <v>270000</v>
      </c>
      <c r="I16" s="1363"/>
      <c r="J16" s="1359"/>
    </row>
    <row r="17" spans="1:10" s="1331" customFormat="1" ht="15.75" customHeight="1">
      <c r="A17" s="1487" t="s">
        <v>1644</v>
      </c>
      <c r="B17" s="1488"/>
      <c r="C17" s="1488"/>
      <c r="D17" s="1488"/>
      <c r="E17" s="1488"/>
      <c r="F17" s="1488"/>
      <c r="G17" s="1488"/>
      <c r="H17" s="1488"/>
      <c r="I17" s="1488"/>
      <c r="J17" s="1489"/>
    </row>
    <row r="18" spans="1:10" ht="15.75" customHeight="1">
      <c r="A18" s="1350">
        <v>1</v>
      </c>
      <c r="B18" s="1364" t="s">
        <v>2805</v>
      </c>
      <c r="C18" s="1365">
        <v>1973</v>
      </c>
      <c r="D18" s="1366" t="s">
        <v>2806</v>
      </c>
      <c r="E18" s="1354">
        <v>540000</v>
      </c>
      <c r="F18" s="1367"/>
      <c r="G18" s="1354"/>
      <c r="H18" s="1354">
        <v>540000</v>
      </c>
      <c r="I18" s="1323"/>
      <c r="J18" s="1359"/>
    </row>
    <row r="19" spans="1:10" ht="15.75" customHeight="1">
      <c r="A19" s="1350">
        <v>2</v>
      </c>
      <c r="B19" s="1371" t="s">
        <v>999</v>
      </c>
      <c r="C19" s="1365">
        <v>1985</v>
      </c>
      <c r="D19" s="1372" t="s">
        <v>2794</v>
      </c>
      <c r="E19" s="1354">
        <v>540000</v>
      </c>
      <c r="F19" s="1373"/>
      <c r="G19" s="1354"/>
      <c r="H19" s="1354">
        <v>540000</v>
      </c>
      <c r="I19" s="1323"/>
      <c r="J19" s="1359"/>
    </row>
    <row r="20" spans="1:10" ht="15.75" customHeight="1">
      <c r="A20" s="1338">
        <v>3</v>
      </c>
      <c r="B20" s="1371" t="s">
        <v>2286</v>
      </c>
      <c r="C20" s="1374">
        <v>1975</v>
      </c>
      <c r="D20" s="1366" t="s">
        <v>2909</v>
      </c>
      <c r="E20" s="1354">
        <v>540000</v>
      </c>
      <c r="F20" s="1373"/>
      <c r="G20" s="1354"/>
      <c r="H20" s="1354">
        <f>G20+E20</f>
        <v>540000</v>
      </c>
      <c r="I20" s="1363"/>
      <c r="J20" s="1359"/>
    </row>
    <row r="21" spans="1:10" ht="15.75" customHeight="1">
      <c r="A21" s="1338">
        <v>4</v>
      </c>
      <c r="B21" s="1371" t="s">
        <v>2287</v>
      </c>
      <c r="C21" s="1374">
        <v>1983</v>
      </c>
      <c r="D21" s="1366" t="s">
        <v>173</v>
      </c>
      <c r="E21" s="1354">
        <v>540000</v>
      </c>
      <c r="F21" s="1373"/>
      <c r="G21" s="1354"/>
      <c r="H21" s="1354">
        <f>G21+E21</f>
        <v>540000</v>
      </c>
      <c r="I21" s="1363"/>
      <c r="J21" s="1359"/>
    </row>
    <row r="22" spans="1:10" ht="15.75" customHeight="1">
      <c r="A22" s="1491" t="s">
        <v>2694</v>
      </c>
      <c r="B22" s="1492"/>
      <c r="C22" s="1492"/>
      <c r="D22" s="1493"/>
      <c r="E22" s="1347">
        <f>SUM(E18:E21)</f>
        <v>2160000</v>
      </c>
      <c r="F22" s="1369"/>
      <c r="G22" s="1375">
        <f>SUM(G20:G21)</f>
        <v>0</v>
      </c>
      <c r="H22" s="1347">
        <f>E22+G22</f>
        <v>2160000</v>
      </c>
      <c r="I22" s="1363"/>
      <c r="J22" s="1359"/>
    </row>
    <row r="23" spans="1:10" ht="15.75" customHeight="1">
      <c r="A23" s="1376"/>
      <c r="B23" s="1551" t="s">
        <v>1645</v>
      </c>
      <c r="C23" s="1552"/>
      <c r="D23" s="1552"/>
      <c r="E23" s="1552"/>
      <c r="F23" s="1552"/>
      <c r="G23" s="1552"/>
      <c r="H23" s="1552"/>
      <c r="I23" s="1552"/>
      <c r="J23" s="1553"/>
    </row>
    <row r="24" spans="1:10" ht="15.75" customHeight="1">
      <c r="A24" s="1377">
        <v>1</v>
      </c>
      <c r="B24" s="1378" t="s">
        <v>2808</v>
      </c>
      <c r="C24" s="1379">
        <v>1951</v>
      </c>
      <c r="D24" s="1380" t="s">
        <v>2794</v>
      </c>
      <c r="E24" s="1357">
        <v>405000</v>
      </c>
      <c r="F24" s="1378"/>
      <c r="G24" s="1380"/>
      <c r="H24" s="1357">
        <v>405000</v>
      </c>
      <c r="I24" s="1358"/>
      <c r="J24" s="1359"/>
    </row>
    <row r="25" spans="1:10" ht="15.75" customHeight="1">
      <c r="A25" s="1377">
        <v>2</v>
      </c>
      <c r="B25" s="1364" t="s">
        <v>2810</v>
      </c>
      <c r="C25" s="1365">
        <v>1941</v>
      </c>
      <c r="D25" s="1366" t="s">
        <v>2807</v>
      </c>
      <c r="E25" s="1357">
        <v>405000</v>
      </c>
      <c r="F25" s="1364"/>
      <c r="G25" s="1366"/>
      <c r="H25" s="1357">
        <v>405000</v>
      </c>
      <c r="I25" s="1368"/>
      <c r="J25" s="1359"/>
    </row>
    <row r="26" spans="1:10" ht="15.75" customHeight="1">
      <c r="A26" s="1377">
        <v>3</v>
      </c>
      <c r="B26" s="1364" t="s">
        <v>2811</v>
      </c>
      <c r="C26" s="1365">
        <v>1950</v>
      </c>
      <c r="D26" s="1366" t="s">
        <v>2803</v>
      </c>
      <c r="E26" s="1357">
        <v>405000</v>
      </c>
      <c r="F26" s="1364"/>
      <c r="G26" s="1366"/>
      <c r="H26" s="1357">
        <v>405000</v>
      </c>
      <c r="I26" s="1381"/>
      <c r="J26" s="1382"/>
    </row>
    <row r="27" spans="1:10" ht="15.75" customHeight="1">
      <c r="A27" s="1377">
        <v>4</v>
      </c>
      <c r="B27" s="1364" t="s">
        <v>2813</v>
      </c>
      <c r="C27" s="1365">
        <v>1950</v>
      </c>
      <c r="D27" s="1366" t="s">
        <v>171</v>
      </c>
      <c r="E27" s="1357">
        <v>405000</v>
      </c>
      <c r="F27" s="1364"/>
      <c r="G27" s="1366"/>
      <c r="H27" s="1357">
        <v>405000</v>
      </c>
      <c r="I27" s="1381"/>
      <c r="J27" s="1382"/>
    </row>
    <row r="28" spans="1:10" ht="15.75" customHeight="1">
      <c r="A28" s="1377">
        <v>5</v>
      </c>
      <c r="B28" s="1364" t="s">
        <v>2814</v>
      </c>
      <c r="C28" s="1365">
        <v>1952</v>
      </c>
      <c r="D28" s="1366" t="s">
        <v>171</v>
      </c>
      <c r="E28" s="1357">
        <v>405000</v>
      </c>
      <c r="F28" s="1364"/>
      <c r="G28" s="1366"/>
      <c r="H28" s="1357">
        <v>405000</v>
      </c>
      <c r="I28" s="1381"/>
      <c r="J28" s="1382"/>
    </row>
    <row r="29" spans="1:10" ht="15.75" customHeight="1">
      <c r="A29" s="1377">
        <v>6</v>
      </c>
      <c r="B29" s="1364" t="s">
        <v>2815</v>
      </c>
      <c r="C29" s="1365">
        <v>1941</v>
      </c>
      <c r="D29" s="1366" t="s">
        <v>171</v>
      </c>
      <c r="E29" s="1357">
        <v>405000</v>
      </c>
      <c r="F29" s="1364"/>
      <c r="G29" s="1366"/>
      <c r="H29" s="1357">
        <v>405000</v>
      </c>
      <c r="I29" s="1381"/>
      <c r="J29" s="1382"/>
    </row>
    <row r="30" spans="1:10" ht="15.75" customHeight="1">
      <c r="A30" s="1377">
        <v>7</v>
      </c>
      <c r="B30" s="1364" t="s">
        <v>2817</v>
      </c>
      <c r="C30" s="1365">
        <v>1943</v>
      </c>
      <c r="D30" s="1366" t="s">
        <v>173</v>
      </c>
      <c r="E30" s="1357">
        <v>405000</v>
      </c>
      <c r="F30" s="1364"/>
      <c r="G30" s="1366"/>
      <c r="H30" s="1357">
        <v>405000</v>
      </c>
      <c r="I30" s="1381"/>
      <c r="J30" s="1382"/>
    </row>
    <row r="31" spans="1:10" ht="15.75" customHeight="1">
      <c r="A31" s="1377">
        <v>8</v>
      </c>
      <c r="B31" s="1364" t="s">
        <v>2819</v>
      </c>
      <c r="C31" s="1365">
        <v>1940</v>
      </c>
      <c r="D31" s="1366" t="s">
        <v>173</v>
      </c>
      <c r="E31" s="1357">
        <v>405000</v>
      </c>
      <c r="F31" s="1364"/>
      <c r="G31" s="1366"/>
      <c r="H31" s="1357">
        <v>405000</v>
      </c>
      <c r="I31" s="1381"/>
      <c r="J31" s="1382"/>
    </row>
    <row r="32" spans="1:10" ht="15.75" customHeight="1">
      <c r="A32" s="1377">
        <v>9</v>
      </c>
      <c r="B32" s="1364" t="s">
        <v>2815</v>
      </c>
      <c r="C32" s="1365">
        <v>1944</v>
      </c>
      <c r="D32" s="1366" t="s">
        <v>173</v>
      </c>
      <c r="E32" s="1357">
        <v>405000</v>
      </c>
      <c r="F32" s="1364"/>
      <c r="G32" s="1366"/>
      <c r="H32" s="1357">
        <v>405000</v>
      </c>
      <c r="I32" s="1383"/>
      <c r="J32" s="1382"/>
    </row>
    <row r="33" spans="1:10" ht="15.75" customHeight="1">
      <c r="A33" s="1377">
        <v>10</v>
      </c>
      <c r="B33" s="1364" t="s">
        <v>2821</v>
      </c>
      <c r="C33" s="1365">
        <v>1946</v>
      </c>
      <c r="D33" s="1366" t="s">
        <v>173</v>
      </c>
      <c r="E33" s="1357">
        <v>405000</v>
      </c>
      <c r="F33" s="1364"/>
      <c r="G33" s="1366"/>
      <c r="H33" s="1357">
        <v>405000</v>
      </c>
      <c r="I33" s="1381"/>
      <c r="J33" s="1382"/>
    </row>
    <row r="34" spans="1:10" ht="15.75" customHeight="1">
      <c r="A34" s="1377">
        <v>11</v>
      </c>
      <c r="B34" s="1364" t="s">
        <v>2823</v>
      </c>
      <c r="C34" s="1365">
        <v>1943</v>
      </c>
      <c r="D34" s="1366" t="s">
        <v>2796</v>
      </c>
      <c r="E34" s="1357">
        <v>405000</v>
      </c>
      <c r="F34" s="1364"/>
      <c r="G34" s="1366"/>
      <c r="H34" s="1357">
        <v>405000</v>
      </c>
      <c r="I34" s="1368"/>
      <c r="J34" s="1359"/>
    </row>
    <row r="35" spans="1:10" ht="15.75" customHeight="1">
      <c r="A35" s="1377">
        <v>12</v>
      </c>
      <c r="B35" s="1364" t="s">
        <v>2824</v>
      </c>
      <c r="C35" s="1365">
        <v>1941</v>
      </c>
      <c r="D35" s="1366" t="s">
        <v>2796</v>
      </c>
      <c r="E35" s="1357">
        <v>405000</v>
      </c>
      <c r="F35" s="1364"/>
      <c r="G35" s="1366"/>
      <c r="H35" s="1357">
        <v>405000</v>
      </c>
      <c r="I35" s="1368"/>
      <c r="J35" s="1359"/>
    </row>
    <row r="36" spans="1:10" ht="15.75" customHeight="1">
      <c r="A36" s="1377">
        <v>13</v>
      </c>
      <c r="B36" s="1351" t="s">
        <v>2825</v>
      </c>
      <c r="C36" s="1352">
        <v>1952</v>
      </c>
      <c r="D36" s="1353" t="s">
        <v>2796</v>
      </c>
      <c r="E36" s="1357">
        <v>405000</v>
      </c>
      <c r="F36" s="1364"/>
      <c r="G36" s="1366"/>
      <c r="H36" s="1357">
        <v>405000</v>
      </c>
      <c r="I36" s="1368"/>
      <c r="J36" s="1359"/>
    </row>
    <row r="37" spans="1:10" ht="15.75" customHeight="1">
      <c r="A37" s="1377">
        <v>14</v>
      </c>
      <c r="B37" s="1351" t="s">
        <v>2826</v>
      </c>
      <c r="C37" s="1352">
        <v>1941</v>
      </c>
      <c r="D37" s="1353" t="s">
        <v>2177</v>
      </c>
      <c r="E37" s="1357">
        <v>405000</v>
      </c>
      <c r="F37" s="1364"/>
      <c r="G37" s="1366"/>
      <c r="H37" s="1357">
        <v>405000</v>
      </c>
      <c r="I37" s="1368"/>
      <c r="J37" s="1359"/>
    </row>
    <row r="38" spans="1:10" ht="15.75" customHeight="1">
      <c r="A38" s="1503" t="s">
        <v>2694</v>
      </c>
      <c r="B38" s="1503"/>
      <c r="C38" s="1503"/>
      <c r="D38" s="1503"/>
      <c r="E38" s="1362">
        <f>SUM(E24:E37)</f>
        <v>5670000</v>
      </c>
      <c r="F38" s="1384"/>
      <c r="G38" s="1349"/>
      <c r="H38" s="1362">
        <f>SUM(H24:H37)</f>
        <v>5670000</v>
      </c>
      <c r="I38" s="1325"/>
      <c r="J38" s="1385"/>
    </row>
    <row r="39" spans="1:10" ht="15.75" customHeight="1">
      <c r="A39" s="1494" t="s">
        <v>1646</v>
      </c>
      <c r="B39" s="1495"/>
      <c r="C39" s="1495"/>
      <c r="D39" s="1495"/>
      <c r="E39" s="1495"/>
      <c r="F39" s="1495"/>
      <c r="G39" s="1495"/>
      <c r="H39" s="1495"/>
      <c r="I39" s="1495"/>
      <c r="J39" s="1496"/>
    </row>
    <row r="40" spans="1:10" ht="15.75" customHeight="1">
      <c r="A40" s="1350">
        <v>1</v>
      </c>
      <c r="B40" s="1386" t="s">
        <v>2853</v>
      </c>
      <c r="C40" s="1379">
        <v>1933</v>
      </c>
      <c r="D40" s="1387" t="s">
        <v>2854</v>
      </c>
      <c r="E40" s="1357">
        <v>540000</v>
      </c>
      <c r="F40" s="1388"/>
      <c r="G40" s="1366"/>
      <c r="H40" s="1357">
        <v>540000</v>
      </c>
      <c r="I40" s="1368"/>
      <c r="J40" s="1359"/>
    </row>
    <row r="41" spans="1:10" ht="15.75" customHeight="1">
      <c r="A41" s="1497" t="s">
        <v>2694</v>
      </c>
      <c r="B41" s="1492"/>
      <c r="C41" s="1492"/>
      <c r="D41" s="1493"/>
      <c r="E41" s="1362">
        <f>SUM(E40:E40)</f>
        <v>540000</v>
      </c>
      <c r="F41" s="1389"/>
      <c r="G41" s="1390"/>
      <c r="H41" s="1362">
        <f>SUM(H40:H40)</f>
        <v>540000</v>
      </c>
      <c r="I41" s="1391"/>
      <c r="J41" s="1359"/>
    </row>
    <row r="42" spans="1:10" ht="15.75" customHeight="1">
      <c r="A42" s="1487" t="s">
        <v>1647</v>
      </c>
      <c r="B42" s="1488"/>
      <c r="C42" s="1488"/>
      <c r="D42" s="1488"/>
      <c r="E42" s="1488"/>
      <c r="F42" s="1488"/>
      <c r="G42" s="1488"/>
      <c r="H42" s="1488"/>
      <c r="I42" s="1488"/>
      <c r="J42" s="1489"/>
    </row>
    <row r="43" spans="1:10" ht="15.75" customHeight="1">
      <c r="A43" s="1392">
        <v>1</v>
      </c>
      <c r="B43" s="1393" t="s">
        <v>2856</v>
      </c>
      <c r="C43" s="1379">
        <v>1920</v>
      </c>
      <c r="D43" s="1357" t="s">
        <v>171</v>
      </c>
      <c r="E43" s="1357">
        <v>270000</v>
      </c>
      <c r="F43" s="1393"/>
      <c r="G43" s="1357"/>
      <c r="H43" s="1357">
        <f>E43+G43</f>
        <v>270000</v>
      </c>
      <c r="I43" s="1394"/>
      <c r="J43" s="1359"/>
    </row>
    <row r="44" spans="1:10" ht="15.75" customHeight="1">
      <c r="A44" s="1392">
        <v>2</v>
      </c>
      <c r="B44" s="1393" t="s">
        <v>1429</v>
      </c>
      <c r="C44" s="1379">
        <v>1935</v>
      </c>
      <c r="D44" s="1357" t="s">
        <v>171</v>
      </c>
      <c r="E44" s="1357">
        <v>270000</v>
      </c>
      <c r="F44" s="1393"/>
      <c r="G44" s="1357"/>
      <c r="H44" s="1357">
        <f aca="true" t="shared" si="0" ref="H44:H94">E44+G44</f>
        <v>270000</v>
      </c>
      <c r="I44" s="1394"/>
      <c r="J44" s="1359"/>
    </row>
    <row r="45" spans="1:10" ht="15.75" customHeight="1">
      <c r="A45" s="1392">
        <v>3</v>
      </c>
      <c r="B45" s="1393" t="s">
        <v>2857</v>
      </c>
      <c r="C45" s="1379">
        <v>1927</v>
      </c>
      <c r="D45" s="1357" t="s">
        <v>171</v>
      </c>
      <c r="E45" s="1357">
        <v>270000</v>
      </c>
      <c r="F45" s="1393"/>
      <c r="G45" s="1357"/>
      <c r="H45" s="1357">
        <f t="shared" si="0"/>
        <v>270000</v>
      </c>
      <c r="I45" s="1394"/>
      <c r="J45" s="1359"/>
    </row>
    <row r="46" spans="1:10" ht="15.75" customHeight="1">
      <c r="A46" s="1392">
        <v>4</v>
      </c>
      <c r="B46" s="1393" t="s">
        <v>2724</v>
      </c>
      <c r="C46" s="1379">
        <v>1929</v>
      </c>
      <c r="D46" s="1357" t="s">
        <v>171</v>
      </c>
      <c r="E46" s="1357">
        <v>270000</v>
      </c>
      <c r="F46" s="1393"/>
      <c r="G46" s="1357"/>
      <c r="H46" s="1357">
        <f t="shared" si="0"/>
        <v>270000</v>
      </c>
      <c r="I46" s="1394"/>
      <c r="J46" s="1359"/>
    </row>
    <row r="47" spans="1:10" ht="15.75" customHeight="1">
      <c r="A47" s="1392">
        <v>5</v>
      </c>
      <c r="B47" s="1393" t="s">
        <v>2858</v>
      </c>
      <c r="C47" s="1379">
        <v>1932</v>
      </c>
      <c r="D47" s="1357" t="s">
        <v>171</v>
      </c>
      <c r="E47" s="1357">
        <v>270000</v>
      </c>
      <c r="F47" s="1393"/>
      <c r="G47" s="1357"/>
      <c r="H47" s="1357">
        <f t="shared" si="0"/>
        <v>270000</v>
      </c>
      <c r="I47" s="1394" t="s">
        <v>2748</v>
      </c>
      <c r="J47" s="1359"/>
    </row>
    <row r="48" spans="1:10" ht="15.75" customHeight="1">
      <c r="A48" s="1392">
        <v>6</v>
      </c>
      <c r="B48" s="1393" t="s">
        <v>2859</v>
      </c>
      <c r="C48" s="1379">
        <v>1930</v>
      </c>
      <c r="D48" s="1357" t="s">
        <v>171</v>
      </c>
      <c r="E48" s="1357">
        <v>270000</v>
      </c>
      <c r="F48" s="1393"/>
      <c r="G48" s="1357"/>
      <c r="H48" s="1357">
        <f t="shared" si="0"/>
        <v>270000</v>
      </c>
      <c r="I48" s="1394"/>
      <c r="J48" s="1359"/>
    </row>
    <row r="49" spans="1:10" ht="15.75" customHeight="1">
      <c r="A49" s="1392">
        <v>7</v>
      </c>
      <c r="B49" s="1393" t="s">
        <v>2862</v>
      </c>
      <c r="C49" s="1379">
        <v>1933</v>
      </c>
      <c r="D49" s="1357" t="s">
        <v>171</v>
      </c>
      <c r="E49" s="1357">
        <v>270000</v>
      </c>
      <c r="F49" s="1393"/>
      <c r="G49" s="1357"/>
      <c r="H49" s="1357">
        <f t="shared" si="0"/>
        <v>270000</v>
      </c>
      <c r="I49" s="1394"/>
      <c r="J49" s="1359"/>
    </row>
    <row r="50" spans="1:10" ht="15.75" customHeight="1">
      <c r="A50" s="1392">
        <v>8</v>
      </c>
      <c r="B50" s="1393" t="s">
        <v>2864</v>
      </c>
      <c r="C50" s="1379">
        <v>1934</v>
      </c>
      <c r="D50" s="1357" t="s">
        <v>171</v>
      </c>
      <c r="E50" s="1357">
        <v>270000</v>
      </c>
      <c r="F50" s="1393" t="s">
        <v>2865</v>
      </c>
      <c r="G50" s="1357"/>
      <c r="H50" s="1357">
        <f t="shared" si="0"/>
        <v>270000</v>
      </c>
      <c r="I50" s="1394"/>
      <c r="J50" s="1359"/>
    </row>
    <row r="51" spans="1:10" ht="15.75" customHeight="1">
      <c r="A51" s="1392">
        <v>9</v>
      </c>
      <c r="B51" s="1393" t="s">
        <v>2866</v>
      </c>
      <c r="C51" s="1379">
        <v>1933</v>
      </c>
      <c r="D51" s="1357" t="s">
        <v>173</v>
      </c>
      <c r="E51" s="1357">
        <v>270000</v>
      </c>
      <c r="F51" s="1393"/>
      <c r="G51" s="1357"/>
      <c r="H51" s="1357">
        <f t="shared" si="0"/>
        <v>270000</v>
      </c>
      <c r="I51" s="1394"/>
      <c r="J51" s="1359"/>
    </row>
    <row r="52" spans="1:10" ht="15.75" customHeight="1">
      <c r="A52" s="1392">
        <v>10</v>
      </c>
      <c r="B52" s="1393" t="s">
        <v>2867</v>
      </c>
      <c r="C52" s="1379">
        <v>1928</v>
      </c>
      <c r="D52" s="1357" t="s">
        <v>173</v>
      </c>
      <c r="E52" s="1357">
        <v>270000</v>
      </c>
      <c r="F52" s="1393"/>
      <c r="G52" s="1357"/>
      <c r="H52" s="1357">
        <f t="shared" si="0"/>
        <v>270000</v>
      </c>
      <c r="I52" s="1394"/>
      <c r="J52" s="1359"/>
    </row>
    <row r="53" spans="1:10" ht="15.75" customHeight="1">
      <c r="A53" s="1392">
        <v>11</v>
      </c>
      <c r="B53" s="1393" t="s">
        <v>2868</v>
      </c>
      <c r="C53" s="1379">
        <v>1929</v>
      </c>
      <c r="D53" s="1357" t="s">
        <v>173</v>
      </c>
      <c r="E53" s="1357">
        <v>270000</v>
      </c>
      <c r="F53" s="1393"/>
      <c r="G53" s="1357"/>
      <c r="H53" s="1357">
        <f t="shared" si="0"/>
        <v>270000</v>
      </c>
      <c r="I53" s="1394"/>
      <c r="J53" s="1359"/>
    </row>
    <row r="54" spans="1:10" ht="15.75" customHeight="1">
      <c r="A54" s="1392">
        <v>12</v>
      </c>
      <c r="B54" s="1393" t="s">
        <v>2870</v>
      </c>
      <c r="C54" s="1379">
        <v>1932</v>
      </c>
      <c r="D54" s="1357" t="s">
        <v>173</v>
      </c>
      <c r="E54" s="1357">
        <v>270000</v>
      </c>
      <c r="F54" s="1393"/>
      <c r="G54" s="1357"/>
      <c r="H54" s="1357">
        <f t="shared" si="0"/>
        <v>270000</v>
      </c>
      <c r="I54" s="1394"/>
      <c r="J54" s="1359"/>
    </row>
    <row r="55" spans="1:10" ht="15.75" customHeight="1">
      <c r="A55" s="1392">
        <v>13</v>
      </c>
      <c r="B55" s="1393" t="s">
        <v>2871</v>
      </c>
      <c r="C55" s="1379">
        <v>1929</v>
      </c>
      <c r="D55" s="1357" t="s">
        <v>173</v>
      </c>
      <c r="E55" s="1357">
        <v>270000</v>
      </c>
      <c r="F55" s="1393"/>
      <c r="G55" s="1357"/>
      <c r="H55" s="1357">
        <f t="shared" si="0"/>
        <v>270000</v>
      </c>
      <c r="I55" s="1394"/>
      <c r="J55" s="1359"/>
    </row>
    <row r="56" spans="1:10" ht="15.75" customHeight="1">
      <c r="A56" s="1392">
        <v>14</v>
      </c>
      <c r="B56" s="1393" t="s">
        <v>2872</v>
      </c>
      <c r="C56" s="1379">
        <v>1932</v>
      </c>
      <c r="D56" s="1357" t="s">
        <v>173</v>
      </c>
      <c r="E56" s="1357">
        <v>270000</v>
      </c>
      <c r="F56" s="1393"/>
      <c r="G56" s="1357"/>
      <c r="H56" s="1357">
        <f t="shared" si="0"/>
        <v>270000</v>
      </c>
      <c r="I56" s="1394"/>
      <c r="J56" s="1359"/>
    </row>
    <row r="57" spans="1:10" ht="15.75" customHeight="1">
      <c r="A57" s="1392">
        <v>15</v>
      </c>
      <c r="B57" s="1393" t="s">
        <v>996</v>
      </c>
      <c r="C57" s="1379">
        <v>1935</v>
      </c>
      <c r="D57" s="1357" t="s">
        <v>173</v>
      </c>
      <c r="E57" s="1357">
        <v>270000</v>
      </c>
      <c r="F57" s="1393"/>
      <c r="G57" s="1357"/>
      <c r="H57" s="1357">
        <f t="shared" si="0"/>
        <v>270000</v>
      </c>
      <c r="I57" s="1394"/>
      <c r="J57" s="1359"/>
    </row>
    <row r="58" spans="1:10" ht="15.75" customHeight="1">
      <c r="A58" s="1392">
        <v>16</v>
      </c>
      <c r="B58" s="1393" t="s">
        <v>2873</v>
      </c>
      <c r="C58" s="1379">
        <v>1929</v>
      </c>
      <c r="D58" s="1357" t="s">
        <v>173</v>
      </c>
      <c r="E58" s="1357">
        <v>270000</v>
      </c>
      <c r="F58" s="1393"/>
      <c r="G58" s="1357"/>
      <c r="H58" s="1357">
        <f t="shared" si="0"/>
        <v>270000</v>
      </c>
      <c r="I58" s="1394"/>
      <c r="J58" s="1359"/>
    </row>
    <row r="59" spans="1:10" ht="15.75" customHeight="1">
      <c r="A59" s="1392">
        <v>17</v>
      </c>
      <c r="B59" s="1393" t="s">
        <v>493</v>
      </c>
      <c r="C59" s="1379">
        <v>1919</v>
      </c>
      <c r="D59" s="1357" t="s">
        <v>173</v>
      </c>
      <c r="E59" s="1357">
        <v>270000</v>
      </c>
      <c r="F59" s="1393"/>
      <c r="G59" s="1357"/>
      <c r="H59" s="1357">
        <f t="shared" si="0"/>
        <v>270000</v>
      </c>
      <c r="I59" s="1394"/>
      <c r="J59" s="1359"/>
    </row>
    <row r="60" spans="1:10" ht="15.75" customHeight="1">
      <c r="A60" s="1392">
        <v>18</v>
      </c>
      <c r="B60" s="1393" t="s">
        <v>2874</v>
      </c>
      <c r="C60" s="1379">
        <v>1934</v>
      </c>
      <c r="D60" s="1357" t="s">
        <v>173</v>
      </c>
      <c r="E60" s="1357">
        <v>270000</v>
      </c>
      <c r="F60" s="1393"/>
      <c r="G60" s="1357"/>
      <c r="H60" s="1357">
        <f t="shared" si="0"/>
        <v>270000</v>
      </c>
      <c r="I60" s="1394"/>
      <c r="J60" s="1359"/>
    </row>
    <row r="61" spans="1:10" ht="15.75" customHeight="1">
      <c r="A61" s="1392">
        <v>19</v>
      </c>
      <c r="B61" s="1393" t="s">
        <v>2875</v>
      </c>
      <c r="C61" s="1379">
        <v>1920</v>
      </c>
      <c r="D61" s="1357" t="s">
        <v>2629</v>
      </c>
      <c r="E61" s="1357">
        <v>270000</v>
      </c>
      <c r="F61" s="1393"/>
      <c r="G61" s="1357"/>
      <c r="H61" s="1357">
        <f t="shared" si="0"/>
        <v>270000</v>
      </c>
      <c r="I61" s="1394"/>
      <c r="J61" s="1359"/>
    </row>
    <row r="62" spans="1:10" ht="15.75" customHeight="1">
      <c r="A62" s="1392">
        <v>20</v>
      </c>
      <c r="B62" s="1393" t="s">
        <v>2876</v>
      </c>
      <c r="C62" s="1379">
        <v>1929</v>
      </c>
      <c r="D62" s="1357" t="s">
        <v>2629</v>
      </c>
      <c r="E62" s="1357">
        <v>270000</v>
      </c>
      <c r="F62" s="1393"/>
      <c r="G62" s="1357"/>
      <c r="H62" s="1357">
        <f t="shared" si="0"/>
        <v>270000</v>
      </c>
      <c r="I62" s="1394"/>
      <c r="J62" s="1359"/>
    </row>
    <row r="63" spans="1:10" ht="15.75" customHeight="1">
      <c r="A63" s="1392">
        <v>21</v>
      </c>
      <c r="B63" s="1393" t="s">
        <v>2878</v>
      </c>
      <c r="C63" s="1379">
        <v>1933</v>
      </c>
      <c r="D63" s="1357" t="s">
        <v>2629</v>
      </c>
      <c r="E63" s="1357">
        <v>270000</v>
      </c>
      <c r="F63" s="1393"/>
      <c r="G63" s="1357"/>
      <c r="H63" s="1357">
        <f t="shared" si="0"/>
        <v>270000</v>
      </c>
      <c r="I63" s="1394"/>
      <c r="J63" s="1359"/>
    </row>
    <row r="64" spans="1:10" ht="15.75" customHeight="1">
      <c r="A64" s="1392">
        <v>22</v>
      </c>
      <c r="B64" s="1393" t="s">
        <v>2886</v>
      </c>
      <c r="C64" s="1379">
        <v>1931</v>
      </c>
      <c r="D64" s="1357" t="s">
        <v>2629</v>
      </c>
      <c r="E64" s="1357">
        <v>270000</v>
      </c>
      <c r="F64" s="1393"/>
      <c r="G64" s="1357"/>
      <c r="H64" s="1357">
        <f t="shared" si="0"/>
        <v>270000</v>
      </c>
      <c r="I64" s="1394"/>
      <c r="J64" s="1359"/>
    </row>
    <row r="65" spans="1:10" ht="15.75" customHeight="1">
      <c r="A65" s="1392">
        <v>23</v>
      </c>
      <c r="B65" s="1393" t="s">
        <v>2887</v>
      </c>
      <c r="C65" s="1379">
        <v>1929</v>
      </c>
      <c r="D65" s="1357" t="s">
        <v>2803</v>
      </c>
      <c r="E65" s="1357">
        <v>270000</v>
      </c>
      <c r="F65" s="1393"/>
      <c r="G65" s="1357"/>
      <c r="H65" s="1357">
        <f t="shared" si="0"/>
        <v>270000</v>
      </c>
      <c r="I65" s="1394"/>
      <c r="J65" s="1359"/>
    </row>
    <row r="66" spans="1:10" ht="15.75" customHeight="1">
      <c r="A66" s="1392">
        <v>24</v>
      </c>
      <c r="B66" s="1393" t="s">
        <v>2831</v>
      </c>
      <c r="C66" s="1379">
        <v>1935</v>
      </c>
      <c r="D66" s="1357" t="s">
        <v>2803</v>
      </c>
      <c r="E66" s="1357">
        <v>270000</v>
      </c>
      <c r="F66" s="1393"/>
      <c r="G66" s="1357"/>
      <c r="H66" s="1357">
        <f t="shared" si="0"/>
        <v>270000</v>
      </c>
      <c r="I66" s="1394"/>
      <c r="J66" s="1359"/>
    </row>
    <row r="67" spans="1:10" ht="15.75" customHeight="1">
      <c r="A67" s="1392">
        <v>25</v>
      </c>
      <c r="B67" s="1393" t="s">
        <v>2890</v>
      </c>
      <c r="C67" s="1379">
        <v>1920</v>
      </c>
      <c r="D67" s="1357" t="s">
        <v>2803</v>
      </c>
      <c r="E67" s="1357">
        <v>270000</v>
      </c>
      <c r="F67" s="1393"/>
      <c r="G67" s="1357"/>
      <c r="H67" s="1357">
        <f t="shared" si="0"/>
        <v>270000</v>
      </c>
      <c r="I67" s="1394"/>
      <c r="J67" s="1359"/>
    </row>
    <row r="68" spans="1:10" ht="15.75" customHeight="1">
      <c r="A68" s="1392">
        <v>26</v>
      </c>
      <c r="B68" s="1393" t="s">
        <v>2893</v>
      </c>
      <c r="C68" s="1379">
        <v>1926</v>
      </c>
      <c r="D68" s="1357" t="s">
        <v>2797</v>
      </c>
      <c r="E68" s="1357">
        <v>270000</v>
      </c>
      <c r="F68" s="1393"/>
      <c r="G68" s="1357"/>
      <c r="H68" s="1357">
        <f t="shared" si="0"/>
        <v>270000</v>
      </c>
      <c r="I68" s="1394"/>
      <c r="J68" s="1359"/>
    </row>
    <row r="69" spans="1:10" ht="15.75" customHeight="1">
      <c r="A69" s="1392">
        <v>27</v>
      </c>
      <c r="B69" s="1393" t="s">
        <v>2895</v>
      </c>
      <c r="C69" s="1379">
        <v>1928</v>
      </c>
      <c r="D69" s="1357" t="s">
        <v>2806</v>
      </c>
      <c r="E69" s="1357">
        <v>270000</v>
      </c>
      <c r="F69" s="1393"/>
      <c r="G69" s="1357"/>
      <c r="H69" s="1357">
        <f t="shared" si="0"/>
        <v>270000</v>
      </c>
      <c r="I69" s="1394"/>
      <c r="J69" s="1359"/>
    </row>
    <row r="70" spans="1:10" ht="15.75" customHeight="1">
      <c r="A70" s="1392">
        <v>28</v>
      </c>
      <c r="B70" s="1393" t="s">
        <v>2896</v>
      </c>
      <c r="C70" s="1379">
        <v>1928</v>
      </c>
      <c r="D70" s="1357" t="s">
        <v>2806</v>
      </c>
      <c r="E70" s="1357">
        <v>270000</v>
      </c>
      <c r="F70" s="1393"/>
      <c r="G70" s="1357"/>
      <c r="H70" s="1357">
        <f t="shared" si="0"/>
        <v>270000</v>
      </c>
      <c r="I70" s="1394"/>
      <c r="J70" s="1359"/>
    </row>
    <row r="71" spans="1:10" ht="15.75" customHeight="1">
      <c r="A71" s="1392">
        <v>29</v>
      </c>
      <c r="B71" s="1393" t="s">
        <v>2832</v>
      </c>
      <c r="C71" s="1379">
        <v>1935</v>
      </c>
      <c r="D71" s="1357" t="s">
        <v>2806</v>
      </c>
      <c r="E71" s="1357">
        <v>270000</v>
      </c>
      <c r="F71" s="1393"/>
      <c r="G71" s="1357"/>
      <c r="H71" s="1357">
        <f t="shared" si="0"/>
        <v>270000</v>
      </c>
      <c r="I71" s="1394"/>
      <c r="J71" s="1359"/>
    </row>
    <row r="72" spans="1:10" ht="15.75" customHeight="1">
      <c r="A72" s="1392">
        <v>30</v>
      </c>
      <c r="B72" s="1393" t="s">
        <v>2897</v>
      </c>
      <c r="C72" s="1379">
        <v>1927</v>
      </c>
      <c r="D72" s="1357" t="s">
        <v>2806</v>
      </c>
      <c r="E72" s="1357">
        <v>270000</v>
      </c>
      <c r="F72" s="1393"/>
      <c r="G72" s="1357"/>
      <c r="H72" s="1357">
        <f t="shared" si="0"/>
        <v>270000</v>
      </c>
      <c r="I72" s="1394"/>
      <c r="J72" s="1359"/>
    </row>
    <row r="73" spans="1:10" ht="15.75" customHeight="1">
      <c r="A73" s="1392">
        <v>31</v>
      </c>
      <c r="B73" s="1393" t="s">
        <v>2833</v>
      </c>
      <c r="C73" s="1379">
        <v>1935</v>
      </c>
      <c r="D73" s="1357" t="s">
        <v>2806</v>
      </c>
      <c r="E73" s="1357">
        <v>270000</v>
      </c>
      <c r="F73" s="1393"/>
      <c r="G73" s="1357"/>
      <c r="H73" s="1357">
        <f t="shared" si="0"/>
        <v>270000</v>
      </c>
      <c r="I73" s="1394"/>
      <c r="J73" s="1359"/>
    </row>
    <row r="74" spans="1:10" ht="15.75" customHeight="1">
      <c r="A74" s="1392">
        <v>32</v>
      </c>
      <c r="B74" s="1393" t="s">
        <v>2907</v>
      </c>
      <c r="C74" s="1379">
        <v>1932</v>
      </c>
      <c r="D74" s="1357" t="s">
        <v>2806</v>
      </c>
      <c r="E74" s="1357">
        <v>270000</v>
      </c>
      <c r="F74" s="1393"/>
      <c r="G74" s="1357"/>
      <c r="H74" s="1357">
        <f t="shared" si="0"/>
        <v>270000</v>
      </c>
      <c r="I74" s="1394"/>
      <c r="J74" s="1359"/>
    </row>
    <row r="75" spans="1:10" ht="15.75" customHeight="1">
      <c r="A75" s="1392">
        <v>33</v>
      </c>
      <c r="B75" s="1393" t="s">
        <v>2908</v>
      </c>
      <c r="C75" s="1379">
        <v>1932</v>
      </c>
      <c r="D75" s="1357" t="s">
        <v>2909</v>
      </c>
      <c r="E75" s="1357">
        <v>270000</v>
      </c>
      <c r="F75" s="1393"/>
      <c r="G75" s="1357"/>
      <c r="H75" s="1357">
        <f t="shared" si="0"/>
        <v>270000</v>
      </c>
      <c r="I75" s="1394"/>
      <c r="J75" s="1359"/>
    </row>
    <row r="76" spans="1:10" ht="15.75" customHeight="1">
      <c r="A76" s="1392">
        <v>34</v>
      </c>
      <c r="B76" s="1393" t="s">
        <v>2910</v>
      </c>
      <c r="C76" s="1379">
        <v>1923</v>
      </c>
      <c r="D76" s="1357" t="s">
        <v>2909</v>
      </c>
      <c r="E76" s="1357">
        <v>270000</v>
      </c>
      <c r="F76" s="1393"/>
      <c r="G76" s="1357"/>
      <c r="H76" s="1357">
        <f t="shared" si="0"/>
        <v>270000</v>
      </c>
      <c r="I76" s="1394"/>
      <c r="J76" s="1359"/>
    </row>
    <row r="77" spans="1:10" ht="15.75" customHeight="1">
      <c r="A77" s="1392">
        <v>35</v>
      </c>
      <c r="B77" s="1393" t="s">
        <v>997</v>
      </c>
      <c r="C77" s="1379">
        <v>1936</v>
      </c>
      <c r="D77" s="1357" t="s">
        <v>2909</v>
      </c>
      <c r="E77" s="1357">
        <v>270000</v>
      </c>
      <c r="F77" s="1393"/>
      <c r="G77" s="1357"/>
      <c r="H77" s="1357">
        <f t="shared" si="0"/>
        <v>270000</v>
      </c>
      <c r="I77" s="1394"/>
      <c r="J77" s="1359"/>
    </row>
    <row r="78" spans="1:10" ht="15.75" customHeight="1">
      <c r="A78" s="1392">
        <v>36</v>
      </c>
      <c r="B78" s="1393" t="s">
        <v>2911</v>
      </c>
      <c r="C78" s="1379">
        <v>1921</v>
      </c>
      <c r="D78" s="1357" t="s">
        <v>2909</v>
      </c>
      <c r="E78" s="1357">
        <v>270000</v>
      </c>
      <c r="F78" s="1393"/>
      <c r="G78" s="1357"/>
      <c r="H78" s="1357">
        <f t="shared" si="0"/>
        <v>270000</v>
      </c>
      <c r="I78" s="1394"/>
      <c r="J78" s="1359"/>
    </row>
    <row r="79" spans="1:10" ht="15.75" customHeight="1">
      <c r="A79" s="1392">
        <v>37</v>
      </c>
      <c r="B79" s="1393" t="s">
        <v>2913</v>
      </c>
      <c r="C79" s="1379">
        <v>1928</v>
      </c>
      <c r="D79" s="1357" t="s">
        <v>2807</v>
      </c>
      <c r="E79" s="1357">
        <v>270000</v>
      </c>
      <c r="F79" s="1393"/>
      <c r="G79" s="1357"/>
      <c r="H79" s="1357">
        <f t="shared" si="0"/>
        <v>270000</v>
      </c>
      <c r="I79" s="1394"/>
      <c r="J79" s="1359"/>
    </row>
    <row r="80" spans="1:10" ht="15.75" customHeight="1">
      <c r="A80" s="1392">
        <v>38</v>
      </c>
      <c r="B80" s="1393" t="s">
        <v>2914</v>
      </c>
      <c r="C80" s="1379">
        <v>1933</v>
      </c>
      <c r="D80" s="1357" t="s">
        <v>2807</v>
      </c>
      <c r="E80" s="1357">
        <v>270000</v>
      </c>
      <c r="F80" s="1393"/>
      <c r="G80" s="1357"/>
      <c r="H80" s="1357">
        <f t="shared" si="0"/>
        <v>270000</v>
      </c>
      <c r="I80" s="1394"/>
      <c r="J80" s="1359"/>
    </row>
    <row r="81" spans="1:10" ht="15.75" customHeight="1">
      <c r="A81" s="1392">
        <v>39</v>
      </c>
      <c r="B81" s="1393" t="s">
        <v>2915</v>
      </c>
      <c r="C81" s="1379">
        <v>1918</v>
      </c>
      <c r="D81" s="1357" t="s">
        <v>2807</v>
      </c>
      <c r="E81" s="1357">
        <v>270000</v>
      </c>
      <c r="F81" s="1393"/>
      <c r="G81" s="1357"/>
      <c r="H81" s="1357">
        <f t="shared" si="0"/>
        <v>270000</v>
      </c>
      <c r="I81" s="1394"/>
      <c r="J81" s="1359"/>
    </row>
    <row r="82" spans="1:10" ht="15.75" customHeight="1">
      <c r="A82" s="1392">
        <v>40</v>
      </c>
      <c r="B82" s="1393" t="s">
        <v>2917</v>
      </c>
      <c r="C82" s="1379">
        <v>1925</v>
      </c>
      <c r="D82" s="1357" t="s">
        <v>2807</v>
      </c>
      <c r="E82" s="1357">
        <v>270000</v>
      </c>
      <c r="F82" s="1393"/>
      <c r="G82" s="1357"/>
      <c r="H82" s="1357">
        <f t="shared" si="0"/>
        <v>270000</v>
      </c>
      <c r="I82" s="1394"/>
      <c r="J82" s="1359"/>
    </row>
    <row r="83" spans="1:10" ht="15.75" customHeight="1">
      <c r="A83" s="1392">
        <v>41</v>
      </c>
      <c r="B83" s="1393" t="s">
        <v>2918</v>
      </c>
      <c r="C83" s="1379">
        <v>1926</v>
      </c>
      <c r="D83" s="1357" t="s">
        <v>2807</v>
      </c>
      <c r="E83" s="1357">
        <v>270000</v>
      </c>
      <c r="F83" s="1393"/>
      <c r="G83" s="1357"/>
      <c r="H83" s="1357">
        <f t="shared" si="0"/>
        <v>270000</v>
      </c>
      <c r="I83" s="1394"/>
      <c r="J83" s="1359"/>
    </row>
    <row r="84" spans="1:10" ht="15.75" customHeight="1">
      <c r="A84" s="1392">
        <v>42</v>
      </c>
      <c r="B84" s="1393" t="s">
        <v>2920</v>
      </c>
      <c r="C84" s="1379">
        <v>1923</v>
      </c>
      <c r="D84" s="1357" t="s">
        <v>2796</v>
      </c>
      <c r="E84" s="1357">
        <v>270000</v>
      </c>
      <c r="F84" s="1393"/>
      <c r="G84" s="1357"/>
      <c r="H84" s="1357">
        <f t="shared" si="0"/>
        <v>270000</v>
      </c>
      <c r="I84" s="1394"/>
      <c r="J84" s="1359"/>
    </row>
    <row r="85" spans="1:10" ht="15.75" customHeight="1">
      <c r="A85" s="1392">
        <v>43</v>
      </c>
      <c r="B85" s="1393" t="s">
        <v>2921</v>
      </c>
      <c r="C85" s="1379">
        <v>1922</v>
      </c>
      <c r="D85" s="1357" t="s">
        <v>2796</v>
      </c>
      <c r="E85" s="1357">
        <v>0</v>
      </c>
      <c r="F85" s="1393"/>
      <c r="G85" s="1357"/>
      <c r="H85" s="1357">
        <f t="shared" si="0"/>
        <v>0</v>
      </c>
      <c r="I85" s="1394" t="s">
        <v>2603</v>
      </c>
      <c r="J85" s="1359"/>
    </row>
    <row r="86" spans="1:10" ht="15.75" customHeight="1">
      <c r="A86" s="1392">
        <v>44</v>
      </c>
      <c r="B86" s="1393" t="s">
        <v>2922</v>
      </c>
      <c r="C86" s="1379">
        <v>1928</v>
      </c>
      <c r="D86" s="1357" t="s">
        <v>2796</v>
      </c>
      <c r="E86" s="1357">
        <v>270000</v>
      </c>
      <c r="F86" s="1393"/>
      <c r="G86" s="1357"/>
      <c r="H86" s="1357">
        <f t="shared" si="0"/>
        <v>270000</v>
      </c>
      <c r="I86" s="1394"/>
      <c r="J86" s="1359"/>
    </row>
    <row r="87" spans="1:10" ht="15.75" customHeight="1">
      <c r="A87" s="1392">
        <v>45</v>
      </c>
      <c r="B87" s="1393" t="s">
        <v>2834</v>
      </c>
      <c r="C87" s="1379">
        <v>1935</v>
      </c>
      <c r="D87" s="1357" t="s">
        <v>2796</v>
      </c>
      <c r="E87" s="1357">
        <v>270000</v>
      </c>
      <c r="F87" s="1393"/>
      <c r="G87" s="1357"/>
      <c r="H87" s="1357">
        <f t="shared" si="0"/>
        <v>270000</v>
      </c>
      <c r="I87" s="1394"/>
      <c r="J87" s="1359"/>
    </row>
    <row r="88" spans="1:10" ht="15.75" customHeight="1">
      <c r="A88" s="1392">
        <v>46</v>
      </c>
      <c r="B88" s="1393" t="s">
        <v>494</v>
      </c>
      <c r="C88" s="1379">
        <v>1936</v>
      </c>
      <c r="D88" s="1357" t="s">
        <v>2796</v>
      </c>
      <c r="E88" s="1357">
        <v>270000</v>
      </c>
      <c r="F88" s="1393"/>
      <c r="G88" s="1357"/>
      <c r="H88" s="1357">
        <f t="shared" si="0"/>
        <v>270000</v>
      </c>
      <c r="I88" s="1394"/>
      <c r="J88" s="1359"/>
    </row>
    <row r="89" spans="1:10" ht="15.75" customHeight="1">
      <c r="A89" s="1392">
        <v>47</v>
      </c>
      <c r="B89" s="1393" t="s">
        <v>495</v>
      </c>
      <c r="C89" s="1379">
        <v>1917</v>
      </c>
      <c r="D89" s="1357" t="s">
        <v>2796</v>
      </c>
      <c r="E89" s="1357">
        <v>270000</v>
      </c>
      <c r="F89" s="1393"/>
      <c r="G89" s="1357"/>
      <c r="H89" s="1357">
        <f t="shared" si="0"/>
        <v>270000</v>
      </c>
      <c r="I89" s="1394"/>
      <c r="J89" s="1359"/>
    </row>
    <row r="90" spans="1:10" ht="15.75" customHeight="1">
      <c r="A90" s="1392">
        <v>48</v>
      </c>
      <c r="B90" s="1393" t="s">
        <v>496</v>
      </c>
      <c r="C90" s="1379">
        <v>1927</v>
      </c>
      <c r="D90" s="1357" t="s">
        <v>2794</v>
      </c>
      <c r="E90" s="1357">
        <v>270000</v>
      </c>
      <c r="F90" s="1393"/>
      <c r="G90" s="1357"/>
      <c r="H90" s="1357">
        <f t="shared" si="0"/>
        <v>270000</v>
      </c>
      <c r="I90" s="1394"/>
      <c r="J90" s="1359"/>
    </row>
    <row r="91" spans="1:10" ht="15.75" customHeight="1">
      <c r="A91" s="1392">
        <v>49</v>
      </c>
      <c r="B91" s="1393" t="s">
        <v>2924</v>
      </c>
      <c r="C91" s="1379">
        <v>1933</v>
      </c>
      <c r="D91" s="1357" t="s">
        <v>2794</v>
      </c>
      <c r="E91" s="1357">
        <v>270000</v>
      </c>
      <c r="F91" s="1393"/>
      <c r="G91" s="1357"/>
      <c r="H91" s="1357">
        <f t="shared" si="0"/>
        <v>270000</v>
      </c>
      <c r="I91" s="1394"/>
      <c r="J91" s="1359"/>
    </row>
    <row r="92" spans="1:10" ht="15.75" customHeight="1">
      <c r="A92" s="1392">
        <v>50</v>
      </c>
      <c r="B92" s="1393" t="s">
        <v>9</v>
      </c>
      <c r="C92" s="1379">
        <v>1928</v>
      </c>
      <c r="D92" s="1357" t="s">
        <v>2794</v>
      </c>
      <c r="E92" s="1357">
        <v>270000</v>
      </c>
      <c r="F92" s="1393"/>
      <c r="G92" s="1357"/>
      <c r="H92" s="1357">
        <f t="shared" si="0"/>
        <v>270000</v>
      </c>
      <c r="I92" s="1394"/>
      <c r="J92" s="1359"/>
    </row>
    <row r="93" spans="1:10" ht="15.75" customHeight="1">
      <c r="A93" s="1392">
        <v>51</v>
      </c>
      <c r="B93" s="1393" t="s">
        <v>0</v>
      </c>
      <c r="C93" s="1379">
        <v>1930</v>
      </c>
      <c r="D93" s="1357" t="s">
        <v>2794</v>
      </c>
      <c r="E93" s="1357">
        <v>270000</v>
      </c>
      <c r="F93" s="1393"/>
      <c r="G93" s="1357"/>
      <c r="H93" s="1357">
        <f t="shared" si="0"/>
        <v>270000</v>
      </c>
      <c r="I93" s="1394"/>
      <c r="J93" s="1359"/>
    </row>
    <row r="94" spans="1:10" ht="15.75" customHeight="1">
      <c r="A94" s="1392">
        <v>52</v>
      </c>
      <c r="B94" s="1393" t="s">
        <v>8</v>
      </c>
      <c r="C94" s="1379">
        <v>1933</v>
      </c>
      <c r="D94" s="1357" t="s">
        <v>2794</v>
      </c>
      <c r="E94" s="1357">
        <v>270000</v>
      </c>
      <c r="F94" s="1393"/>
      <c r="G94" s="1357"/>
      <c r="H94" s="1357">
        <f t="shared" si="0"/>
        <v>270000</v>
      </c>
      <c r="I94" s="1394"/>
      <c r="J94" s="1359"/>
    </row>
    <row r="95" spans="1:10" ht="15.75" customHeight="1">
      <c r="A95" s="1392">
        <v>53</v>
      </c>
      <c r="B95" s="1393" t="s">
        <v>5</v>
      </c>
      <c r="C95" s="1379">
        <v>1934</v>
      </c>
      <c r="D95" s="1357" t="s">
        <v>2794</v>
      </c>
      <c r="E95" s="1357">
        <v>270000</v>
      </c>
      <c r="F95" s="1393"/>
      <c r="G95" s="1357"/>
      <c r="H95" s="1357">
        <f>E95+G95</f>
        <v>270000</v>
      </c>
      <c r="I95" s="1394"/>
      <c r="J95" s="1359"/>
    </row>
    <row r="96" spans="1:10" ht="15.75" customHeight="1">
      <c r="A96" s="1392">
        <v>54</v>
      </c>
      <c r="B96" s="1393" t="s">
        <v>6</v>
      </c>
      <c r="C96" s="1379">
        <v>1934</v>
      </c>
      <c r="D96" s="1357" t="s">
        <v>7</v>
      </c>
      <c r="E96" s="1357">
        <v>270000</v>
      </c>
      <c r="F96" s="1393"/>
      <c r="G96" s="1357"/>
      <c r="H96" s="1357">
        <f>E96+G96</f>
        <v>270000</v>
      </c>
      <c r="I96" s="1394"/>
      <c r="J96" s="1359"/>
    </row>
    <row r="97" spans="1:10" ht="15.75" customHeight="1">
      <c r="A97" s="1392">
        <v>55</v>
      </c>
      <c r="B97" s="1393" t="s">
        <v>2835</v>
      </c>
      <c r="C97" s="1379">
        <v>1935</v>
      </c>
      <c r="D97" s="1357" t="s">
        <v>7</v>
      </c>
      <c r="E97" s="1357">
        <v>270000</v>
      </c>
      <c r="F97" s="1393"/>
      <c r="G97" s="1357"/>
      <c r="H97" s="1357">
        <f>E97+G97</f>
        <v>270000</v>
      </c>
      <c r="I97" s="1394"/>
      <c r="J97" s="1359"/>
    </row>
    <row r="98" spans="1:10" ht="15.75" customHeight="1">
      <c r="A98" s="1392">
        <v>56</v>
      </c>
      <c r="B98" s="1393" t="s">
        <v>1623</v>
      </c>
      <c r="C98" s="1379">
        <v>1936</v>
      </c>
      <c r="D98" s="1357" t="s">
        <v>2854</v>
      </c>
      <c r="E98" s="1357">
        <v>270000</v>
      </c>
      <c r="F98" s="1393"/>
      <c r="G98" s="1357"/>
      <c r="H98" s="1357">
        <f>E98+G98</f>
        <v>270000</v>
      </c>
      <c r="I98" s="1394"/>
      <c r="J98" s="1359"/>
    </row>
    <row r="99" spans="1:10" ht="15.75" customHeight="1">
      <c r="A99" s="1392">
        <v>57</v>
      </c>
      <c r="B99" s="1393" t="s">
        <v>1624</v>
      </c>
      <c r="C99" s="1379">
        <v>1936</v>
      </c>
      <c r="D99" s="1357" t="s">
        <v>1625</v>
      </c>
      <c r="E99" s="1357">
        <v>270000</v>
      </c>
      <c r="F99" s="1393"/>
      <c r="G99" s="1357"/>
      <c r="H99" s="1357">
        <f>E99+G99</f>
        <v>270000</v>
      </c>
      <c r="I99" s="1394"/>
      <c r="J99" s="1359"/>
    </row>
    <row r="100" spans="1:10" ht="15.75" customHeight="1">
      <c r="A100" s="1392">
        <v>58</v>
      </c>
      <c r="B100" s="1393" t="s">
        <v>2891</v>
      </c>
      <c r="C100" s="1379">
        <v>1926</v>
      </c>
      <c r="D100" s="1357" t="s">
        <v>2797</v>
      </c>
      <c r="E100" s="1357">
        <v>270000</v>
      </c>
      <c r="F100" s="1393"/>
      <c r="G100" s="1357"/>
      <c r="H100" s="1357">
        <v>270000</v>
      </c>
      <c r="I100" s="1394"/>
      <c r="J100" s="1359" t="s">
        <v>2480</v>
      </c>
    </row>
    <row r="101" spans="1:10" ht="15.75" customHeight="1">
      <c r="A101" s="1392">
        <v>59</v>
      </c>
      <c r="B101" s="1393" t="s">
        <v>11</v>
      </c>
      <c r="C101" s="1379">
        <v>1932</v>
      </c>
      <c r="D101" s="1357" t="s">
        <v>171</v>
      </c>
      <c r="E101" s="1357">
        <v>270000</v>
      </c>
      <c r="F101" s="1393"/>
      <c r="G101" s="1357"/>
      <c r="H101" s="1357">
        <v>270000</v>
      </c>
      <c r="I101" s="1394"/>
      <c r="J101" s="1359" t="s">
        <v>2480</v>
      </c>
    </row>
    <row r="102" spans="1:10" ht="15.75" customHeight="1">
      <c r="A102" s="1392">
        <v>60</v>
      </c>
      <c r="B102" s="1393" t="s">
        <v>12</v>
      </c>
      <c r="C102" s="1379">
        <v>1932</v>
      </c>
      <c r="D102" s="1357" t="s">
        <v>2803</v>
      </c>
      <c r="E102" s="1357">
        <v>270000</v>
      </c>
      <c r="F102" s="1393"/>
      <c r="G102" s="1357"/>
      <c r="H102" s="1357">
        <v>270000</v>
      </c>
      <c r="I102" s="1394"/>
      <c r="J102" s="1359" t="s">
        <v>2480</v>
      </c>
    </row>
    <row r="103" spans="1:10" ht="15.75" customHeight="1">
      <c r="A103" s="1392">
        <v>61</v>
      </c>
      <c r="B103" s="1393" t="s">
        <v>2140</v>
      </c>
      <c r="C103" s="1379">
        <v>1936</v>
      </c>
      <c r="D103" s="1357" t="s">
        <v>761</v>
      </c>
      <c r="E103" s="1357">
        <v>270000</v>
      </c>
      <c r="F103" s="1393"/>
      <c r="G103" s="1357"/>
      <c r="H103" s="1357">
        <f aca="true" t="shared" si="1" ref="H103:H113">SUM(E103:G103)</f>
        <v>270000</v>
      </c>
      <c r="I103" s="1394"/>
      <c r="J103" s="1359" t="s">
        <v>2480</v>
      </c>
    </row>
    <row r="104" spans="1:10" ht="15.75" customHeight="1">
      <c r="A104" s="1392">
        <v>62</v>
      </c>
      <c r="B104" s="1393" t="s">
        <v>2534</v>
      </c>
      <c r="C104" s="1379">
        <v>1936</v>
      </c>
      <c r="D104" s="1357" t="s">
        <v>2803</v>
      </c>
      <c r="E104" s="1357">
        <v>270000</v>
      </c>
      <c r="F104" s="1393"/>
      <c r="G104" s="1357"/>
      <c r="H104" s="1357">
        <f t="shared" si="1"/>
        <v>270000</v>
      </c>
      <c r="I104" s="1394"/>
      <c r="J104" s="1359" t="s">
        <v>2480</v>
      </c>
    </row>
    <row r="105" spans="1:10" ht="15.75" customHeight="1">
      <c r="A105" s="1392">
        <v>63</v>
      </c>
      <c r="B105" s="1393" t="s">
        <v>2703</v>
      </c>
      <c r="C105" s="1379">
        <v>1936</v>
      </c>
      <c r="D105" s="1357" t="s">
        <v>2794</v>
      </c>
      <c r="E105" s="1357">
        <v>270000</v>
      </c>
      <c r="F105" s="1393"/>
      <c r="G105" s="1357"/>
      <c r="H105" s="1357">
        <f t="shared" si="1"/>
        <v>270000</v>
      </c>
      <c r="I105" s="1394"/>
      <c r="J105" s="1359" t="s">
        <v>2480</v>
      </c>
    </row>
    <row r="106" spans="1:10" ht="15.75" customHeight="1">
      <c r="A106" s="1392">
        <v>64</v>
      </c>
      <c r="B106" s="1393" t="s">
        <v>2</v>
      </c>
      <c r="C106" s="1379">
        <v>1920</v>
      </c>
      <c r="D106" s="1357" t="s">
        <v>2794</v>
      </c>
      <c r="E106" s="1357">
        <v>270000</v>
      </c>
      <c r="F106" s="1393"/>
      <c r="G106" s="1357"/>
      <c r="H106" s="1357">
        <f t="shared" si="1"/>
        <v>270000</v>
      </c>
      <c r="I106" s="1394"/>
      <c r="J106" s="1359" t="s">
        <v>2480</v>
      </c>
    </row>
    <row r="107" spans="1:10" ht="15.75" customHeight="1">
      <c r="A107" s="1392">
        <v>65</v>
      </c>
      <c r="B107" s="1393" t="s">
        <v>2925</v>
      </c>
      <c r="C107" s="1379">
        <v>1930</v>
      </c>
      <c r="D107" s="1357" t="s">
        <v>2794</v>
      </c>
      <c r="E107" s="1357">
        <v>270000</v>
      </c>
      <c r="F107" s="1393"/>
      <c r="G107" s="1357"/>
      <c r="H107" s="1357">
        <f t="shared" si="1"/>
        <v>270000</v>
      </c>
      <c r="I107" s="1394"/>
      <c r="J107" s="1359" t="s">
        <v>2480</v>
      </c>
    </row>
    <row r="108" spans="1:10" ht="15.75" customHeight="1">
      <c r="A108" s="1392">
        <v>66</v>
      </c>
      <c r="B108" s="1393" t="s">
        <v>2923</v>
      </c>
      <c r="C108" s="1379">
        <v>1925</v>
      </c>
      <c r="D108" s="1357" t="s">
        <v>2796</v>
      </c>
      <c r="E108" s="1357">
        <v>270000</v>
      </c>
      <c r="F108" s="1393"/>
      <c r="G108" s="1357"/>
      <c r="H108" s="1357">
        <f t="shared" si="1"/>
        <v>270000</v>
      </c>
      <c r="I108" s="1394"/>
      <c r="J108" s="1359" t="s">
        <v>2480</v>
      </c>
    </row>
    <row r="109" spans="1:10" ht="15.75" customHeight="1">
      <c r="A109" s="1392">
        <v>67</v>
      </c>
      <c r="B109" s="1393" t="s">
        <v>2919</v>
      </c>
      <c r="C109" s="1379">
        <v>1930</v>
      </c>
      <c r="D109" s="1357" t="s">
        <v>2796</v>
      </c>
      <c r="E109" s="1357">
        <v>270000</v>
      </c>
      <c r="F109" s="1393"/>
      <c r="G109" s="1357"/>
      <c r="H109" s="1357">
        <f t="shared" si="1"/>
        <v>270000</v>
      </c>
      <c r="I109" s="1394"/>
      <c r="J109" s="1359" t="s">
        <v>2480</v>
      </c>
    </row>
    <row r="110" spans="1:10" ht="15.75" customHeight="1">
      <c r="A110" s="1392">
        <v>68</v>
      </c>
      <c r="B110" s="1393" t="s">
        <v>2894</v>
      </c>
      <c r="C110" s="1379">
        <v>1930</v>
      </c>
      <c r="D110" s="1357" t="s">
        <v>2806</v>
      </c>
      <c r="E110" s="1357">
        <v>270000</v>
      </c>
      <c r="F110" s="1393"/>
      <c r="G110" s="1357"/>
      <c r="H110" s="1357">
        <f t="shared" si="1"/>
        <v>270000</v>
      </c>
      <c r="I110" s="1394"/>
      <c r="J110" s="1359" t="s">
        <v>2480</v>
      </c>
    </row>
    <row r="111" spans="1:10" ht="15.75" customHeight="1">
      <c r="A111" s="1392">
        <v>69</v>
      </c>
      <c r="B111" s="1393" t="s">
        <v>2877</v>
      </c>
      <c r="C111" s="1379">
        <v>1914</v>
      </c>
      <c r="D111" s="1357" t="s">
        <v>63</v>
      </c>
      <c r="E111" s="1357">
        <v>270000</v>
      </c>
      <c r="F111" s="1393"/>
      <c r="G111" s="1357"/>
      <c r="H111" s="1357">
        <f t="shared" si="1"/>
        <v>270000</v>
      </c>
      <c r="I111" s="1394"/>
      <c r="J111" s="1359" t="s">
        <v>2480</v>
      </c>
    </row>
    <row r="112" spans="1:10" ht="15.75" customHeight="1">
      <c r="A112" s="1392">
        <v>70</v>
      </c>
      <c r="B112" s="1393" t="s">
        <v>2869</v>
      </c>
      <c r="C112" s="1379">
        <v>1932</v>
      </c>
      <c r="D112" s="1357" t="s">
        <v>2854</v>
      </c>
      <c r="E112" s="1357">
        <v>270000</v>
      </c>
      <c r="F112" s="1393"/>
      <c r="G112" s="1357" t="s">
        <v>2748</v>
      </c>
      <c r="H112" s="1357">
        <f t="shared" si="1"/>
        <v>270000</v>
      </c>
      <c r="I112" s="1394"/>
      <c r="J112" s="1359" t="s">
        <v>2480</v>
      </c>
    </row>
    <row r="113" spans="1:10" ht="15.75" customHeight="1">
      <c r="A113" s="1392">
        <v>71</v>
      </c>
      <c r="B113" s="1393" t="s">
        <v>2863</v>
      </c>
      <c r="C113" s="1379">
        <v>1934</v>
      </c>
      <c r="D113" s="1357" t="s">
        <v>2854</v>
      </c>
      <c r="E113" s="1357">
        <v>270000</v>
      </c>
      <c r="F113" s="1393"/>
      <c r="G113" s="1357" t="s">
        <v>2748</v>
      </c>
      <c r="H113" s="1357">
        <f t="shared" si="1"/>
        <v>270000</v>
      </c>
      <c r="I113" s="1394"/>
      <c r="J113" s="1359" t="s">
        <v>2480</v>
      </c>
    </row>
    <row r="114" spans="1:10" ht="15.75" customHeight="1">
      <c r="A114" s="1392">
        <v>72</v>
      </c>
      <c r="B114" s="1393" t="s">
        <v>2336</v>
      </c>
      <c r="C114" s="1379">
        <v>1936</v>
      </c>
      <c r="D114" s="1357" t="s">
        <v>2338</v>
      </c>
      <c r="E114" s="1357">
        <v>270000</v>
      </c>
      <c r="F114" s="1393"/>
      <c r="G114" s="1357"/>
      <c r="H114" s="1357">
        <f aca="true" t="shared" si="2" ref="H114:H119">E114+G114</f>
        <v>270000</v>
      </c>
      <c r="I114" s="1395"/>
      <c r="J114" s="1359" t="s">
        <v>2480</v>
      </c>
    </row>
    <row r="115" spans="1:10" ht="15.75" customHeight="1">
      <c r="A115" s="1392">
        <v>73</v>
      </c>
      <c r="B115" s="1393" t="s">
        <v>2337</v>
      </c>
      <c r="C115" s="1379">
        <v>1936</v>
      </c>
      <c r="D115" s="1357" t="s">
        <v>2338</v>
      </c>
      <c r="E115" s="1357">
        <v>270000</v>
      </c>
      <c r="F115" s="1393"/>
      <c r="G115" s="1357"/>
      <c r="H115" s="1357">
        <f t="shared" si="2"/>
        <v>270000</v>
      </c>
      <c r="I115" s="1395"/>
      <c r="J115" s="1359" t="s">
        <v>2480</v>
      </c>
    </row>
    <row r="116" spans="1:10" ht="15.75" customHeight="1">
      <c r="A116" s="1392">
        <v>74</v>
      </c>
      <c r="B116" s="1393" t="s">
        <v>497</v>
      </c>
      <c r="C116" s="1379">
        <v>1936</v>
      </c>
      <c r="D116" s="1357" t="s">
        <v>498</v>
      </c>
      <c r="E116" s="1357">
        <v>270000</v>
      </c>
      <c r="F116" s="1393"/>
      <c r="G116" s="1357"/>
      <c r="H116" s="1357">
        <f t="shared" si="2"/>
        <v>270000</v>
      </c>
      <c r="I116" s="1395"/>
      <c r="J116" s="1359" t="s">
        <v>2480</v>
      </c>
    </row>
    <row r="117" spans="1:10" ht="15.75" customHeight="1">
      <c r="A117" s="1392">
        <v>75</v>
      </c>
      <c r="B117" s="1393" t="s">
        <v>499</v>
      </c>
      <c r="C117" s="1379">
        <v>1936</v>
      </c>
      <c r="D117" s="1357" t="s">
        <v>498</v>
      </c>
      <c r="E117" s="1357">
        <v>270000</v>
      </c>
      <c r="F117" s="1393"/>
      <c r="G117" s="1357"/>
      <c r="H117" s="1357">
        <f t="shared" si="2"/>
        <v>270000</v>
      </c>
      <c r="I117" s="1395"/>
      <c r="J117" s="1359" t="s">
        <v>2480</v>
      </c>
    </row>
    <row r="118" spans="1:10" ht="15.75" customHeight="1">
      <c r="A118" s="1392">
        <v>76</v>
      </c>
      <c r="B118" s="1393" t="s">
        <v>500</v>
      </c>
      <c r="C118" s="1379">
        <v>1936</v>
      </c>
      <c r="D118" s="1357" t="s">
        <v>63</v>
      </c>
      <c r="E118" s="1357">
        <v>270000</v>
      </c>
      <c r="F118" s="1393"/>
      <c r="G118" s="1357"/>
      <c r="H118" s="1357">
        <f t="shared" si="2"/>
        <v>270000</v>
      </c>
      <c r="I118" s="1395"/>
      <c r="J118" s="1359" t="s">
        <v>2480</v>
      </c>
    </row>
    <row r="119" spans="1:10" ht="15.75" customHeight="1">
      <c r="A119" s="1392">
        <v>77</v>
      </c>
      <c r="B119" s="1393" t="s">
        <v>501</v>
      </c>
      <c r="C119" s="1379">
        <v>1936</v>
      </c>
      <c r="D119" s="1357" t="s">
        <v>63</v>
      </c>
      <c r="E119" s="1357">
        <v>270000</v>
      </c>
      <c r="F119" s="1393"/>
      <c r="G119" s="1357"/>
      <c r="H119" s="1357">
        <f t="shared" si="2"/>
        <v>270000</v>
      </c>
      <c r="I119" s="1395"/>
      <c r="J119" s="1359" t="s">
        <v>2480</v>
      </c>
    </row>
    <row r="120" spans="1:10" ht="15.75" customHeight="1">
      <c r="A120" s="1392">
        <v>78</v>
      </c>
      <c r="B120" s="1393" t="s">
        <v>1517</v>
      </c>
      <c r="C120" s="1379">
        <v>1937</v>
      </c>
      <c r="D120" s="1357" t="s">
        <v>2854</v>
      </c>
      <c r="E120" s="1357">
        <v>270000</v>
      </c>
      <c r="F120" s="1393"/>
      <c r="G120" s="1357"/>
      <c r="H120" s="1357">
        <f>E120+G120</f>
        <v>270000</v>
      </c>
      <c r="I120" s="1395"/>
      <c r="J120" s="1359"/>
    </row>
    <row r="121" spans="1:10" ht="15.75" customHeight="1">
      <c r="A121" s="1392">
        <v>79</v>
      </c>
      <c r="B121" s="1393" t="s">
        <v>10</v>
      </c>
      <c r="C121" s="1379">
        <v>1937</v>
      </c>
      <c r="D121" s="1357" t="s">
        <v>2338</v>
      </c>
      <c r="E121" s="1357">
        <v>270000</v>
      </c>
      <c r="F121" s="1393"/>
      <c r="G121" s="1357"/>
      <c r="H121" s="1357">
        <f>E121+G121</f>
        <v>270000</v>
      </c>
      <c r="I121" s="1395"/>
      <c r="J121" s="1359"/>
    </row>
    <row r="122" spans="1:10" ht="15.75" customHeight="1">
      <c r="A122" s="1392">
        <v>80</v>
      </c>
      <c r="B122" s="1393" t="s">
        <v>1698</v>
      </c>
      <c r="C122" s="1379">
        <v>1937</v>
      </c>
      <c r="D122" s="1357" t="s">
        <v>28</v>
      </c>
      <c r="E122" s="1357">
        <v>270000</v>
      </c>
      <c r="F122" s="1393"/>
      <c r="G122" s="1357"/>
      <c r="H122" s="1357">
        <f>G122+E122</f>
        <v>270000</v>
      </c>
      <c r="I122" s="1395"/>
      <c r="J122" s="1359"/>
    </row>
    <row r="123" spans="1:10" ht="15.75" customHeight="1">
      <c r="A123" s="1392">
        <v>81</v>
      </c>
      <c r="B123" s="1396" t="s">
        <v>1699</v>
      </c>
      <c r="C123" s="1397">
        <v>1936</v>
      </c>
      <c r="D123" s="1357" t="s">
        <v>2338</v>
      </c>
      <c r="E123" s="1357">
        <v>270000</v>
      </c>
      <c r="G123" s="1357"/>
      <c r="H123" s="1398">
        <f>G123+E123</f>
        <v>270000</v>
      </c>
      <c r="I123" s="1395"/>
      <c r="J123" s="1359"/>
    </row>
    <row r="124" spans="1:10" ht="15.75" customHeight="1">
      <c r="A124" s="1392">
        <v>82</v>
      </c>
      <c r="B124" s="1393" t="s">
        <v>710</v>
      </c>
      <c r="C124" s="1379">
        <v>1937</v>
      </c>
      <c r="D124" s="1357" t="s">
        <v>63</v>
      </c>
      <c r="E124" s="1357">
        <v>270000</v>
      </c>
      <c r="F124" s="1393"/>
      <c r="G124" s="1357"/>
      <c r="H124" s="1357">
        <f>E124+G124</f>
        <v>270000</v>
      </c>
      <c r="I124" s="1395"/>
      <c r="J124" s="1359"/>
    </row>
    <row r="125" spans="1:10" ht="15.75" customHeight="1">
      <c r="A125" s="1392">
        <v>83</v>
      </c>
      <c r="B125" s="1393" t="s">
        <v>711</v>
      </c>
      <c r="C125" s="1379">
        <v>1937</v>
      </c>
      <c r="D125" s="1357" t="s">
        <v>2806</v>
      </c>
      <c r="E125" s="1357">
        <v>270000</v>
      </c>
      <c r="F125" s="1393"/>
      <c r="G125" s="1357"/>
      <c r="H125" s="1357">
        <f>E125+G125</f>
        <v>270000</v>
      </c>
      <c r="I125" s="1395"/>
      <c r="J125" s="1359"/>
    </row>
    <row r="126" spans="1:10" ht="15.75" customHeight="1">
      <c r="A126" s="1392">
        <v>84</v>
      </c>
      <c r="B126" s="1393" t="s">
        <v>712</v>
      </c>
      <c r="C126" s="1379">
        <v>1937</v>
      </c>
      <c r="D126" s="1357" t="s">
        <v>2806</v>
      </c>
      <c r="E126" s="1357">
        <v>270000</v>
      </c>
      <c r="F126" s="1393"/>
      <c r="G126" s="1357"/>
      <c r="H126" s="1357">
        <f>G126+E126</f>
        <v>270000</v>
      </c>
      <c r="I126" s="1395"/>
      <c r="J126" s="1359"/>
    </row>
    <row r="127" spans="1:10" ht="15.75" customHeight="1">
      <c r="A127" s="1392">
        <v>85</v>
      </c>
      <c r="B127" s="1396" t="s">
        <v>713</v>
      </c>
      <c r="C127" s="1397">
        <v>1937</v>
      </c>
      <c r="D127" s="1357" t="s">
        <v>2803</v>
      </c>
      <c r="E127" s="1357">
        <v>270000</v>
      </c>
      <c r="G127" s="1357"/>
      <c r="H127" s="1398">
        <f>G127+E127</f>
        <v>270000</v>
      </c>
      <c r="I127" s="1395"/>
      <c r="J127" s="1359"/>
    </row>
    <row r="128" spans="1:10" ht="15.75" customHeight="1">
      <c r="A128" s="1392">
        <v>86</v>
      </c>
      <c r="B128" s="1393" t="s">
        <v>220</v>
      </c>
      <c r="C128" s="1379">
        <v>1937</v>
      </c>
      <c r="D128" s="1357" t="s">
        <v>40</v>
      </c>
      <c r="E128" s="1357">
        <v>270000</v>
      </c>
      <c r="F128" s="1393"/>
      <c r="G128" s="1357"/>
      <c r="H128" s="1357">
        <f>E128+G128</f>
        <v>270000</v>
      </c>
      <c r="I128" s="1395"/>
      <c r="J128" s="1359"/>
    </row>
    <row r="129" spans="1:8" ht="15.75" customHeight="1">
      <c r="A129" s="1392">
        <v>87</v>
      </c>
      <c r="B129" s="1393" t="s">
        <v>2768</v>
      </c>
      <c r="C129" s="1379">
        <v>1937</v>
      </c>
      <c r="D129" s="1357" t="s">
        <v>2806</v>
      </c>
      <c r="E129" s="1357">
        <v>270000</v>
      </c>
      <c r="F129" s="1393"/>
      <c r="G129" s="1357"/>
      <c r="H129" s="1357">
        <f>E129+G129</f>
        <v>270000</v>
      </c>
    </row>
    <row r="130" spans="1:10" ht="15.75" customHeight="1">
      <c r="A130" s="1392">
        <v>88</v>
      </c>
      <c r="B130" s="1393" t="s">
        <v>2769</v>
      </c>
      <c r="C130" s="1379">
        <v>1937</v>
      </c>
      <c r="D130" s="1357" t="s">
        <v>2806</v>
      </c>
      <c r="E130" s="1357">
        <v>270000</v>
      </c>
      <c r="F130" s="1393"/>
      <c r="G130" s="1357"/>
      <c r="H130" s="1357">
        <f aca="true" t="shared" si="3" ref="H130:H135">G130+E130</f>
        <v>270000</v>
      </c>
      <c r="I130" s="1395"/>
      <c r="J130" s="1359"/>
    </row>
    <row r="131" spans="1:10" ht="15.75" customHeight="1">
      <c r="A131" s="1392">
        <v>89</v>
      </c>
      <c r="B131" s="1400" t="s">
        <v>258</v>
      </c>
      <c r="C131" s="1401">
        <v>1937</v>
      </c>
      <c r="D131" s="1357" t="s">
        <v>2807</v>
      </c>
      <c r="E131" s="1357">
        <v>270000</v>
      </c>
      <c r="G131" s="1357"/>
      <c r="H131" s="1398">
        <f t="shared" si="3"/>
        <v>270000</v>
      </c>
      <c r="I131" s="1395"/>
      <c r="J131" s="1359"/>
    </row>
    <row r="132" spans="1:10" ht="15.75" customHeight="1">
      <c r="A132" s="1392">
        <v>90</v>
      </c>
      <c r="B132" s="1393" t="s">
        <v>1061</v>
      </c>
      <c r="C132" s="1365">
        <v>1937</v>
      </c>
      <c r="D132" s="1357" t="s">
        <v>54</v>
      </c>
      <c r="E132" s="1357">
        <v>270000</v>
      </c>
      <c r="F132" s="1402"/>
      <c r="G132" s="1357"/>
      <c r="H132" s="1357">
        <f t="shared" si="3"/>
        <v>270000</v>
      </c>
      <c r="I132" s="1395"/>
      <c r="J132" s="1359"/>
    </row>
    <row r="133" spans="1:10" ht="15.75" customHeight="1">
      <c r="A133" s="1392">
        <v>91</v>
      </c>
      <c r="B133" s="1400" t="s">
        <v>1062</v>
      </c>
      <c r="C133" s="1401">
        <v>1937</v>
      </c>
      <c r="D133" s="1357" t="s">
        <v>2796</v>
      </c>
      <c r="E133" s="1357">
        <v>270000</v>
      </c>
      <c r="G133" s="1357"/>
      <c r="H133" s="1398">
        <f t="shared" si="3"/>
        <v>270000</v>
      </c>
      <c r="I133" s="1395"/>
      <c r="J133" s="1359"/>
    </row>
    <row r="134" spans="1:10" ht="15.75" customHeight="1">
      <c r="A134" s="1392">
        <v>92</v>
      </c>
      <c r="B134" s="1393" t="s">
        <v>467</v>
      </c>
      <c r="C134" s="1365">
        <v>1937</v>
      </c>
      <c r="D134" s="1357" t="s">
        <v>54</v>
      </c>
      <c r="E134" s="1357">
        <v>270000</v>
      </c>
      <c r="F134" s="1402"/>
      <c r="G134" s="1357"/>
      <c r="H134" s="1357">
        <f t="shared" si="3"/>
        <v>270000</v>
      </c>
      <c r="I134" s="1395"/>
      <c r="J134" s="1359"/>
    </row>
    <row r="135" spans="1:10" ht="15.75" customHeight="1">
      <c r="A135" s="1392">
        <v>93</v>
      </c>
      <c r="B135" s="1400" t="s">
        <v>468</v>
      </c>
      <c r="C135" s="1401">
        <v>1937</v>
      </c>
      <c r="D135" s="1357" t="s">
        <v>63</v>
      </c>
      <c r="E135" s="1357">
        <v>270000</v>
      </c>
      <c r="G135" s="1357"/>
      <c r="H135" s="1398">
        <f t="shared" si="3"/>
        <v>270000</v>
      </c>
      <c r="I135" s="1395"/>
      <c r="J135" s="1359"/>
    </row>
    <row r="136" spans="1:10" ht="15.75" customHeight="1">
      <c r="A136" s="1392">
        <v>94</v>
      </c>
      <c r="B136" s="1400" t="s">
        <v>1451</v>
      </c>
      <c r="C136" s="1401">
        <v>1937</v>
      </c>
      <c r="D136" s="1357" t="s">
        <v>2803</v>
      </c>
      <c r="E136" s="1357">
        <v>270000</v>
      </c>
      <c r="G136" s="1357"/>
      <c r="H136" s="1398">
        <f aca="true" t="shared" si="4" ref="H136:H150">G136+E136</f>
        <v>270000</v>
      </c>
      <c r="I136" s="1395"/>
      <c r="J136" s="1359"/>
    </row>
    <row r="137" spans="1:10" ht="15.75" customHeight="1">
      <c r="A137" s="1392">
        <v>95</v>
      </c>
      <c r="B137" s="1400" t="s">
        <v>1453</v>
      </c>
      <c r="C137" s="1401">
        <v>1937</v>
      </c>
      <c r="D137" s="1357" t="s">
        <v>63</v>
      </c>
      <c r="E137" s="1357">
        <v>270000</v>
      </c>
      <c r="G137" s="1357"/>
      <c r="H137" s="1398">
        <f t="shared" si="4"/>
        <v>270000</v>
      </c>
      <c r="I137" s="1395"/>
      <c r="J137" s="1359"/>
    </row>
    <row r="138" spans="1:10" ht="15.75" customHeight="1">
      <c r="A138" s="1392">
        <v>96</v>
      </c>
      <c r="B138" s="1400" t="s">
        <v>1452</v>
      </c>
      <c r="C138" s="1401">
        <v>1937</v>
      </c>
      <c r="D138" s="1357" t="s">
        <v>40</v>
      </c>
      <c r="E138" s="1357">
        <v>270000</v>
      </c>
      <c r="G138" s="1357"/>
      <c r="H138" s="1398">
        <f t="shared" si="4"/>
        <v>270000</v>
      </c>
      <c r="I138" s="1395"/>
      <c r="J138" s="1359"/>
    </row>
    <row r="139" spans="1:10" ht="15.75" customHeight="1">
      <c r="A139" s="1392">
        <v>97</v>
      </c>
      <c r="B139" s="1400" t="s">
        <v>1420</v>
      </c>
      <c r="C139" s="1401">
        <v>1937</v>
      </c>
      <c r="D139" s="1357" t="s">
        <v>28</v>
      </c>
      <c r="E139" s="1357">
        <v>270000</v>
      </c>
      <c r="G139" s="1357"/>
      <c r="H139" s="1398">
        <f>G139+E139</f>
        <v>270000</v>
      </c>
      <c r="I139" s="1395"/>
      <c r="J139" s="1359"/>
    </row>
    <row r="140" spans="1:10" ht="15.75" customHeight="1">
      <c r="A140" s="1392">
        <v>98</v>
      </c>
      <c r="B140" s="1400" t="s">
        <v>1844</v>
      </c>
      <c r="C140" s="1401">
        <v>1937</v>
      </c>
      <c r="D140" s="1357" t="s">
        <v>2806</v>
      </c>
      <c r="E140" s="1357">
        <v>270000</v>
      </c>
      <c r="G140" s="1357"/>
      <c r="H140" s="1398">
        <f>G140+E140</f>
        <v>270000</v>
      </c>
      <c r="I140" s="1395"/>
      <c r="J140" s="1359"/>
    </row>
    <row r="141" spans="1:10" ht="15.75" customHeight="1">
      <c r="A141" s="1392">
        <v>99</v>
      </c>
      <c r="B141" s="1400" t="s">
        <v>1845</v>
      </c>
      <c r="C141" s="1401">
        <v>1938</v>
      </c>
      <c r="D141" s="1357" t="s">
        <v>2794</v>
      </c>
      <c r="E141" s="1357">
        <v>270000</v>
      </c>
      <c r="G141" s="1357"/>
      <c r="H141" s="1398">
        <f>G141+E141</f>
        <v>270000</v>
      </c>
      <c r="I141" s="1395"/>
      <c r="J141" s="1359"/>
    </row>
    <row r="142" spans="1:10" ht="15.75" customHeight="1">
      <c r="A142" s="1392">
        <v>100</v>
      </c>
      <c r="B142" s="1400" t="s">
        <v>1846</v>
      </c>
      <c r="C142" s="1401">
        <v>1937</v>
      </c>
      <c r="D142" s="1357" t="s">
        <v>63</v>
      </c>
      <c r="E142" s="1357">
        <v>270000</v>
      </c>
      <c r="G142" s="1357"/>
      <c r="H142" s="1398">
        <f>G142+E142</f>
        <v>270000</v>
      </c>
      <c r="I142" s="1395"/>
      <c r="J142" s="1359"/>
    </row>
    <row r="143" spans="1:12" ht="15.75" customHeight="1">
      <c r="A143" s="1392">
        <v>101</v>
      </c>
      <c r="B143" s="1364" t="s">
        <v>2809</v>
      </c>
      <c r="C143" s="1365">
        <v>1937</v>
      </c>
      <c r="D143" s="1366" t="s">
        <v>2807</v>
      </c>
      <c r="E143" s="1357">
        <v>270000</v>
      </c>
      <c r="G143" s="1357"/>
      <c r="H143" s="1398">
        <f t="shared" si="4"/>
        <v>270000</v>
      </c>
      <c r="I143" s="1395"/>
      <c r="J143" s="1359"/>
      <c r="K143" s="1403"/>
      <c r="L143" s="1404"/>
    </row>
    <row r="144" spans="1:12" ht="15.75" customHeight="1">
      <c r="A144" s="1392">
        <v>102</v>
      </c>
      <c r="B144" s="1364" t="s">
        <v>2818</v>
      </c>
      <c r="C144" s="1365">
        <v>1932</v>
      </c>
      <c r="D144" s="1366" t="s">
        <v>173</v>
      </c>
      <c r="E144" s="1357">
        <v>270000</v>
      </c>
      <c r="G144" s="1357"/>
      <c r="H144" s="1398">
        <f t="shared" si="4"/>
        <v>270000</v>
      </c>
      <c r="I144" s="1395"/>
      <c r="J144" s="1359"/>
      <c r="K144" s="1403"/>
      <c r="L144" s="1404"/>
    </row>
    <row r="145" spans="1:12" ht="15.75" customHeight="1">
      <c r="A145" s="1392">
        <v>103</v>
      </c>
      <c r="B145" s="1364" t="s">
        <v>2822</v>
      </c>
      <c r="C145" s="1365">
        <v>1933</v>
      </c>
      <c r="D145" s="1366" t="s">
        <v>2629</v>
      </c>
      <c r="E145" s="1357">
        <v>270000</v>
      </c>
      <c r="G145" s="1357"/>
      <c r="H145" s="1398">
        <f t="shared" si="4"/>
        <v>270000</v>
      </c>
      <c r="I145" s="1395"/>
      <c r="J145" s="1359"/>
      <c r="K145" s="1403"/>
      <c r="L145" s="1404"/>
    </row>
    <row r="146" spans="1:12" ht="15.75" customHeight="1">
      <c r="A146" s="1392">
        <v>104</v>
      </c>
      <c r="B146" s="1366" t="s">
        <v>2855</v>
      </c>
      <c r="C146" s="1379">
        <v>1933</v>
      </c>
      <c r="D146" s="1366" t="s">
        <v>54</v>
      </c>
      <c r="E146" s="1357">
        <v>270000</v>
      </c>
      <c r="G146" s="1357"/>
      <c r="H146" s="1398">
        <f t="shared" si="4"/>
        <v>270000</v>
      </c>
      <c r="I146" s="1395"/>
      <c r="J146" s="1359"/>
      <c r="K146" s="1403"/>
      <c r="L146" s="1404"/>
    </row>
    <row r="147" spans="1:12" ht="15.75" customHeight="1">
      <c r="A147" s="1392">
        <v>105</v>
      </c>
      <c r="B147" s="1366" t="s">
        <v>1115</v>
      </c>
      <c r="C147" s="1379">
        <v>1938</v>
      </c>
      <c r="D147" s="1357" t="s">
        <v>2794</v>
      </c>
      <c r="E147" s="1357">
        <v>270000</v>
      </c>
      <c r="G147" s="1357"/>
      <c r="H147" s="1398">
        <f t="shared" si="4"/>
        <v>270000</v>
      </c>
      <c r="I147" s="1395"/>
      <c r="J147" s="1359"/>
      <c r="K147" s="1403"/>
      <c r="L147" s="1404"/>
    </row>
    <row r="148" spans="1:12" ht="15.75" customHeight="1">
      <c r="A148" s="1392">
        <v>106</v>
      </c>
      <c r="B148" s="1366" t="s">
        <v>2288</v>
      </c>
      <c r="C148" s="1379">
        <v>1938</v>
      </c>
      <c r="D148" s="1366" t="s">
        <v>2909</v>
      </c>
      <c r="E148" s="1357">
        <v>270000</v>
      </c>
      <c r="G148" s="1357"/>
      <c r="H148" s="1398">
        <f t="shared" si="4"/>
        <v>270000</v>
      </c>
      <c r="I148" s="1395"/>
      <c r="J148" s="1359"/>
      <c r="K148" s="1403"/>
      <c r="L148" s="1404"/>
    </row>
    <row r="149" spans="1:12" ht="15.75" customHeight="1">
      <c r="A149" s="1392">
        <v>107</v>
      </c>
      <c r="B149" s="1366" t="s">
        <v>236</v>
      </c>
      <c r="C149" s="1379">
        <v>1938</v>
      </c>
      <c r="D149" s="1366" t="s">
        <v>2803</v>
      </c>
      <c r="E149" s="1357">
        <v>270000</v>
      </c>
      <c r="G149" s="1357">
        <v>540000</v>
      </c>
      <c r="H149" s="1398">
        <f t="shared" si="4"/>
        <v>810000</v>
      </c>
      <c r="I149" s="1395"/>
      <c r="J149" s="1359"/>
      <c r="K149" s="1403"/>
      <c r="L149" s="1404"/>
    </row>
    <row r="150" spans="1:12" ht="15.75" customHeight="1">
      <c r="A150" s="1392">
        <v>108</v>
      </c>
      <c r="B150" s="1366" t="s">
        <v>237</v>
      </c>
      <c r="C150" s="1379">
        <v>1938</v>
      </c>
      <c r="D150" s="1366" t="s">
        <v>2338</v>
      </c>
      <c r="E150" s="1357">
        <v>270000</v>
      </c>
      <c r="G150" s="1357">
        <v>1350000</v>
      </c>
      <c r="H150" s="1398">
        <f t="shared" si="4"/>
        <v>1620000</v>
      </c>
      <c r="I150" s="1395"/>
      <c r="J150" s="1359"/>
      <c r="K150" s="1403"/>
      <c r="L150" s="1404"/>
    </row>
    <row r="151" spans="1:10" ht="15.75" customHeight="1">
      <c r="A151" s="1405" t="s">
        <v>13</v>
      </c>
      <c r="B151" s="1406"/>
      <c r="C151" s="1407"/>
      <c r="D151" s="1362"/>
      <c r="E151" s="1408">
        <f>SUM(E43:E150)</f>
        <v>28890000</v>
      </c>
      <c r="F151" s="1409"/>
      <c r="G151" s="1410">
        <f>SUM(G149:G150)</f>
        <v>1890000</v>
      </c>
      <c r="H151" s="1408">
        <f>E151+G151</f>
        <v>30780000</v>
      </c>
      <c r="I151" s="1411"/>
      <c r="J151" s="1385"/>
    </row>
    <row r="152" spans="1:10" ht="15.75" customHeight="1">
      <c r="A152" s="1565" t="s">
        <v>1648</v>
      </c>
      <c r="B152" s="1566"/>
      <c r="C152" s="1566"/>
      <c r="D152" s="1566"/>
      <c r="E152" s="1566"/>
      <c r="F152" s="1566"/>
      <c r="G152" s="1566"/>
      <c r="H152" s="1566"/>
      <c r="I152" s="1566"/>
      <c r="J152" s="1567"/>
    </row>
    <row r="153" spans="1:10" ht="15.75" customHeight="1">
      <c r="A153" s="1392">
        <v>1</v>
      </c>
      <c r="B153" s="1393" t="s">
        <v>2702</v>
      </c>
      <c r="C153" s="1379">
        <v>1980</v>
      </c>
      <c r="D153" s="1357" t="s">
        <v>28</v>
      </c>
      <c r="E153" s="1357">
        <v>405000</v>
      </c>
      <c r="F153" s="1393"/>
      <c r="G153" s="1357"/>
      <c r="H153" s="1357">
        <f>E153+G153</f>
        <v>405000</v>
      </c>
      <c r="I153" s="1394"/>
      <c r="J153" s="1359"/>
    </row>
    <row r="154" spans="1:10" ht="15.75" customHeight="1">
      <c r="A154" s="1392">
        <v>2</v>
      </c>
      <c r="B154" s="1393" t="s">
        <v>1618</v>
      </c>
      <c r="C154" s="1379">
        <v>1972</v>
      </c>
      <c r="D154" s="1357" t="s">
        <v>28</v>
      </c>
      <c r="E154" s="1357">
        <v>405000</v>
      </c>
      <c r="F154" s="1393"/>
      <c r="G154" s="1357"/>
      <c r="H154" s="1357">
        <f aca="true" t="shared" si="5" ref="H154:H188">E154+G154</f>
        <v>405000</v>
      </c>
      <c r="I154" s="1394"/>
      <c r="J154" s="1359"/>
    </row>
    <row r="155" spans="1:10" ht="15.75" customHeight="1">
      <c r="A155" s="1392">
        <v>3</v>
      </c>
      <c r="B155" s="1393" t="s">
        <v>29</v>
      </c>
      <c r="C155" s="1379">
        <v>1959</v>
      </c>
      <c r="D155" s="1357" t="s">
        <v>28</v>
      </c>
      <c r="E155" s="1357">
        <v>405000</v>
      </c>
      <c r="F155" s="1393"/>
      <c r="G155" s="1357"/>
      <c r="H155" s="1357">
        <f t="shared" si="5"/>
        <v>405000</v>
      </c>
      <c r="I155" s="1394"/>
      <c r="J155" s="1359"/>
    </row>
    <row r="156" spans="1:10" ht="15.75" customHeight="1">
      <c r="A156" s="1392">
        <v>4</v>
      </c>
      <c r="B156" s="1393" t="s">
        <v>30</v>
      </c>
      <c r="C156" s="1379">
        <v>1959</v>
      </c>
      <c r="D156" s="1357" t="s">
        <v>28</v>
      </c>
      <c r="E156" s="1357">
        <v>405000</v>
      </c>
      <c r="F156" s="1393"/>
      <c r="G156" s="1357"/>
      <c r="H156" s="1357">
        <f t="shared" si="5"/>
        <v>405000</v>
      </c>
      <c r="I156" s="1394"/>
      <c r="J156" s="1359"/>
    </row>
    <row r="157" spans="1:10" ht="15.75" customHeight="1">
      <c r="A157" s="1392">
        <v>5</v>
      </c>
      <c r="B157" s="1393" t="s">
        <v>31</v>
      </c>
      <c r="C157" s="1379">
        <v>1985</v>
      </c>
      <c r="D157" s="1357" t="s">
        <v>32</v>
      </c>
      <c r="E157" s="1357">
        <v>405000</v>
      </c>
      <c r="F157" s="1393"/>
      <c r="G157" s="1357"/>
      <c r="H157" s="1357">
        <f t="shared" si="5"/>
        <v>405000</v>
      </c>
      <c r="I157" s="1394"/>
      <c r="J157" s="1359"/>
    </row>
    <row r="158" spans="1:10" ht="15.75" customHeight="1">
      <c r="A158" s="1392">
        <v>6</v>
      </c>
      <c r="B158" s="1393" t="s">
        <v>33</v>
      </c>
      <c r="C158" s="1379">
        <v>1979</v>
      </c>
      <c r="D158" s="1357" t="s">
        <v>32</v>
      </c>
      <c r="E158" s="1357">
        <v>405000</v>
      </c>
      <c r="F158" s="1393"/>
      <c r="G158" s="1357"/>
      <c r="H158" s="1357">
        <f t="shared" si="5"/>
        <v>405000</v>
      </c>
      <c r="I158" s="1394"/>
      <c r="J158" s="1359"/>
    </row>
    <row r="159" spans="1:10" ht="15.75" customHeight="1">
      <c r="A159" s="1392">
        <v>7</v>
      </c>
      <c r="B159" s="1393" t="s">
        <v>34</v>
      </c>
      <c r="C159" s="1379">
        <v>1962</v>
      </c>
      <c r="D159" s="1357" t="s">
        <v>32</v>
      </c>
      <c r="E159" s="1357">
        <v>405000</v>
      </c>
      <c r="F159" s="1393"/>
      <c r="G159" s="1357"/>
      <c r="H159" s="1357">
        <f t="shared" si="5"/>
        <v>405000</v>
      </c>
      <c r="I159" s="1394"/>
      <c r="J159" s="1359"/>
    </row>
    <row r="160" spans="1:10" ht="15.75" customHeight="1">
      <c r="A160" s="1392">
        <v>8</v>
      </c>
      <c r="B160" s="1393" t="s">
        <v>35</v>
      </c>
      <c r="C160" s="1379">
        <v>1993</v>
      </c>
      <c r="D160" s="1357" t="s">
        <v>2806</v>
      </c>
      <c r="E160" s="1357">
        <v>405000</v>
      </c>
      <c r="F160" s="1393"/>
      <c r="G160" s="1357"/>
      <c r="H160" s="1357">
        <f t="shared" si="5"/>
        <v>405000</v>
      </c>
      <c r="I160" s="1394"/>
      <c r="J160" s="1359"/>
    </row>
    <row r="161" spans="1:10" ht="15.75" customHeight="1">
      <c r="A161" s="1392">
        <v>9</v>
      </c>
      <c r="B161" s="1393" t="s">
        <v>39</v>
      </c>
      <c r="C161" s="1379">
        <v>1962</v>
      </c>
      <c r="D161" s="1357" t="s">
        <v>40</v>
      </c>
      <c r="E161" s="1357">
        <v>405000</v>
      </c>
      <c r="F161" s="1393"/>
      <c r="G161" s="1357"/>
      <c r="H161" s="1357">
        <f t="shared" si="5"/>
        <v>405000</v>
      </c>
      <c r="I161" s="1394"/>
      <c r="J161" s="1359"/>
    </row>
    <row r="162" spans="1:10" ht="15.75" customHeight="1">
      <c r="A162" s="1392">
        <v>10</v>
      </c>
      <c r="B162" s="1393" t="s">
        <v>41</v>
      </c>
      <c r="C162" s="1379">
        <v>1967</v>
      </c>
      <c r="D162" s="1357" t="s">
        <v>42</v>
      </c>
      <c r="E162" s="1357">
        <v>405000</v>
      </c>
      <c r="F162" s="1393"/>
      <c r="G162" s="1357"/>
      <c r="H162" s="1357">
        <f t="shared" si="5"/>
        <v>405000</v>
      </c>
      <c r="I162" s="1394"/>
      <c r="J162" s="1359"/>
    </row>
    <row r="163" spans="1:10" ht="15.75" customHeight="1">
      <c r="A163" s="1392">
        <v>11</v>
      </c>
      <c r="B163" s="1393" t="s">
        <v>43</v>
      </c>
      <c r="C163" s="1379">
        <v>1968</v>
      </c>
      <c r="D163" s="1357" t="s">
        <v>2909</v>
      </c>
      <c r="E163" s="1357">
        <v>405000</v>
      </c>
      <c r="F163" s="1393"/>
      <c r="G163" s="1357"/>
      <c r="H163" s="1357">
        <f t="shared" si="5"/>
        <v>405000</v>
      </c>
      <c r="I163" s="1394"/>
      <c r="J163" s="1359"/>
    </row>
    <row r="164" spans="1:10" ht="15.75" customHeight="1">
      <c r="A164" s="1392">
        <v>12</v>
      </c>
      <c r="B164" s="1393" t="s">
        <v>44</v>
      </c>
      <c r="C164" s="1379">
        <v>1979</v>
      </c>
      <c r="D164" s="1357" t="s">
        <v>2909</v>
      </c>
      <c r="E164" s="1357">
        <v>405000</v>
      </c>
      <c r="F164" s="1393"/>
      <c r="G164" s="1357"/>
      <c r="H164" s="1357">
        <f t="shared" si="5"/>
        <v>405000</v>
      </c>
      <c r="I164" s="1394"/>
      <c r="J164" s="1359"/>
    </row>
    <row r="165" spans="1:10" ht="15.75" customHeight="1">
      <c r="A165" s="1392">
        <v>13</v>
      </c>
      <c r="B165" s="1393" t="s">
        <v>45</v>
      </c>
      <c r="C165" s="1379">
        <v>1973</v>
      </c>
      <c r="D165" s="1357" t="s">
        <v>2909</v>
      </c>
      <c r="E165" s="1357">
        <v>405000</v>
      </c>
      <c r="F165" s="1393"/>
      <c r="G165" s="1357"/>
      <c r="H165" s="1357">
        <f t="shared" si="5"/>
        <v>405000</v>
      </c>
      <c r="I165" s="1394"/>
      <c r="J165" s="1359"/>
    </row>
    <row r="166" spans="1:10" ht="15.75" customHeight="1">
      <c r="A166" s="1392">
        <v>14</v>
      </c>
      <c r="B166" s="1393" t="s">
        <v>46</v>
      </c>
      <c r="C166" s="1379">
        <v>1980</v>
      </c>
      <c r="D166" s="1357" t="s">
        <v>2807</v>
      </c>
      <c r="E166" s="1357">
        <v>405000</v>
      </c>
      <c r="F166" s="1393"/>
      <c r="G166" s="1357"/>
      <c r="H166" s="1357">
        <f t="shared" si="5"/>
        <v>405000</v>
      </c>
      <c r="I166" s="1394"/>
      <c r="J166" s="1359"/>
    </row>
    <row r="167" spans="1:10" ht="15.75" customHeight="1">
      <c r="A167" s="1392">
        <v>15</v>
      </c>
      <c r="B167" s="1393" t="s">
        <v>47</v>
      </c>
      <c r="C167" s="1379">
        <v>1993</v>
      </c>
      <c r="D167" s="1357" t="s">
        <v>2807</v>
      </c>
      <c r="E167" s="1357">
        <v>405000</v>
      </c>
      <c r="F167" s="1393"/>
      <c r="G167" s="1357"/>
      <c r="H167" s="1357">
        <f t="shared" si="5"/>
        <v>405000</v>
      </c>
      <c r="I167" s="1394"/>
      <c r="J167" s="1359"/>
    </row>
    <row r="168" spans="1:10" ht="15.75" customHeight="1">
      <c r="A168" s="1392">
        <v>16</v>
      </c>
      <c r="B168" s="1393" t="s">
        <v>48</v>
      </c>
      <c r="C168" s="1379">
        <v>1966</v>
      </c>
      <c r="D168" s="1357" t="s">
        <v>2807</v>
      </c>
      <c r="E168" s="1357">
        <v>405000</v>
      </c>
      <c r="F168" s="1393"/>
      <c r="G168" s="1357"/>
      <c r="H168" s="1357">
        <f t="shared" si="5"/>
        <v>405000</v>
      </c>
      <c r="I168" s="1394"/>
      <c r="J168" s="1359"/>
    </row>
    <row r="169" spans="1:10" ht="15.75" customHeight="1">
      <c r="A169" s="1392">
        <v>17</v>
      </c>
      <c r="B169" s="1393" t="s">
        <v>49</v>
      </c>
      <c r="C169" s="1379">
        <v>1979</v>
      </c>
      <c r="D169" s="1357" t="s">
        <v>2854</v>
      </c>
      <c r="E169" s="1357">
        <v>405000</v>
      </c>
      <c r="F169" s="1393"/>
      <c r="G169" s="1357"/>
      <c r="H169" s="1357">
        <f t="shared" si="5"/>
        <v>405000</v>
      </c>
      <c r="I169" s="1394"/>
      <c r="J169" s="1359"/>
    </row>
    <row r="170" spans="1:10" ht="15.75" customHeight="1">
      <c r="A170" s="1392">
        <v>18</v>
      </c>
      <c r="B170" s="1393" t="s">
        <v>51</v>
      </c>
      <c r="C170" s="1379">
        <v>1985</v>
      </c>
      <c r="D170" s="1357" t="s">
        <v>2854</v>
      </c>
      <c r="E170" s="1357">
        <v>405000</v>
      </c>
      <c r="F170" s="1393"/>
      <c r="G170" s="1357"/>
      <c r="H170" s="1357">
        <f t="shared" si="5"/>
        <v>405000</v>
      </c>
      <c r="I170" s="1394"/>
      <c r="J170" s="1359"/>
    </row>
    <row r="171" spans="1:10" ht="15.75" customHeight="1">
      <c r="A171" s="1392">
        <v>19</v>
      </c>
      <c r="B171" s="1393" t="s">
        <v>502</v>
      </c>
      <c r="C171" s="1379">
        <v>1984</v>
      </c>
      <c r="D171" s="1357" t="s">
        <v>2854</v>
      </c>
      <c r="E171" s="1357">
        <v>405000</v>
      </c>
      <c r="F171" s="1393"/>
      <c r="G171" s="1357"/>
      <c r="H171" s="1357">
        <f t="shared" si="5"/>
        <v>405000</v>
      </c>
      <c r="I171" s="1394"/>
      <c r="J171" s="1359"/>
    </row>
    <row r="172" spans="1:10" ht="15.75" customHeight="1">
      <c r="A172" s="1392">
        <v>20</v>
      </c>
      <c r="B172" s="1393" t="s">
        <v>52</v>
      </c>
      <c r="C172" s="1379">
        <v>1973</v>
      </c>
      <c r="D172" s="1357" t="s">
        <v>2854</v>
      </c>
      <c r="E172" s="1357">
        <v>405000</v>
      </c>
      <c r="F172" s="1393"/>
      <c r="G172" s="1357"/>
      <c r="H172" s="1357">
        <f t="shared" si="5"/>
        <v>405000</v>
      </c>
      <c r="I172" s="1394"/>
      <c r="J172" s="1359"/>
    </row>
    <row r="173" spans="1:10" ht="15.75" customHeight="1">
      <c r="A173" s="1392">
        <v>21</v>
      </c>
      <c r="B173" s="1393" t="s">
        <v>53</v>
      </c>
      <c r="C173" s="1379">
        <v>1963</v>
      </c>
      <c r="D173" s="1357" t="s">
        <v>54</v>
      </c>
      <c r="E173" s="1357">
        <v>405000</v>
      </c>
      <c r="F173" s="1393"/>
      <c r="G173" s="1357"/>
      <c r="H173" s="1357">
        <f t="shared" si="5"/>
        <v>405000</v>
      </c>
      <c r="I173" s="1394"/>
      <c r="J173" s="1359"/>
    </row>
    <row r="174" spans="1:10" ht="15.75" customHeight="1">
      <c r="A174" s="1392">
        <v>22</v>
      </c>
      <c r="B174" s="1393" t="s">
        <v>55</v>
      </c>
      <c r="C174" s="1379">
        <v>1994</v>
      </c>
      <c r="D174" s="1357" t="s">
        <v>54</v>
      </c>
      <c r="E174" s="1357">
        <v>405000</v>
      </c>
      <c r="F174" s="1393"/>
      <c r="G174" s="1357"/>
      <c r="H174" s="1357">
        <f t="shared" si="5"/>
        <v>405000</v>
      </c>
      <c r="I174" s="1394"/>
      <c r="J174" s="1359"/>
    </row>
    <row r="175" spans="1:10" ht="15.75" customHeight="1">
      <c r="A175" s="1392">
        <v>23</v>
      </c>
      <c r="B175" s="1393" t="s">
        <v>56</v>
      </c>
      <c r="C175" s="1379">
        <v>1991</v>
      </c>
      <c r="D175" s="1357" t="s">
        <v>54</v>
      </c>
      <c r="E175" s="1357">
        <v>405000</v>
      </c>
      <c r="F175" s="1393"/>
      <c r="G175" s="1357"/>
      <c r="H175" s="1357">
        <f t="shared" si="5"/>
        <v>405000</v>
      </c>
      <c r="I175" s="1394"/>
      <c r="J175" s="1359"/>
    </row>
    <row r="176" spans="1:10" ht="15.75" customHeight="1">
      <c r="A176" s="1392">
        <v>24</v>
      </c>
      <c r="B176" s="1393" t="s">
        <v>57</v>
      </c>
      <c r="C176" s="1379">
        <v>1980</v>
      </c>
      <c r="D176" s="1357" t="s">
        <v>54</v>
      </c>
      <c r="E176" s="1357">
        <v>405000</v>
      </c>
      <c r="F176" s="1393"/>
      <c r="G176" s="1357"/>
      <c r="H176" s="1357">
        <f t="shared" si="5"/>
        <v>405000</v>
      </c>
      <c r="I176" s="1394"/>
      <c r="J176" s="1359"/>
    </row>
    <row r="177" spans="1:10" ht="15.75" customHeight="1">
      <c r="A177" s="1392">
        <v>25</v>
      </c>
      <c r="B177" s="1393" t="s">
        <v>58</v>
      </c>
      <c r="C177" s="1379">
        <v>1988</v>
      </c>
      <c r="D177" s="1357" t="s">
        <v>54</v>
      </c>
      <c r="E177" s="1357">
        <v>405000</v>
      </c>
      <c r="F177" s="1393"/>
      <c r="G177" s="1357"/>
      <c r="H177" s="1357">
        <f t="shared" si="5"/>
        <v>405000</v>
      </c>
      <c r="I177" s="1394"/>
      <c r="J177" s="1359"/>
    </row>
    <row r="178" spans="1:10" ht="15.75" customHeight="1">
      <c r="A178" s="1392">
        <v>26</v>
      </c>
      <c r="B178" s="1393" t="s">
        <v>59</v>
      </c>
      <c r="C178" s="1379">
        <v>1965</v>
      </c>
      <c r="D178" s="1357" t="s">
        <v>54</v>
      </c>
      <c r="E178" s="1357">
        <v>405000</v>
      </c>
      <c r="F178" s="1393"/>
      <c r="G178" s="1357"/>
      <c r="H178" s="1357">
        <f t="shared" si="5"/>
        <v>405000</v>
      </c>
      <c r="I178" s="1394"/>
      <c r="J178" s="1359"/>
    </row>
    <row r="179" spans="1:10" ht="15.75" customHeight="1">
      <c r="A179" s="1392">
        <v>27</v>
      </c>
      <c r="B179" s="1393" t="s">
        <v>60</v>
      </c>
      <c r="C179" s="1379">
        <v>1968</v>
      </c>
      <c r="D179" s="1357" t="s">
        <v>54</v>
      </c>
      <c r="E179" s="1357">
        <v>405000</v>
      </c>
      <c r="F179" s="1393"/>
      <c r="G179" s="1357"/>
      <c r="H179" s="1357">
        <f t="shared" si="5"/>
        <v>405000</v>
      </c>
      <c r="I179" s="1394"/>
      <c r="J179" s="1359"/>
    </row>
    <row r="180" spans="1:10" ht="15.75" customHeight="1">
      <c r="A180" s="1392">
        <v>28</v>
      </c>
      <c r="B180" s="1393" t="s">
        <v>61</v>
      </c>
      <c r="C180" s="1379">
        <v>1985</v>
      </c>
      <c r="D180" s="1357" t="s">
        <v>54</v>
      </c>
      <c r="E180" s="1357">
        <v>405000</v>
      </c>
      <c r="F180" s="1393"/>
      <c r="G180" s="1357"/>
      <c r="H180" s="1357">
        <f t="shared" si="5"/>
        <v>405000</v>
      </c>
      <c r="I180" s="1394"/>
      <c r="J180" s="1359"/>
    </row>
    <row r="181" spans="1:10" ht="15.75" customHeight="1">
      <c r="A181" s="1392">
        <v>29</v>
      </c>
      <c r="B181" s="1393" t="s">
        <v>64</v>
      </c>
      <c r="C181" s="1379">
        <v>1971</v>
      </c>
      <c r="D181" s="1357" t="s">
        <v>63</v>
      </c>
      <c r="E181" s="1357">
        <v>405000</v>
      </c>
      <c r="F181" s="1393"/>
      <c r="G181" s="1357"/>
      <c r="H181" s="1357">
        <f t="shared" si="5"/>
        <v>405000</v>
      </c>
      <c r="I181" s="1394"/>
      <c r="J181" s="1359"/>
    </row>
    <row r="182" spans="1:10" ht="15.75" customHeight="1">
      <c r="A182" s="1392">
        <v>30</v>
      </c>
      <c r="B182" s="1393" t="s">
        <v>65</v>
      </c>
      <c r="C182" s="1379">
        <v>1969</v>
      </c>
      <c r="D182" s="1357" t="s">
        <v>63</v>
      </c>
      <c r="E182" s="1357">
        <v>405000</v>
      </c>
      <c r="F182" s="1393"/>
      <c r="G182" s="1357"/>
      <c r="H182" s="1357">
        <f t="shared" si="5"/>
        <v>405000</v>
      </c>
      <c r="I182" s="1394"/>
      <c r="J182" s="1359"/>
    </row>
    <row r="183" spans="1:10" ht="15.75" customHeight="1">
      <c r="A183" s="1392">
        <v>31</v>
      </c>
      <c r="B183" s="1393" t="s">
        <v>2530</v>
      </c>
      <c r="C183" s="1379">
        <v>1982</v>
      </c>
      <c r="D183" s="1357" t="s">
        <v>66</v>
      </c>
      <c r="E183" s="1357">
        <v>405000</v>
      </c>
      <c r="F183" s="1393"/>
      <c r="G183" s="1357"/>
      <c r="H183" s="1357">
        <f t="shared" si="5"/>
        <v>405000</v>
      </c>
      <c r="I183" s="1394"/>
      <c r="J183" s="1359"/>
    </row>
    <row r="184" spans="1:10" ht="15.75" customHeight="1">
      <c r="A184" s="1392">
        <v>32</v>
      </c>
      <c r="B184" s="1393" t="s">
        <v>67</v>
      </c>
      <c r="C184" s="1379">
        <v>1978</v>
      </c>
      <c r="D184" s="1357" t="s">
        <v>66</v>
      </c>
      <c r="E184" s="1357">
        <v>405000</v>
      </c>
      <c r="F184" s="1393"/>
      <c r="G184" s="1357"/>
      <c r="H184" s="1357">
        <f t="shared" si="5"/>
        <v>405000</v>
      </c>
      <c r="I184" s="1394"/>
      <c r="J184" s="1359"/>
    </row>
    <row r="185" spans="1:10" ht="15.75" customHeight="1">
      <c r="A185" s="1392">
        <v>33</v>
      </c>
      <c r="B185" s="1393" t="s">
        <v>68</v>
      </c>
      <c r="C185" s="1379">
        <v>1973</v>
      </c>
      <c r="D185" s="1357" t="s">
        <v>2797</v>
      </c>
      <c r="E185" s="1357">
        <v>405000</v>
      </c>
      <c r="F185" s="1393"/>
      <c r="G185" s="1357"/>
      <c r="H185" s="1357">
        <f t="shared" si="5"/>
        <v>405000</v>
      </c>
      <c r="I185" s="1394"/>
      <c r="J185" s="1359" t="s">
        <v>2748</v>
      </c>
    </row>
    <row r="186" spans="1:10" ht="15.75" customHeight="1">
      <c r="A186" s="1392">
        <v>34</v>
      </c>
      <c r="B186" s="1393" t="s">
        <v>2836</v>
      </c>
      <c r="C186" s="1379">
        <v>1966</v>
      </c>
      <c r="D186" s="1357" t="s">
        <v>2837</v>
      </c>
      <c r="E186" s="1357">
        <v>405000</v>
      </c>
      <c r="F186" s="1393"/>
      <c r="G186" s="1357"/>
      <c r="H186" s="1357">
        <f t="shared" si="5"/>
        <v>405000</v>
      </c>
      <c r="I186" s="1394"/>
      <c r="J186" s="1359"/>
    </row>
    <row r="187" spans="1:10" ht="15.75" customHeight="1">
      <c r="A187" s="1392">
        <v>35</v>
      </c>
      <c r="B187" s="1393" t="s">
        <v>503</v>
      </c>
      <c r="C187" s="1379">
        <v>1971</v>
      </c>
      <c r="D187" s="1357" t="s">
        <v>54</v>
      </c>
      <c r="E187" s="1357">
        <v>405000</v>
      </c>
      <c r="F187" s="1412"/>
      <c r="G187" s="1357"/>
      <c r="H187" s="1357">
        <f t="shared" si="5"/>
        <v>405000</v>
      </c>
      <c r="I187" s="1394"/>
      <c r="J187" s="1359"/>
    </row>
    <row r="188" spans="1:10" ht="15.75" customHeight="1">
      <c r="A188" s="1392">
        <v>36</v>
      </c>
      <c r="B188" s="1393" t="s">
        <v>1821</v>
      </c>
      <c r="C188" s="1365">
        <v>2000</v>
      </c>
      <c r="D188" s="1357" t="s">
        <v>504</v>
      </c>
      <c r="E188" s="1357">
        <v>405000</v>
      </c>
      <c r="F188" s="1412"/>
      <c r="G188" s="1357"/>
      <c r="H188" s="1357">
        <f t="shared" si="5"/>
        <v>405000</v>
      </c>
      <c r="I188" s="1413"/>
      <c r="J188" s="1414"/>
    </row>
    <row r="189" spans="1:10" ht="15.75" customHeight="1">
      <c r="A189" s="1392">
        <v>37</v>
      </c>
      <c r="B189" s="1415" t="s">
        <v>70</v>
      </c>
      <c r="C189" s="1379">
        <v>1985</v>
      </c>
      <c r="D189" s="1416" t="s">
        <v>28</v>
      </c>
      <c r="E189" s="1416">
        <v>405000</v>
      </c>
      <c r="F189" s="1415"/>
      <c r="G189" s="1416"/>
      <c r="H189" s="1416">
        <v>405000</v>
      </c>
      <c r="I189" s="1417"/>
      <c r="J189" s="1418" t="s">
        <v>2480</v>
      </c>
    </row>
    <row r="190" spans="1:10" ht="15.75" customHeight="1">
      <c r="A190" s="1392">
        <v>38</v>
      </c>
      <c r="B190" s="1393" t="s">
        <v>71</v>
      </c>
      <c r="C190" s="1379">
        <v>1973</v>
      </c>
      <c r="D190" s="1357" t="s">
        <v>2806</v>
      </c>
      <c r="E190" s="1357">
        <v>405000</v>
      </c>
      <c r="F190" s="1393"/>
      <c r="G190" s="1357"/>
      <c r="H190" s="1357">
        <v>405000</v>
      </c>
      <c r="I190" s="1394"/>
      <c r="J190" s="1418" t="s">
        <v>2480</v>
      </c>
    </row>
    <row r="191" spans="1:10" ht="15.75" customHeight="1">
      <c r="A191" s="1392">
        <v>39</v>
      </c>
      <c r="B191" s="1393" t="s">
        <v>72</v>
      </c>
      <c r="C191" s="1379">
        <v>1966</v>
      </c>
      <c r="D191" s="1357" t="s">
        <v>2807</v>
      </c>
      <c r="E191" s="1357">
        <v>405000</v>
      </c>
      <c r="F191" s="1393"/>
      <c r="G191" s="1357"/>
      <c r="H191" s="1357">
        <v>405000</v>
      </c>
      <c r="I191" s="1394"/>
      <c r="J191" s="1418" t="s">
        <v>2480</v>
      </c>
    </row>
    <row r="192" spans="1:10" ht="15.75" customHeight="1">
      <c r="A192" s="1392">
        <v>40</v>
      </c>
      <c r="B192" s="1393" t="s">
        <v>73</v>
      </c>
      <c r="C192" s="1379">
        <v>1970</v>
      </c>
      <c r="D192" s="1357" t="s">
        <v>2807</v>
      </c>
      <c r="E192" s="1357">
        <v>405000</v>
      </c>
      <c r="F192" s="1393"/>
      <c r="G192" s="1357"/>
      <c r="H192" s="1357">
        <v>405000</v>
      </c>
      <c r="I192" s="1394"/>
      <c r="J192" s="1418" t="s">
        <v>2480</v>
      </c>
    </row>
    <row r="193" spans="1:10" ht="15.75" customHeight="1">
      <c r="A193" s="1392">
        <v>41</v>
      </c>
      <c r="B193" s="1393" t="s">
        <v>74</v>
      </c>
      <c r="C193" s="1379">
        <v>1971</v>
      </c>
      <c r="D193" s="1357" t="s">
        <v>2807</v>
      </c>
      <c r="E193" s="1357">
        <v>405000</v>
      </c>
      <c r="F193" s="1393"/>
      <c r="G193" s="1357"/>
      <c r="H193" s="1357">
        <v>405000</v>
      </c>
      <c r="I193" s="1394"/>
      <c r="J193" s="1418" t="s">
        <v>2480</v>
      </c>
    </row>
    <row r="194" spans="1:10" ht="15.75" customHeight="1">
      <c r="A194" s="1392">
        <v>42</v>
      </c>
      <c r="B194" s="1393" t="s">
        <v>75</v>
      </c>
      <c r="C194" s="1379">
        <v>1961</v>
      </c>
      <c r="D194" s="1357" t="s">
        <v>54</v>
      </c>
      <c r="E194" s="1357">
        <v>405000</v>
      </c>
      <c r="F194" s="1393"/>
      <c r="G194" s="1357"/>
      <c r="H194" s="1357">
        <v>405000</v>
      </c>
      <c r="I194" s="1394"/>
      <c r="J194" s="1418" t="s">
        <v>2480</v>
      </c>
    </row>
    <row r="195" spans="1:10" ht="15.75" customHeight="1">
      <c r="A195" s="1392">
        <v>43</v>
      </c>
      <c r="B195" s="1393" t="s">
        <v>505</v>
      </c>
      <c r="C195" s="1379">
        <v>1985</v>
      </c>
      <c r="D195" s="1357" t="s">
        <v>63</v>
      </c>
      <c r="E195" s="1357">
        <v>405000</v>
      </c>
      <c r="F195" s="1393"/>
      <c r="G195" s="1357"/>
      <c r="H195" s="1357">
        <f aca="true" t="shared" si="6" ref="H195:H205">SUM(E195:G195)</f>
        <v>405000</v>
      </c>
      <c r="I195" s="1394"/>
      <c r="J195" s="1418" t="s">
        <v>2480</v>
      </c>
    </row>
    <row r="196" spans="1:10" ht="15.75" customHeight="1">
      <c r="A196" s="1392">
        <v>44</v>
      </c>
      <c r="B196" s="1393" t="s">
        <v>2529</v>
      </c>
      <c r="C196" s="1379">
        <v>1965</v>
      </c>
      <c r="D196" s="1357" t="s">
        <v>2854</v>
      </c>
      <c r="E196" s="1357">
        <v>405000</v>
      </c>
      <c r="F196" s="1393"/>
      <c r="G196" s="1357"/>
      <c r="H196" s="1357">
        <f t="shared" si="6"/>
        <v>405000</v>
      </c>
      <c r="I196" s="1394"/>
      <c r="J196" s="1418" t="s">
        <v>2480</v>
      </c>
    </row>
    <row r="197" spans="1:10" ht="15.75" customHeight="1">
      <c r="A197" s="1392">
        <v>45</v>
      </c>
      <c r="B197" s="1393" t="s">
        <v>1619</v>
      </c>
      <c r="C197" s="1365">
        <v>1968</v>
      </c>
      <c r="D197" s="1357" t="s">
        <v>2797</v>
      </c>
      <c r="E197" s="1357">
        <v>405000</v>
      </c>
      <c r="F197" s="1393"/>
      <c r="G197" s="1357"/>
      <c r="H197" s="1357">
        <f t="shared" si="6"/>
        <v>405000</v>
      </c>
      <c r="I197" s="1394"/>
      <c r="J197" s="1418"/>
    </row>
    <row r="198" spans="1:10" ht="15.75" customHeight="1">
      <c r="A198" s="1392">
        <v>46</v>
      </c>
      <c r="B198" s="1393" t="s">
        <v>1695</v>
      </c>
      <c r="C198" s="1379">
        <v>1985</v>
      </c>
      <c r="D198" s="1357" t="s">
        <v>2909</v>
      </c>
      <c r="E198" s="1357">
        <v>405000</v>
      </c>
      <c r="F198" s="1393"/>
      <c r="G198" s="1357"/>
      <c r="H198" s="1357">
        <f t="shared" si="6"/>
        <v>405000</v>
      </c>
      <c r="I198" s="1394"/>
      <c r="J198" s="1418"/>
    </row>
    <row r="199" spans="1:10" ht="15.75" customHeight="1">
      <c r="A199" s="1392">
        <v>47</v>
      </c>
      <c r="B199" s="1393" t="s">
        <v>1696</v>
      </c>
      <c r="C199" s="1379">
        <v>1981</v>
      </c>
      <c r="D199" s="1357" t="s">
        <v>2806</v>
      </c>
      <c r="E199" s="1357">
        <v>405000</v>
      </c>
      <c r="F199" s="1393"/>
      <c r="G199" s="1357"/>
      <c r="H199" s="1357">
        <f>SUM(E199:G199)</f>
        <v>405000</v>
      </c>
      <c r="I199" s="1394"/>
      <c r="J199" s="1418"/>
    </row>
    <row r="200" spans="1:10" ht="15.75" customHeight="1">
      <c r="A200" s="1392">
        <v>48</v>
      </c>
      <c r="B200" s="1396" t="s">
        <v>1697</v>
      </c>
      <c r="C200" s="1397">
        <v>1984</v>
      </c>
      <c r="D200" s="1357" t="s">
        <v>28</v>
      </c>
      <c r="E200" s="1357">
        <v>405000</v>
      </c>
      <c r="F200" s="1393"/>
      <c r="G200" s="1357"/>
      <c r="H200" s="1357">
        <f>SUM(E200:G200)</f>
        <v>405000</v>
      </c>
      <c r="I200" s="1394"/>
      <c r="J200" s="1418"/>
    </row>
    <row r="201" spans="1:10" ht="15.75" customHeight="1">
      <c r="A201" s="1392">
        <v>49</v>
      </c>
      <c r="B201" s="1393" t="s">
        <v>77</v>
      </c>
      <c r="C201" s="1379">
        <v>2001</v>
      </c>
      <c r="D201" s="1357" t="s">
        <v>40</v>
      </c>
      <c r="E201" s="1416">
        <v>405000</v>
      </c>
      <c r="F201" s="1415"/>
      <c r="G201" s="1416"/>
      <c r="H201" s="1416">
        <f>SUM(E201:G201)</f>
        <v>405000</v>
      </c>
      <c r="I201" s="1394"/>
      <c r="J201" s="1418"/>
    </row>
    <row r="202" spans="1:10" ht="15.75" customHeight="1">
      <c r="A202" s="1392">
        <v>50</v>
      </c>
      <c r="B202" s="1393" t="s">
        <v>524</v>
      </c>
      <c r="C202" s="1379">
        <v>1964</v>
      </c>
      <c r="D202" s="1357" t="s">
        <v>28</v>
      </c>
      <c r="E202" s="1357">
        <v>405000</v>
      </c>
      <c r="F202" s="1393"/>
      <c r="G202" s="1357"/>
      <c r="H202" s="1357">
        <f t="shared" si="6"/>
        <v>405000</v>
      </c>
      <c r="I202" s="1394"/>
      <c r="J202" s="1418"/>
    </row>
    <row r="203" spans="1:10" ht="15.75" customHeight="1">
      <c r="A203" s="1392">
        <v>51</v>
      </c>
      <c r="B203" s="1419" t="s">
        <v>527</v>
      </c>
      <c r="C203" s="1420">
        <v>1968</v>
      </c>
      <c r="D203" s="1357" t="s">
        <v>28</v>
      </c>
      <c r="E203" s="1357">
        <v>405000</v>
      </c>
      <c r="F203" s="1393"/>
      <c r="G203" s="1357"/>
      <c r="H203" s="1357">
        <f t="shared" si="6"/>
        <v>405000</v>
      </c>
      <c r="I203" s="1394"/>
      <c r="J203" s="1418"/>
    </row>
    <row r="204" spans="1:10" ht="15.75" customHeight="1">
      <c r="A204" s="1392">
        <v>52</v>
      </c>
      <c r="B204" s="1396" t="s">
        <v>525</v>
      </c>
      <c r="C204" s="1397">
        <v>1966</v>
      </c>
      <c r="D204" s="1357" t="s">
        <v>2797</v>
      </c>
      <c r="E204" s="1357">
        <v>405000</v>
      </c>
      <c r="F204" s="1393"/>
      <c r="G204" s="1357"/>
      <c r="H204" s="1357">
        <f t="shared" si="6"/>
        <v>405000</v>
      </c>
      <c r="I204" s="1393"/>
      <c r="J204" s="1418" t="s">
        <v>2480</v>
      </c>
    </row>
    <row r="205" spans="1:10" ht="15.75" customHeight="1">
      <c r="A205" s="1392">
        <v>53</v>
      </c>
      <c r="B205" s="1393" t="s">
        <v>526</v>
      </c>
      <c r="C205" s="1379">
        <v>1971</v>
      </c>
      <c r="D205" s="1357" t="s">
        <v>2797</v>
      </c>
      <c r="E205" s="1416">
        <v>405000</v>
      </c>
      <c r="F205" s="1415"/>
      <c r="G205" s="1416"/>
      <c r="H205" s="1416">
        <f t="shared" si="6"/>
        <v>405000</v>
      </c>
      <c r="I205" s="1421"/>
      <c r="J205" s="1418"/>
    </row>
    <row r="206" spans="1:10" ht="15.75" customHeight="1">
      <c r="A206" s="1422">
        <v>54</v>
      </c>
      <c r="B206" s="1415" t="s">
        <v>469</v>
      </c>
      <c r="C206" s="1379">
        <v>1966</v>
      </c>
      <c r="D206" s="1357" t="s">
        <v>78</v>
      </c>
      <c r="E206" s="1416">
        <v>405000</v>
      </c>
      <c r="F206" s="1415"/>
      <c r="G206" s="1416"/>
      <c r="H206" s="1416">
        <f>SUM(E206:G206)</f>
        <v>405000</v>
      </c>
      <c r="I206" s="1421"/>
      <c r="J206" s="1418"/>
    </row>
    <row r="207" spans="1:10" ht="15.75" customHeight="1">
      <c r="A207" s="1422">
        <v>55</v>
      </c>
      <c r="B207" s="1415" t="s">
        <v>2290</v>
      </c>
      <c r="C207" s="1379">
        <v>1960</v>
      </c>
      <c r="D207" s="1357" t="s">
        <v>28</v>
      </c>
      <c r="E207" s="1357">
        <v>405000</v>
      </c>
      <c r="F207" s="1415"/>
      <c r="G207" s="1416"/>
      <c r="H207" s="1416">
        <f>SUM(E207:G207)</f>
        <v>405000</v>
      </c>
      <c r="I207" s="1421"/>
      <c r="J207" s="1418"/>
    </row>
    <row r="208" spans="1:10" ht="15.75" customHeight="1">
      <c r="A208" s="1423" t="s">
        <v>2694</v>
      </c>
      <c r="B208" s="1424"/>
      <c r="C208" s="1425"/>
      <c r="D208" s="1426"/>
      <c r="E208" s="1427">
        <f>SUM(E153:E207)</f>
        <v>22275000</v>
      </c>
      <c r="F208" s="1428"/>
      <c r="G208" s="1416"/>
      <c r="H208" s="1427">
        <f>SUM(H153:H207)</f>
        <v>22275000</v>
      </c>
      <c r="I208" s="1417"/>
      <c r="J208" s="1418"/>
    </row>
    <row r="209" spans="1:10" ht="15.75" customHeight="1">
      <c r="A209" s="1554" t="s">
        <v>1649</v>
      </c>
      <c r="B209" s="1555"/>
      <c r="C209" s="1555"/>
      <c r="D209" s="1555"/>
      <c r="E209" s="1555"/>
      <c r="F209" s="1555"/>
      <c r="G209" s="1555"/>
      <c r="H209" s="1555"/>
      <c r="I209" s="1555"/>
      <c r="J209" s="1556"/>
    </row>
    <row r="210" spans="1:10" ht="15.75" customHeight="1">
      <c r="A210" s="1392">
        <v>1</v>
      </c>
      <c r="B210" s="1393" t="s">
        <v>76</v>
      </c>
      <c r="C210" s="1379">
        <v>2004</v>
      </c>
      <c r="D210" s="1357" t="s">
        <v>28</v>
      </c>
      <c r="E210" s="1357">
        <v>540000</v>
      </c>
      <c r="F210" s="1393"/>
      <c r="G210" s="1357"/>
      <c r="H210" s="1357">
        <f aca="true" t="shared" si="7" ref="H210:H215">E210+G210</f>
        <v>540000</v>
      </c>
      <c r="I210" s="1394"/>
      <c r="J210" s="1359"/>
    </row>
    <row r="211" spans="1:10" ht="15.75" customHeight="1">
      <c r="A211" s="1392">
        <v>2</v>
      </c>
      <c r="B211" s="1393" t="s">
        <v>2838</v>
      </c>
      <c r="C211" s="1379">
        <v>2004</v>
      </c>
      <c r="D211" s="1357" t="s">
        <v>42</v>
      </c>
      <c r="E211" s="1357">
        <v>540000</v>
      </c>
      <c r="F211" s="1393"/>
      <c r="G211" s="1357"/>
      <c r="H211" s="1357">
        <f t="shared" si="7"/>
        <v>540000</v>
      </c>
      <c r="I211" s="1394"/>
      <c r="J211" s="1359"/>
    </row>
    <row r="212" spans="1:10" ht="15.75" customHeight="1">
      <c r="A212" s="1392">
        <v>3</v>
      </c>
      <c r="B212" s="1393" t="s">
        <v>2839</v>
      </c>
      <c r="C212" s="1379">
        <v>2014</v>
      </c>
      <c r="D212" s="1357" t="s">
        <v>42</v>
      </c>
      <c r="E212" s="1357">
        <v>540000</v>
      </c>
      <c r="F212" s="1393"/>
      <c r="G212" s="1357"/>
      <c r="H212" s="1357">
        <f t="shared" si="7"/>
        <v>540000</v>
      </c>
      <c r="I212" s="1394"/>
      <c r="J212" s="1359"/>
    </row>
    <row r="213" spans="1:10" ht="15.75" customHeight="1">
      <c r="A213" s="1392">
        <v>4</v>
      </c>
      <c r="B213" s="1393" t="s">
        <v>79</v>
      </c>
      <c r="C213" s="1379">
        <v>2003</v>
      </c>
      <c r="D213" s="1357" t="s">
        <v>2854</v>
      </c>
      <c r="E213" s="1357">
        <v>540000</v>
      </c>
      <c r="F213" s="1393"/>
      <c r="G213" s="1357"/>
      <c r="H213" s="1357">
        <f t="shared" si="7"/>
        <v>540000</v>
      </c>
      <c r="I213" s="1394"/>
      <c r="J213" s="1359" t="s">
        <v>2263</v>
      </c>
    </row>
    <row r="214" spans="1:10" ht="15.75" customHeight="1">
      <c r="A214" s="1392">
        <v>5</v>
      </c>
      <c r="B214" s="1393" t="s">
        <v>80</v>
      </c>
      <c r="C214" s="1379">
        <v>2007</v>
      </c>
      <c r="D214" s="1357" t="s">
        <v>54</v>
      </c>
      <c r="E214" s="1357">
        <v>540000</v>
      </c>
      <c r="F214" s="1393"/>
      <c r="G214" s="1357"/>
      <c r="H214" s="1357">
        <f t="shared" si="7"/>
        <v>540000</v>
      </c>
      <c r="I214" s="1394"/>
      <c r="J214" s="1359"/>
    </row>
    <row r="215" spans="1:10" ht="15.75" customHeight="1">
      <c r="A215" s="1392">
        <v>6</v>
      </c>
      <c r="B215" s="1393" t="s">
        <v>2840</v>
      </c>
      <c r="C215" s="1379">
        <v>2014</v>
      </c>
      <c r="D215" s="1357" t="s">
        <v>63</v>
      </c>
      <c r="E215" s="1357">
        <v>540000</v>
      </c>
      <c r="F215" s="1393"/>
      <c r="G215" s="1357"/>
      <c r="H215" s="1357">
        <f t="shared" si="7"/>
        <v>540000</v>
      </c>
      <c r="I215" s="1394"/>
      <c r="J215" s="1359"/>
    </row>
    <row r="216" spans="1:10" ht="15.75" customHeight="1">
      <c r="A216" s="1392">
        <v>7</v>
      </c>
      <c r="B216" s="1393" t="s">
        <v>81</v>
      </c>
      <c r="C216" s="1379">
        <v>2013</v>
      </c>
      <c r="D216" s="1357" t="s">
        <v>63</v>
      </c>
      <c r="E216" s="1357">
        <v>540000</v>
      </c>
      <c r="F216" s="1393"/>
      <c r="G216" s="1357"/>
      <c r="H216" s="1357">
        <v>540000</v>
      </c>
      <c r="I216" s="1394"/>
      <c r="J216" s="1359" t="s">
        <v>2480</v>
      </c>
    </row>
    <row r="217" spans="1:10" ht="15.75" customHeight="1">
      <c r="A217" s="1392">
        <v>8</v>
      </c>
      <c r="B217" s="1393" t="s">
        <v>1097</v>
      </c>
      <c r="C217" s="1379">
        <v>2015</v>
      </c>
      <c r="D217" s="1357" t="s">
        <v>2794</v>
      </c>
      <c r="E217" s="1357">
        <v>540000</v>
      </c>
      <c r="F217" s="1393"/>
      <c r="G217" s="1357"/>
      <c r="H217" s="1357">
        <f>SUM(E217:G217)</f>
        <v>540000</v>
      </c>
      <c r="I217" s="1394"/>
      <c r="J217" s="1359" t="s">
        <v>2480</v>
      </c>
    </row>
    <row r="218" spans="1:10" ht="15.75" customHeight="1">
      <c r="A218" s="1392">
        <v>9</v>
      </c>
      <c r="B218" s="1393" t="s">
        <v>2770</v>
      </c>
      <c r="C218" s="1379">
        <v>2015</v>
      </c>
      <c r="D218" s="1357" t="s">
        <v>2796</v>
      </c>
      <c r="E218" s="1357">
        <v>540000</v>
      </c>
      <c r="F218" s="1393"/>
      <c r="G218" s="1357"/>
      <c r="H218" s="1357">
        <f>SUM(E218:G218)</f>
        <v>540000</v>
      </c>
      <c r="I218" s="1394"/>
      <c r="J218" s="1359" t="s">
        <v>2480</v>
      </c>
    </row>
    <row r="219" spans="1:10" ht="15.75" customHeight="1">
      <c r="A219" s="1392">
        <v>10</v>
      </c>
      <c r="B219" s="1393" t="s">
        <v>470</v>
      </c>
      <c r="C219" s="1379">
        <v>2016</v>
      </c>
      <c r="D219" s="1357" t="s">
        <v>42</v>
      </c>
      <c r="E219" s="1357">
        <v>540000</v>
      </c>
      <c r="F219" s="1393"/>
      <c r="G219" s="1357"/>
      <c r="H219" s="1357">
        <f>G219+E219</f>
        <v>540000</v>
      </c>
      <c r="I219" s="1394"/>
      <c r="J219" s="1359"/>
    </row>
    <row r="220" spans="1:10" ht="15.75" customHeight="1">
      <c r="A220" s="1405" t="s">
        <v>2694</v>
      </c>
      <c r="B220" s="1406"/>
      <c r="C220" s="1407"/>
      <c r="D220" s="1362"/>
      <c r="E220" s="1362">
        <f>SUM(E210:E219)</f>
        <v>5400000</v>
      </c>
      <c r="F220" s="1406"/>
      <c r="G220" s="1362"/>
      <c r="H220" s="1362">
        <f>SUM(H210:H219)</f>
        <v>5400000</v>
      </c>
      <c r="I220" s="1394"/>
      <c r="J220" s="1359"/>
    </row>
    <row r="221" spans="1:10" ht="15.75" customHeight="1">
      <c r="A221" s="1405"/>
      <c r="B221" s="1554" t="s">
        <v>1650</v>
      </c>
      <c r="C221" s="1555"/>
      <c r="D221" s="1555"/>
      <c r="E221" s="1555"/>
      <c r="F221" s="1555"/>
      <c r="G221" s="1555"/>
      <c r="H221" s="1555"/>
      <c r="I221" s="1555"/>
      <c r="J221" s="1556"/>
    </row>
    <row r="222" spans="1:10" ht="15.75" customHeight="1">
      <c r="A222" s="1392">
        <v>1</v>
      </c>
      <c r="B222" s="1393" t="s">
        <v>82</v>
      </c>
      <c r="C222" s="1379">
        <v>1951</v>
      </c>
      <c r="D222" s="1357" t="s">
        <v>28</v>
      </c>
      <c r="E222" s="1357">
        <v>540000</v>
      </c>
      <c r="F222" s="1393"/>
      <c r="G222" s="1357"/>
      <c r="H222" s="1357">
        <f>E222+G222</f>
        <v>540000</v>
      </c>
      <c r="I222" s="1394"/>
      <c r="J222" s="1359"/>
    </row>
    <row r="223" spans="1:10" ht="15.75" customHeight="1">
      <c r="A223" s="1392">
        <v>2</v>
      </c>
      <c r="B223" s="1393" t="s">
        <v>83</v>
      </c>
      <c r="C223" s="1379">
        <v>1946</v>
      </c>
      <c r="D223" s="1357" t="s">
        <v>28</v>
      </c>
      <c r="E223" s="1357">
        <v>540000</v>
      </c>
      <c r="F223" s="1393"/>
      <c r="G223" s="1357"/>
      <c r="H223" s="1357">
        <f aca="true" t="shared" si="8" ref="H223:H251">E223+G223</f>
        <v>540000</v>
      </c>
      <c r="I223" s="1394"/>
      <c r="J223" s="1359"/>
    </row>
    <row r="224" spans="1:10" ht="15.75" customHeight="1">
      <c r="A224" s="1392">
        <v>3</v>
      </c>
      <c r="B224" s="1393" t="s">
        <v>84</v>
      </c>
      <c r="C224" s="1379">
        <v>1944</v>
      </c>
      <c r="D224" s="1357" t="s">
        <v>28</v>
      </c>
      <c r="E224" s="1357">
        <v>540000</v>
      </c>
      <c r="F224" s="1393"/>
      <c r="G224" s="1357"/>
      <c r="H224" s="1357">
        <f t="shared" si="8"/>
        <v>540000</v>
      </c>
      <c r="I224" s="1394"/>
      <c r="J224" s="1359"/>
    </row>
    <row r="225" spans="1:10" ht="15.75" customHeight="1">
      <c r="A225" s="1392">
        <v>4</v>
      </c>
      <c r="B225" s="1393" t="s">
        <v>85</v>
      </c>
      <c r="C225" s="1379">
        <v>1936</v>
      </c>
      <c r="D225" s="1357" t="s">
        <v>28</v>
      </c>
      <c r="E225" s="1357">
        <v>540000</v>
      </c>
      <c r="F225" s="1393"/>
      <c r="G225" s="1357"/>
      <c r="H225" s="1357">
        <f t="shared" si="8"/>
        <v>540000</v>
      </c>
      <c r="I225" s="1394"/>
      <c r="J225" s="1359"/>
    </row>
    <row r="226" spans="1:10" ht="15.75" customHeight="1">
      <c r="A226" s="1392">
        <v>5</v>
      </c>
      <c r="B226" s="1393" t="s">
        <v>2841</v>
      </c>
      <c r="C226" s="1379">
        <v>1945</v>
      </c>
      <c r="D226" s="1357" t="s">
        <v>32</v>
      </c>
      <c r="E226" s="1357">
        <v>540000</v>
      </c>
      <c r="F226" s="1393"/>
      <c r="G226" s="1357"/>
      <c r="H226" s="1357">
        <f t="shared" si="8"/>
        <v>540000</v>
      </c>
      <c r="I226" s="1394"/>
      <c r="J226" s="1359"/>
    </row>
    <row r="227" spans="1:10" ht="15.75" customHeight="1">
      <c r="A227" s="1392">
        <v>6</v>
      </c>
      <c r="B227" s="1393" t="s">
        <v>87</v>
      </c>
      <c r="C227" s="1379">
        <v>1941</v>
      </c>
      <c r="D227" s="1357" t="s">
        <v>66</v>
      </c>
      <c r="E227" s="1357">
        <v>0</v>
      </c>
      <c r="F227" s="1393"/>
      <c r="G227" s="1357"/>
      <c r="H227" s="1357">
        <f t="shared" si="8"/>
        <v>0</v>
      </c>
      <c r="I227" s="1394" t="s">
        <v>2603</v>
      </c>
      <c r="J227" s="1359"/>
    </row>
    <row r="228" spans="1:10" ht="15.75" customHeight="1">
      <c r="A228" s="1392">
        <v>7</v>
      </c>
      <c r="B228" s="1393" t="s">
        <v>90</v>
      </c>
      <c r="C228" s="1379">
        <v>1943</v>
      </c>
      <c r="D228" s="1357" t="s">
        <v>2807</v>
      </c>
      <c r="E228" s="1357">
        <v>540000</v>
      </c>
      <c r="F228" s="1393"/>
      <c r="G228" s="1357"/>
      <c r="H228" s="1357">
        <f t="shared" si="8"/>
        <v>540000</v>
      </c>
      <c r="I228" s="1394"/>
      <c r="J228" s="1359"/>
    </row>
    <row r="229" spans="1:10" ht="15.75" customHeight="1">
      <c r="A229" s="1392">
        <v>8</v>
      </c>
      <c r="B229" s="1393" t="s">
        <v>91</v>
      </c>
      <c r="C229" s="1379">
        <v>1934</v>
      </c>
      <c r="D229" s="1357" t="s">
        <v>40</v>
      </c>
      <c r="E229" s="1357">
        <v>540000</v>
      </c>
      <c r="F229" s="1393"/>
      <c r="G229" s="1357"/>
      <c r="H229" s="1357">
        <f t="shared" si="8"/>
        <v>540000</v>
      </c>
      <c r="I229" s="1394"/>
      <c r="J229" s="1359"/>
    </row>
    <row r="230" spans="1:10" ht="15.75" customHeight="1">
      <c r="A230" s="1392">
        <v>9</v>
      </c>
      <c r="B230" s="1393" t="s">
        <v>93</v>
      </c>
      <c r="C230" s="1379">
        <v>1929</v>
      </c>
      <c r="D230" s="1357" t="s">
        <v>2807</v>
      </c>
      <c r="E230" s="1357">
        <v>540000</v>
      </c>
      <c r="F230" s="1393"/>
      <c r="G230" s="1357"/>
      <c r="H230" s="1357">
        <f t="shared" si="8"/>
        <v>540000</v>
      </c>
      <c r="I230" s="1394"/>
      <c r="J230" s="1359"/>
    </row>
    <row r="231" spans="1:10" ht="15.75" customHeight="1">
      <c r="A231" s="1392">
        <v>10</v>
      </c>
      <c r="B231" s="1393" t="s">
        <v>94</v>
      </c>
      <c r="C231" s="1379">
        <v>1838</v>
      </c>
      <c r="D231" s="1357" t="s">
        <v>2854</v>
      </c>
      <c r="E231" s="1357">
        <v>540000</v>
      </c>
      <c r="F231" s="1393"/>
      <c r="G231" s="1357"/>
      <c r="H231" s="1357">
        <f t="shared" si="8"/>
        <v>540000</v>
      </c>
      <c r="I231" s="1394"/>
      <c r="J231" s="1359"/>
    </row>
    <row r="232" spans="1:10" ht="15.75" customHeight="1">
      <c r="A232" s="1392">
        <v>11</v>
      </c>
      <c r="B232" s="1393" t="s">
        <v>102</v>
      </c>
      <c r="C232" s="1379">
        <v>1936</v>
      </c>
      <c r="D232" s="1357" t="s">
        <v>2854</v>
      </c>
      <c r="E232" s="1357">
        <v>540000</v>
      </c>
      <c r="F232" s="1393"/>
      <c r="G232" s="1357"/>
      <c r="H232" s="1357">
        <f t="shared" si="8"/>
        <v>540000</v>
      </c>
      <c r="I232" s="1394"/>
      <c r="J232" s="1359"/>
    </row>
    <row r="233" spans="1:10" ht="15.75" customHeight="1">
      <c r="A233" s="1392">
        <v>12</v>
      </c>
      <c r="B233" s="1393" t="s">
        <v>105</v>
      </c>
      <c r="C233" s="1379">
        <v>1933</v>
      </c>
      <c r="D233" s="1357" t="s">
        <v>54</v>
      </c>
      <c r="E233" s="1357">
        <v>540000</v>
      </c>
      <c r="F233" s="1393"/>
      <c r="G233" s="1357"/>
      <c r="H233" s="1357">
        <f t="shared" si="8"/>
        <v>540000</v>
      </c>
      <c r="I233" s="1394"/>
      <c r="J233" s="1359"/>
    </row>
    <row r="234" spans="1:10" ht="15.75" customHeight="1">
      <c r="A234" s="1392">
        <v>13</v>
      </c>
      <c r="B234" s="1393" t="s">
        <v>106</v>
      </c>
      <c r="C234" s="1379">
        <v>1942</v>
      </c>
      <c r="D234" s="1357" t="s">
        <v>54</v>
      </c>
      <c r="E234" s="1357">
        <v>540000</v>
      </c>
      <c r="F234" s="1393"/>
      <c r="G234" s="1357"/>
      <c r="H234" s="1357">
        <f t="shared" si="8"/>
        <v>540000</v>
      </c>
      <c r="I234" s="1394"/>
      <c r="J234" s="1359"/>
    </row>
    <row r="235" spans="1:10" ht="15.75" customHeight="1">
      <c r="A235" s="1392">
        <v>14</v>
      </c>
      <c r="B235" s="1393" t="s">
        <v>107</v>
      </c>
      <c r="C235" s="1379">
        <v>1950</v>
      </c>
      <c r="D235" s="1357" t="s">
        <v>54</v>
      </c>
      <c r="E235" s="1357">
        <v>540000</v>
      </c>
      <c r="F235" s="1393"/>
      <c r="G235" s="1357"/>
      <c r="H235" s="1357">
        <f t="shared" si="8"/>
        <v>540000</v>
      </c>
      <c r="I235" s="1394"/>
      <c r="J235" s="1359"/>
    </row>
    <row r="236" spans="1:10" ht="15.75" customHeight="1">
      <c r="A236" s="1392">
        <v>15</v>
      </c>
      <c r="B236" s="1393" t="s">
        <v>108</v>
      </c>
      <c r="C236" s="1379">
        <v>1947</v>
      </c>
      <c r="D236" s="1357" t="s">
        <v>63</v>
      </c>
      <c r="E236" s="1357">
        <v>540000</v>
      </c>
      <c r="F236" s="1393"/>
      <c r="G236" s="1357"/>
      <c r="H236" s="1357">
        <f t="shared" si="8"/>
        <v>540000</v>
      </c>
      <c r="I236" s="1394"/>
      <c r="J236" s="1359"/>
    </row>
    <row r="237" spans="1:10" ht="15.75" customHeight="1">
      <c r="A237" s="1392">
        <v>16</v>
      </c>
      <c r="B237" s="1393" t="s">
        <v>109</v>
      </c>
      <c r="C237" s="1379">
        <v>1949</v>
      </c>
      <c r="D237" s="1357" t="s">
        <v>63</v>
      </c>
      <c r="E237" s="1357">
        <v>540000</v>
      </c>
      <c r="F237" s="1393"/>
      <c r="G237" s="1357"/>
      <c r="H237" s="1357">
        <f t="shared" si="8"/>
        <v>540000</v>
      </c>
      <c r="I237" s="1394"/>
      <c r="J237" s="1359"/>
    </row>
    <row r="238" spans="1:14" ht="15.75" customHeight="1">
      <c r="A238" s="1392">
        <v>17</v>
      </c>
      <c r="B238" s="1393" t="s">
        <v>110</v>
      </c>
      <c r="C238" s="1379">
        <v>1936</v>
      </c>
      <c r="D238" s="1357" t="s">
        <v>63</v>
      </c>
      <c r="E238" s="1357">
        <v>540000</v>
      </c>
      <c r="F238" s="1393"/>
      <c r="G238" s="1357"/>
      <c r="H238" s="1357">
        <f t="shared" si="8"/>
        <v>540000</v>
      </c>
      <c r="I238" s="1394"/>
      <c r="J238" s="1359"/>
      <c r="K238" s="1394"/>
      <c r="L238" s="1393"/>
      <c r="M238" s="1429"/>
      <c r="N238" s="1393" t="s">
        <v>63</v>
      </c>
    </row>
    <row r="239" spans="1:10" ht="15.75" customHeight="1">
      <c r="A239" s="1392">
        <v>18</v>
      </c>
      <c r="B239" s="1393" t="s">
        <v>111</v>
      </c>
      <c r="C239" s="1379">
        <v>1953</v>
      </c>
      <c r="D239" s="1357" t="s">
        <v>63</v>
      </c>
      <c r="E239" s="1357">
        <v>540000</v>
      </c>
      <c r="F239" s="1393"/>
      <c r="G239" s="1357"/>
      <c r="H239" s="1357">
        <f t="shared" si="8"/>
        <v>540000</v>
      </c>
      <c r="I239" s="1394"/>
      <c r="J239" s="1359"/>
    </row>
    <row r="240" spans="1:10" ht="15.75" customHeight="1">
      <c r="A240" s="1392">
        <v>19</v>
      </c>
      <c r="B240" s="1393" t="s">
        <v>62</v>
      </c>
      <c r="C240" s="1379">
        <v>1954</v>
      </c>
      <c r="D240" s="1357" t="s">
        <v>63</v>
      </c>
      <c r="E240" s="1357">
        <v>540000</v>
      </c>
      <c r="F240" s="1393"/>
      <c r="G240" s="1357"/>
      <c r="H240" s="1357">
        <f t="shared" si="8"/>
        <v>540000</v>
      </c>
      <c r="I240" s="1394"/>
      <c r="J240" s="1359"/>
    </row>
    <row r="241" spans="1:10" ht="15.75" customHeight="1">
      <c r="A241" s="1392">
        <v>20</v>
      </c>
      <c r="B241" s="1393" t="s">
        <v>2842</v>
      </c>
      <c r="C241" s="1379">
        <v>1937</v>
      </c>
      <c r="D241" s="1357" t="s">
        <v>63</v>
      </c>
      <c r="E241" s="1357">
        <v>540000</v>
      </c>
      <c r="F241" s="1393"/>
      <c r="G241" s="1357"/>
      <c r="H241" s="1357">
        <f t="shared" si="8"/>
        <v>540000</v>
      </c>
      <c r="I241" s="1394"/>
      <c r="J241" s="1359"/>
    </row>
    <row r="242" spans="1:10" ht="15.75" customHeight="1">
      <c r="A242" s="1392">
        <v>21</v>
      </c>
      <c r="B242" s="1393" t="s">
        <v>113</v>
      </c>
      <c r="C242" s="1379">
        <v>1953</v>
      </c>
      <c r="D242" s="1357" t="s">
        <v>66</v>
      </c>
      <c r="E242" s="1357">
        <v>540000</v>
      </c>
      <c r="F242" s="1393"/>
      <c r="G242" s="1357"/>
      <c r="H242" s="1357">
        <f t="shared" si="8"/>
        <v>540000</v>
      </c>
      <c r="I242" s="1394"/>
      <c r="J242" s="1359"/>
    </row>
    <row r="243" spans="1:10" ht="15.75" customHeight="1">
      <c r="A243" s="1392">
        <v>22</v>
      </c>
      <c r="B243" s="1393" t="s">
        <v>114</v>
      </c>
      <c r="C243" s="1379">
        <v>1945</v>
      </c>
      <c r="D243" s="1357" t="s">
        <v>66</v>
      </c>
      <c r="E243" s="1357">
        <v>540000</v>
      </c>
      <c r="F243" s="1393"/>
      <c r="G243" s="1357"/>
      <c r="H243" s="1357">
        <f t="shared" si="8"/>
        <v>540000</v>
      </c>
      <c r="I243" s="1394"/>
      <c r="J243" s="1359"/>
    </row>
    <row r="244" spans="1:10" ht="15.75" customHeight="1">
      <c r="A244" s="1392">
        <v>23</v>
      </c>
      <c r="B244" s="1393" t="s">
        <v>115</v>
      </c>
      <c r="C244" s="1379">
        <v>1948</v>
      </c>
      <c r="D244" s="1357" t="s">
        <v>66</v>
      </c>
      <c r="E244" s="1357">
        <v>540000</v>
      </c>
      <c r="F244" s="1393"/>
      <c r="G244" s="1357"/>
      <c r="H244" s="1357">
        <f t="shared" si="8"/>
        <v>540000</v>
      </c>
      <c r="I244" s="1394"/>
      <c r="J244" s="1359"/>
    </row>
    <row r="245" spans="1:10" ht="15.75" customHeight="1">
      <c r="A245" s="1392">
        <v>24</v>
      </c>
      <c r="B245" s="1393" t="s">
        <v>116</v>
      </c>
      <c r="C245" s="1379">
        <v>1943</v>
      </c>
      <c r="D245" s="1357" t="s">
        <v>66</v>
      </c>
      <c r="E245" s="1357">
        <v>540000</v>
      </c>
      <c r="F245" s="1393"/>
      <c r="G245" s="1357"/>
      <c r="H245" s="1357">
        <f t="shared" si="8"/>
        <v>540000</v>
      </c>
      <c r="I245" s="1394"/>
      <c r="J245" s="1359"/>
    </row>
    <row r="246" spans="1:10" ht="15.75" customHeight="1">
      <c r="A246" s="1392">
        <v>25</v>
      </c>
      <c r="B246" s="1393" t="s">
        <v>69</v>
      </c>
      <c r="C246" s="1379">
        <v>1955</v>
      </c>
      <c r="D246" s="1357" t="s">
        <v>118</v>
      </c>
      <c r="E246" s="1357">
        <v>540000</v>
      </c>
      <c r="F246" s="1393"/>
      <c r="G246" s="1357"/>
      <c r="H246" s="1357">
        <f t="shared" si="8"/>
        <v>540000</v>
      </c>
      <c r="I246" s="1394"/>
      <c r="J246" s="1359"/>
    </row>
    <row r="247" spans="1:10" ht="15.75" customHeight="1">
      <c r="A247" s="1392">
        <v>26</v>
      </c>
      <c r="B247" s="1393" t="s">
        <v>119</v>
      </c>
      <c r="C247" s="1379">
        <v>1945</v>
      </c>
      <c r="D247" s="1357" t="s">
        <v>118</v>
      </c>
      <c r="E247" s="1357">
        <v>540000</v>
      </c>
      <c r="F247" s="1393"/>
      <c r="G247" s="1357"/>
      <c r="H247" s="1357">
        <f t="shared" si="8"/>
        <v>540000</v>
      </c>
      <c r="I247" s="1394"/>
      <c r="J247" s="1359"/>
    </row>
    <row r="248" spans="1:10" ht="15.75" customHeight="1">
      <c r="A248" s="1392">
        <v>27</v>
      </c>
      <c r="B248" s="1393" t="s">
        <v>2531</v>
      </c>
      <c r="C248" s="1379">
        <v>1942</v>
      </c>
      <c r="D248" s="1357" t="s">
        <v>2796</v>
      </c>
      <c r="E248" s="1357">
        <v>540000</v>
      </c>
      <c r="F248" s="1412"/>
      <c r="G248" s="1357"/>
      <c r="H248" s="1357">
        <f t="shared" si="8"/>
        <v>540000</v>
      </c>
      <c r="I248" s="1394"/>
      <c r="J248" s="1359"/>
    </row>
    <row r="249" spans="1:10" ht="15.75" customHeight="1">
      <c r="A249" s="1392">
        <v>28</v>
      </c>
      <c r="B249" s="1393" t="s">
        <v>137</v>
      </c>
      <c r="C249" s="1379">
        <v>1952</v>
      </c>
      <c r="D249" s="1357" t="s">
        <v>54</v>
      </c>
      <c r="E249" s="1357">
        <v>540000</v>
      </c>
      <c r="F249" s="1412"/>
      <c r="G249" s="1357"/>
      <c r="H249" s="1357">
        <f t="shared" si="8"/>
        <v>540000</v>
      </c>
      <c r="I249" s="1394"/>
      <c r="J249" s="1359"/>
    </row>
    <row r="250" spans="1:10" ht="15.75" customHeight="1">
      <c r="A250" s="1392">
        <v>29</v>
      </c>
      <c r="B250" s="1393" t="s">
        <v>2532</v>
      </c>
      <c r="C250" s="1379">
        <v>1949</v>
      </c>
      <c r="D250" s="1357" t="s">
        <v>2533</v>
      </c>
      <c r="E250" s="1357">
        <v>540000</v>
      </c>
      <c r="F250" s="1412"/>
      <c r="G250" s="1357"/>
      <c r="H250" s="1357">
        <f t="shared" si="8"/>
        <v>540000</v>
      </c>
      <c r="I250" s="1394"/>
      <c r="J250" s="1359"/>
    </row>
    <row r="251" spans="1:10" ht="15.75" customHeight="1">
      <c r="A251" s="1392">
        <v>30</v>
      </c>
      <c r="B251" s="1430" t="s">
        <v>506</v>
      </c>
      <c r="C251" s="1431">
        <v>1936</v>
      </c>
      <c r="D251" s="1432" t="s">
        <v>28</v>
      </c>
      <c r="E251" s="1432">
        <v>540000</v>
      </c>
      <c r="F251" s="1433"/>
      <c r="G251" s="1432"/>
      <c r="H251" s="1432">
        <f t="shared" si="8"/>
        <v>540000</v>
      </c>
      <c r="I251" s="1394"/>
      <c r="J251" s="1359"/>
    </row>
    <row r="252" spans="1:10" ht="15.75" customHeight="1">
      <c r="A252" s="1392">
        <v>31</v>
      </c>
      <c r="B252" s="1393" t="s">
        <v>2140</v>
      </c>
      <c r="C252" s="1379">
        <v>1931</v>
      </c>
      <c r="D252" s="1357" t="s">
        <v>63</v>
      </c>
      <c r="E252" s="1357">
        <v>540000</v>
      </c>
      <c r="F252" s="1393"/>
      <c r="G252" s="1357"/>
      <c r="H252" s="1357">
        <v>540000</v>
      </c>
      <c r="I252" s="1394"/>
      <c r="J252" s="1359" t="s">
        <v>2480</v>
      </c>
    </row>
    <row r="253" spans="1:10" ht="15.75" customHeight="1">
      <c r="A253" s="1392">
        <v>32</v>
      </c>
      <c r="B253" s="1393" t="s">
        <v>120</v>
      </c>
      <c r="C253" s="1379">
        <v>1951</v>
      </c>
      <c r="D253" s="1357" t="s">
        <v>63</v>
      </c>
      <c r="E253" s="1357">
        <v>540000</v>
      </c>
      <c r="F253" s="1393"/>
      <c r="G253" s="1357"/>
      <c r="H253" s="1357">
        <v>540000</v>
      </c>
      <c r="I253" s="1394"/>
      <c r="J253" s="1359" t="s">
        <v>2480</v>
      </c>
    </row>
    <row r="254" spans="1:10" ht="15.75" customHeight="1">
      <c r="A254" s="1392">
        <v>33</v>
      </c>
      <c r="B254" s="1393" t="s">
        <v>2843</v>
      </c>
      <c r="C254" s="1379">
        <v>1921</v>
      </c>
      <c r="D254" s="1357" t="s">
        <v>40</v>
      </c>
      <c r="E254" s="1357">
        <v>540000</v>
      </c>
      <c r="F254" s="1393"/>
      <c r="G254" s="1357"/>
      <c r="H254" s="1357">
        <v>540000</v>
      </c>
      <c r="I254" s="1394"/>
      <c r="J254" s="1359" t="s">
        <v>2480</v>
      </c>
    </row>
    <row r="255" spans="1:10" ht="15.75" customHeight="1">
      <c r="A255" s="1392">
        <v>34</v>
      </c>
      <c r="B255" s="1393" t="s">
        <v>112</v>
      </c>
      <c r="C255" s="1379">
        <v>1940</v>
      </c>
      <c r="D255" s="1357" t="s">
        <v>63</v>
      </c>
      <c r="E255" s="1357">
        <v>540000</v>
      </c>
      <c r="F255" s="1393"/>
      <c r="G255" s="1357"/>
      <c r="H255" s="1357">
        <f>SUM(E255:G255)</f>
        <v>540000</v>
      </c>
      <c r="I255" s="1394"/>
      <c r="J255" s="1359" t="s">
        <v>2480</v>
      </c>
    </row>
    <row r="256" spans="1:10" ht="15.75" customHeight="1">
      <c r="A256" s="1392">
        <v>35</v>
      </c>
      <c r="B256" s="1393" t="s">
        <v>86</v>
      </c>
      <c r="C256" s="1379">
        <v>1950</v>
      </c>
      <c r="D256" s="1357" t="s">
        <v>28</v>
      </c>
      <c r="E256" s="1357">
        <v>540000</v>
      </c>
      <c r="F256" s="1393"/>
      <c r="G256" s="1357"/>
      <c r="H256" s="1357">
        <f aca="true" t="shared" si="9" ref="H256:H268">SUM(E256:G256)</f>
        <v>540000</v>
      </c>
      <c r="I256" s="1394"/>
      <c r="J256" s="1359" t="s">
        <v>2480</v>
      </c>
    </row>
    <row r="257" spans="1:10" ht="15.75" customHeight="1">
      <c r="A257" s="1392">
        <v>36</v>
      </c>
      <c r="B257" s="1393" t="s">
        <v>117</v>
      </c>
      <c r="C257" s="1379">
        <v>1937</v>
      </c>
      <c r="D257" s="1357" t="s">
        <v>118</v>
      </c>
      <c r="E257" s="1357">
        <v>540000</v>
      </c>
      <c r="F257" s="1393"/>
      <c r="G257" s="1357"/>
      <c r="H257" s="1357">
        <f t="shared" si="9"/>
        <v>540000</v>
      </c>
      <c r="I257" s="1394"/>
      <c r="J257" s="1359" t="s">
        <v>2480</v>
      </c>
    </row>
    <row r="258" spans="1:10" ht="15.75" customHeight="1">
      <c r="A258" s="1392">
        <v>37</v>
      </c>
      <c r="B258" s="1393" t="s">
        <v>103</v>
      </c>
      <c r="C258" s="1379">
        <v>1936</v>
      </c>
      <c r="D258" s="1357" t="s">
        <v>2854</v>
      </c>
      <c r="E258" s="1357">
        <v>540000</v>
      </c>
      <c r="F258" s="1393"/>
      <c r="G258" s="1357"/>
      <c r="H258" s="1357">
        <f t="shared" si="9"/>
        <v>540000</v>
      </c>
      <c r="I258" s="1394"/>
      <c r="J258" s="1359" t="s">
        <v>2480</v>
      </c>
    </row>
    <row r="259" spans="1:10" ht="15.75" customHeight="1">
      <c r="A259" s="1392">
        <v>38</v>
      </c>
      <c r="B259" s="1393" t="s">
        <v>104</v>
      </c>
      <c r="C259" s="1379">
        <v>1950</v>
      </c>
      <c r="D259" s="1357" t="s">
        <v>2854</v>
      </c>
      <c r="E259" s="1357">
        <v>540000</v>
      </c>
      <c r="F259" s="1393"/>
      <c r="G259" s="1357"/>
      <c r="H259" s="1357">
        <f t="shared" si="9"/>
        <v>540000</v>
      </c>
      <c r="I259" s="1394"/>
      <c r="J259" s="1359" t="s">
        <v>2480</v>
      </c>
    </row>
    <row r="260" spans="1:10" ht="15.75" customHeight="1">
      <c r="A260" s="1392">
        <v>39</v>
      </c>
      <c r="B260" s="1393" t="s">
        <v>95</v>
      </c>
      <c r="C260" s="1379">
        <v>1936</v>
      </c>
      <c r="D260" s="1357" t="s">
        <v>2854</v>
      </c>
      <c r="E260" s="1357">
        <v>540000</v>
      </c>
      <c r="F260" s="1393"/>
      <c r="G260" s="1357"/>
      <c r="H260" s="1357">
        <f t="shared" si="9"/>
        <v>540000</v>
      </c>
      <c r="I260" s="1394"/>
      <c r="J260" s="1359" t="s">
        <v>2480</v>
      </c>
    </row>
    <row r="261" spans="1:10" ht="15.75" customHeight="1">
      <c r="A261" s="1392">
        <v>40</v>
      </c>
      <c r="B261" s="1393" t="s">
        <v>96</v>
      </c>
      <c r="C261" s="1379">
        <v>1940</v>
      </c>
      <c r="D261" s="1357" t="s">
        <v>2854</v>
      </c>
      <c r="E261" s="1357">
        <v>540000</v>
      </c>
      <c r="F261" s="1393"/>
      <c r="G261" s="1357"/>
      <c r="H261" s="1357">
        <f t="shared" si="9"/>
        <v>540000</v>
      </c>
      <c r="I261" s="1394"/>
      <c r="J261" s="1359" t="s">
        <v>2480</v>
      </c>
    </row>
    <row r="262" spans="1:10" ht="15.75" customHeight="1">
      <c r="A262" s="1392">
        <v>41</v>
      </c>
      <c r="B262" s="1393" t="s">
        <v>101</v>
      </c>
      <c r="C262" s="1379">
        <v>1951</v>
      </c>
      <c r="D262" s="1357" t="s">
        <v>2854</v>
      </c>
      <c r="E262" s="1357">
        <v>540000</v>
      </c>
      <c r="F262" s="1393"/>
      <c r="G262" s="1357"/>
      <c r="H262" s="1357">
        <f t="shared" si="9"/>
        <v>540000</v>
      </c>
      <c r="I262" s="1394"/>
      <c r="J262" s="1359" t="s">
        <v>2480</v>
      </c>
    </row>
    <row r="263" spans="1:10" ht="15.75" customHeight="1">
      <c r="A263" s="1392">
        <v>42</v>
      </c>
      <c r="B263" s="1393" t="s">
        <v>92</v>
      </c>
      <c r="C263" s="1379">
        <v>1934</v>
      </c>
      <c r="D263" s="1357" t="s">
        <v>40</v>
      </c>
      <c r="E263" s="1357">
        <v>0</v>
      </c>
      <c r="F263" s="1393"/>
      <c r="G263" s="1357"/>
      <c r="H263" s="1357">
        <f t="shared" si="9"/>
        <v>0</v>
      </c>
      <c r="I263" s="1394" t="s">
        <v>2603</v>
      </c>
      <c r="J263" s="1359" t="s">
        <v>2480</v>
      </c>
    </row>
    <row r="264" spans="1:10" ht="15.75" customHeight="1">
      <c r="A264" s="1392">
        <v>43</v>
      </c>
      <c r="B264" s="1393" t="s">
        <v>88</v>
      </c>
      <c r="C264" s="1379">
        <v>1950</v>
      </c>
      <c r="D264" s="1357" t="s">
        <v>2909</v>
      </c>
      <c r="E264" s="1357">
        <v>540000</v>
      </c>
      <c r="F264" s="1393"/>
      <c r="G264" s="1357"/>
      <c r="H264" s="1357">
        <f t="shared" si="9"/>
        <v>540000</v>
      </c>
      <c r="I264" s="1394"/>
      <c r="J264" s="1359" t="s">
        <v>2480</v>
      </c>
    </row>
    <row r="265" spans="1:10" ht="15.75" customHeight="1">
      <c r="A265" s="1392">
        <v>44</v>
      </c>
      <c r="B265" s="1393" t="s">
        <v>89</v>
      </c>
      <c r="C265" s="1379">
        <v>1939</v>
      </c>
      <c r="D265" s="1357" t="s">
        <v>2909</v>
      </c>
      <c r="E265" s="1357">
        <v>540000</v>
      </c>
      <c r="F265" s="1393"/>
      <c r="G265" s="1357"/>
      <c r="H265" s="1357">
        <f t="shared" si="9"/>
        <v>540000</v>
      </c>
      <c r="I265" s="1394"/>
      <c r="J265" s="1359" t="s">
        <v>2480</v>
      </c>
    </row>
    <row r="266" spans="1:10" ht="15.75" customHeight="1">
      <c r="A266" s="1392">
        <v>45</v>
      </c>
      <c r="B266" s="1393" t="s">
        <v>1700</v>
      </c>
      <c r="C266" s="1379">
        <v>1941</v>
      </c>
      <c r="D266" s="1357" t="s">
        <v>2854</v>
      </c>
      <c r="E266" s="1357">
        <v>540000</v>
      </c>
      <c r="F266" s="1393"/>
      <c r="G266" s="1357"/>
      <c r="H266" s="1357">
        <f t="shared" si="9"/>
        <v>540000</v>
      </c>
      <c r="I266" s="1394"/>
      <c r="J266" s="1359"/>
    </row>
    <row r="267" spans="1:10" ht="15.75" customHeight="1">
      <c r="A267" s="1392">
        <v>46</v>
      </c>
      <c r="B267" s="1393" t="s">
        <v>998</v>
      </c>
      <c r="C267" s="1379">
        <v>1924</v>
      </c>
      <c r="D267" s="1357" t="s">
        <v>2909</v>
      </c>
      <c r="E267" s="1357">
        <v>540000</v>
      </c>
      <c r="F267" s="1393"/>
      <c r="G267" s="1357"/>
      <c r="H267" s="1357">
        <f t="shared" si="9"/>
        <v>540000</v>
      </c>
      <c r="I267" s="1394"/>
      <c r="J267" s="1359"/>
    </row>
    <row r="268" spans="1:10" ht="15.75" customHeight="1">
      <c r="A268" s="1392">
        <v>47</v>
      </c>
      <c r="B268" s="1393" t="s">
        <v>2912</v>
      </c>
      <c r="C268" s="1379">
        <v>1935</v>
      </c>
      <c r="D268" s="1357" t="s">
        <v>2909</v>
      </c>
      <c r="E268" s="1357">
        <v>540000</v>
      </c>
      <c r="F268" s="1393"/>
      <c r="G268" s="1357"/>
      <c r="H268" s="1357">
        <f t="shared" si="9"/>
        <v>540000</v>
      </c>
      <c r="I268" s="1394"/>
      <c r="J268" s="1370"/>
    </row>
    <row r="269" spans="1:10" ht="15.75" customHeight="1">
      <c r="A269" s="1392">
        <v>48</v>
      </c>
      <c r="B269" s="1393" t="s">
        <v>2830</v>
      </c>
      <c r="C269" s="1379">
        <v>1935</v>
      </c>
      <c r="D269" s="1357" t="s">
        <v>63</v>
      </c>
      <c r="E269" s="1357">
        <v>540000</v>
      </c>
      <c r="F269" s="1434"/>
      <c r="G269" s="1435"/>
      <c r="H269" s="1357">
        <f aca="true" t="shared" si="10" ref="H269:H275">G269+E269</f>
        <v>540000</v>
      </c>
      <c r="I269" s="1395"/>
      <c r="J269" s="1359"/>
    </row>
    <row r="270" spans="1:10" ht="15.75" customHeight="1">
      <c r="A270" s="1392">
        <v>50</v>
      </c>
      <c r="B270" s="1393" t="s">
        <v>50</v>
      </c>
      <c r="C270" s="1379">
        <v>1954</v>
      </c>
      <c r="D270" s="1357" t="s">
        <v>2854</v>
      </c>
      <c r="E270" s="1357">
        <v>540000</v>
      </c>
      <c r="F270" s="1434"/>
      <c r="G270" s="1435"/>
      <c r="H270" s="1357">
        <f t="shared" si="10"/>
        <v>540000</v>
      </c>
      <c r="I270" s="1395"/>
      <c r="J270" s="1359"/>
    </row>
    <row r="271" spans="1:10" ht="15.75" customHeight="1">
      <c r="A271" s="1392">
        <v>51</v>
      </c>
      <c r="B271" s="1393" t="s">
        <v>528</v>
      </c>
      <c r="C271" s="1379">
        <v>1950</v>
      </c>
      <c r="D271" s="1357" t="s">
        <v>54</v>
      </c>
      <c r="E271" s="1357">
        <v>540000</v>
      </c>
      <c r="F271" s="1434"/>
      <c r="G271" s="1435"/>
      <c r="H271" s="1357">
        <f t="shared" si="10"/>
        <v>540000</v>
      </c>
      <c r="I271" s="1395"/>
      <c r="J271" s="1359"/>
    </row>
    <row r="272" spans="1:10" ht="15.75" customHeight="1">
      <c r="A272" s="1392">
        <v>52</v>
      </c>
      <c r="B272" s="1393" t="s">
        <v>2812</v>
      </c>
      <c r="C272" s="1379">
        <v>1944</v>
      </c>
      <c r="D272" s="1357" t="s">
        <v>28</v>
      </c>
      <c r="E272" s="1357">
        <v>540000</v>
      </c>
      <c r="F272" s="1434"/>
      <c r="G272" s="1435"/>
      <c r="H272" s="1357">
        <f>G272+E272</f>
        <v>540000</v>
      </c>
      <c r="I272" s="1395"/>
      <c r="J272" s="1359"/>
    </row>
    <row r="273" spans="1:10" ht="15.75" customHeight="1">
      <c r="A273" s="1392">
        <v>53</v>
      </c>
      <c r="B273" s="1393" t="s">
        <v>1502</v>
      </c>
      <c r="C273" s="1379">
        <v>1937</v>
      </c>
      <c r="D273" s="1357" t="s">
        <v>54</v>
      </c>
      <c r="E273" s="1357">
        <v>540000</v>
      </c>
      <c r="F273" s="1434"/>
      <c r="G273" s="1357"/>
      <c r="H273" s="1357">
        <f>G273+E273</f>
        <v>540000</v>
      </c>
      <c r="I273" s="1395"/>
      <c r="J273" s="1359"/>
    </row>
    <row r="274" spans="1:10" ht="15.75" customHeight="1">
      <c r="A274" s="1392">
        <v>54</v>
      </c>
      <c r="B274" s="1393" t="s">
        <v>4</v>
      </c>
      <c r="C274" s="1379">
        <v>1934</v>
      </c>
      <c r="D274" s="1357" t="s">
        <v>28</v>
      </c>
      <c r="E274" s="1357">
        <v>540000</v>
      </c>
      <c r="F274" s="1434"/>
      <c r="G274" s="1357"/>
      <c r="H274" s="1357">
        <f>G274+E274</f>
        <v>540000</v>
      </c>
      <c r="I274" s="1395"/>
      <c r="J274" s="1359"/>
    </row>
    <row r="275" spans="1:10" ht="15.75" customHeight="1">
      <c r="A275" s="1392">
        <v>55</v>
      </c>
      <c r="B275" s="1393" t="s">
        <v>1454</v>
      </c>
      <c r="C275" s="1379">
        <v>1954</v>
      </c>
      <c r="D275" s="1357" t="s">
        <v>66</v>
      </c>
      <c r="E275" s="1357">
        <v>540000</v>
      </c>
      <c r="F275" s="1434"/>
      <c r="G275" s="1435"/>
      <c r="H275" s="1357">
        <f t="shared" si="10"/>
        <v>540000</v>
      </c>
      <c r="I275" s="1395"/>
      <c r="J275" s="1359"/>
    </row>
    <row r="276" spans="1:10" ht="15.75" customHeight="1">
      <c r="A276" s="1392">
        <v>56</v>
      </c>
      <c r="B276" s="1393" t="s">
        <v>1455</v>
      </c>
      <c r="C276" s="1379">
        <v>1951</v>
      </c>
      <c r="D276" s="1357" t="s">
        <v>54</v>
      </c>
      <c r="E276" s="1357">
        <v>540000</v>
      </c>
      <c r="F276" s="1434"/>
      <c r="G276" s="1435"/>
      <c r="H276" s="1357">
        <f aca="true" t="shared" si="11" ref="H276:H281">G276+E276</f>
        <v>540000</v>
      </c>
      <c r="I276" s="1395"/>
      <c r="J276" s="1359"/>
    </row>
    <row r="277" spans="1:10" ht="15.75" customHeight="1">
      <c r="A277" s="1392">
        <v>57</v>
      </c>
      <c r="B277" s="1393" t="s">
        <v>2289</v>
      </c>
      <c r="C277" s="1379">
        <v>1946</v>
      </c>
      <c r="D277" s="1357" t="s">
        <v>2909</v>
      </c>
      <c r="E277" s="1357">
        <v>540000</v>
      </c>
      <c r="F277" s="1434"/>
      <c r="G277" s="1436"/>
      <c r="H277" s="1357">
        <f t="shared" si="11"/>
        <v>540000</v>
      </c>
      <c r="I277" s="1395"/>
      <c r="J277" s="1359"/>
    </row>
    <row r="278" spans="1:10" ht="15.75" customHeight="1">
      <c r="A278" s="1392">
        <v>58</v>
      </c>
      <c r="B278" s="1393" t="s">
        <v>2892</v>
      </c>
      <c r="C278" s="1379">
        <v>1927</v>
      </c>
      <c r="D278" s="1357" t="s">
        <v>2797</v>
      </c>
      <c r="E278" s="1357">
        <v>540000</v>
      </c>
      <c r="F278" s="1434"/>
      <c r="G278" s="1436"/>
      <c r="H278" s="1357">
        <f t="shared" si="11"/>
        <v>540000</v>
      </c>
      <c r="I278" s="1395"/>
      <c r="J278" s="1359"/>
    </row>
    <row r="279" spans="1:10" ht="15.75" customHeight="1">
      <c r="A279" s="1392">
        <v>59</v>
      </c>
      <c r="B279" s="1210" t="s">
        <v>2416</v>
      </c>
      <c r="C279" s="1211">
        <v>1953</v>
      </c>
      <c r="D279" s="1200" t="s">
        <v>2854</v>
      </c>
      <c r="E279" s="1200">
        <v>540000</v>
      </c>
      <c r="F279" s="1212"/>
      <c r="G279" s="1200">
        <v>540000</v>
      </c>
      <c r="H279" s="1200">
        <f t="shared" si="11"/>
        <v>1080000</v>
      </c>
      <c r="I279" s="1213"/>
      <c r="J279" s="1359"/>
    </row>
    <row r="280" spans="1:10" ht="15.75" customHeight="1">
      <c r="A280" s="1392">
        <v>60</v>
      </c>
      <c r="B280" s="1210" t="s">
        <v>506</v>
      </c>
      <c r="C280" s="1211">
        <v>1946</v>
      </c>
      <c r="D280" s="1200" t="s">
        <v>54</v>
      </c>
      <c r="E280" s="1200">
        <v>540000</v>
      </c>
      <c r="F280" s="1212"/>
      <c r="G280" s="1200">
        <v>540000</v>
      </c>
      <c r="H280" s="1200">
        <f t="shared" si="11"/>
        <v>1080000</v>
      </c>
      <c r="I280" s="1213"/>
      <c r="J280" s="1359"/>
    </row>
    <row r="281" spans="1:10" ht="15.75" customHeight="1">
      <c r="A281" s="1392">
        <v>61</v>
      </c>
      <c r="B281" s="1210" t="s">
        <v>239</v>
      </c>
      <c r="C281" s="1211">
        <v>1952</v>
      </c>
      <c r="D281" s="1200" t="s">
        <v>63</v>
      </c>
      <c r="E281" s="1200">
        <v>540000</v>
      </c>
      <c r="F281" s="1212"/>
      <c r="G281" s="1200">
        <v>540000</v>
      </c>
      <c r="H281" s="1200">
        <f t="shared" si="11"/>
        <v>1080000</v>
      </c>
      <c r="I281" s="1213"/>
      <c r="J281" s="1359"/>
    </row>
    <row r="282" spans="1:10" ht="15.75" customHeight="1">
      <c r="A282" s="1405" t="s">
        <v>2694</v>
      </c>
      <c r="B282" s="1406"/>
      <c r="C282" s="1407"/>
      <c r="D282" s="1362"/>
      <c r="E282" s="1362">
        <f>SUM(E222:E281)</f>
        <v>31320000</v>
      </c>
      <c r="F282" s="1406"/>
      <c r="G282" s="1437">
        <f>SUM(G279:G281)</f>
        <v>1620000</v>
      </c>
      <c r="H282" s="1362">
        <f>E282+G282</f>
        <v>32940000</v>
      </c>
      <c r="I282" s="1411"/>
      <c r="J282" s="1359"/>
    </row>
    <row r="283" spans="1:10" ht="15.75" customHeight="1">
      <c r="A283" s="1554" t="s">
        <v>1651</v>
      </c>
      <c r="B283" s="1555"/>
      <c r="C283" s="1555"/>
      <c r="D283" s="1555"/>
      <c r="E283" s="1555"/>
      <c r="F283" s="1555"/>
      <c r="G283" s="1555"/>
      <c r="H283" s="1555"/>
      <c r="I283" s="1555"/>
      <c r="J283" s="1556"/>
    </row>
    <row r="284" spans="1:10" ht="15.75" customHeight="1">
      <c r="A284" s="1392">
        <v>1</v>
      </c>
      <c r="B284" s="1393" t="s">
        <v>121</v>
      </c>
      <c r="C284" s="1379">
        <v>1956</v>
      </c>
      <c r="D284" s="1357" t="s">
        <v>28</v>
      </c>
      <c r="E284" s="1357">
        <v>540000</v>
      </c>
      <c r="F284" s="1393"/>
      <c r="G284" s="1357"/>
      <c r="H284" s="1357">
        <f>G284+E284</f>
        <v>540000</v>
      </c>
      <c r="I284" s="1394"/>
      <c r="J284" s="1359"/>
    </row>
    <row r="285" spans="1:10" ht="15.75" customHeight="1">
      <c r="A285" s="1392">
        <v>2</v>
      </c>
      <c r="B285" s="1393" t="s">
        <v>122</v>
      </c>
      <c r="C285" s="1379">
        <v>1979</v>
      </c>
      <c r="D285" s="1357" t="s">
        <v>28</v>
      </c>
      <c r="E285" s="1357">
        <v>540000</v>
      </c>
      <c r="F285" s="1393"/>
      <c r="G285" s="1357"/>
      <c r="H285" s="1357">
        <f aca="true" t="shared" si="12" ref="H285:H306">G285+E285</f>
        <v>540000</v>
      </c>
      <c r="I285" s="1394"/>
      <c r="J285" s="1359"/>
    </row>
    <row r="286" spans="1:10" ht="15.75" customHeight="1">
      <c r="A286" s="1392">
        <v>3</v>
      </c>
      <c r="B286" s="1393" t="s">
        <v>123</v>
      </c>
      <c r="C286" s="1379">
        <v>1956</v>
      </c>
      <c r="D286" s="1357" t="s">
        <v>28</v>
      </c>
      <c r="E286" s="1357">
        <v>540000</v>
      </c>
      <c r="F286" s="1393"/>
      <c r="G286" s="1357"/>
      <c r="H286" s="1357">
        <f t="shared" si="12"/>
        <v>540000</v>
      </c>
      <c r="I286" s="1394"/>
      <c r="J286" s="1359"/>
    </row>
    <row r="287" spans="1:10" ht="15.75" customHeight="1">
      <c r="A287" s="1392">
        <v>4</v>
      </c>
      <c r="B287" s="1393" t="s">
        <v>124</v>
      </c>
      <c r="C287" s="1379">
        <v>1985</v>
      </c>
      <c r="D287" s="1357" t="s">
        <v>32</v>
      </c>
      <c r="E287" s="1357">
        <v>540000</v>
      </c>
      <c r="F287" s="1393"/>
      <c r="G287" s="1357"/>
      <c r="H287" s="1357">
        <f t="shared" si="12"/>
        <v>540000</v>
      </c>
      <c r="I287" s="1394"/>
      <c r="J287" s="1359"/>
    </row>
    <row r="288" spans="1:10" ht="15.75" customHeight="1">
      <c r="A288" s="1392">
        <v>5</v>
      </c>
      <c r="B288" s="1393" t="s">
        <v>125</v>
      </c>
      <c r="C288" s="1379">
        <v>1986</v>
      </c>
      <c r="D288" s="1357" t="s">
        <v>32</v>
      </c>
      <c r="E288" s="1357">
        <v>540000</v>
      </c>
      <c r="F288" s="1393"/>
      <c r="G288" s="1357"/>
      <c r="H288" s="1357">
        <f t="shared" si="12"/>
        <v>540000</v>
      </c>
      <c r="I288" s="1394"/>
      <c r="J288" s="1359"/>
    </row>
    <row r="289" spans="1:10" ht="15.75" customHeight="1">
      <c r="A289" s="1392">
        <v>6</v>
      </c>
      <c r="B289" s="1393" t="s">
        <v>126</v>
      </c>
      <c r="C289" s="1379">
        <v>1955</v>
      </c>
      <c r="D289" s="1357" t="s">
        <v>2806</v>
      </c>
      <c r="E289" s="1357">
        <v>540000</v>
      </c>
      <c r="F289" s="1393"/>
      <c r="G289" s="1357"/>
      <c r="H289" s="1357">
        <f t="shared" si="12"/>
        <v>540000</v>
      </c>
      <c r="I289" s="1394"/>
      <c r="J289" s="1359"/>
    </row>
    <row r="290" spans="1:10" ht="15.75" customHeight="1">
      <c r="A290" s="1392">
        <v>7</v>
      </c>
      <c r="B290" s="1393" t="s">
        <v>127</v>
      </c>
      <c r="C290" s="1379">
        <v>1961</v>
      </c>
      <c r="D290" s="1357" t="s">
        <v>2806</v>
      </c>
      <c r="E290" s="1357">
        <v>540000</v>
      </c>
      <c r="F290" s="1393"/>
      <c r="G290" s="1357"/>
      <c r="H290" s="1357">
        <f t="shared" si="12"/>
        <v>540000</v>
      </c>
      <c r="I290" s="1394"/>
      <c r="J290" s="1359"/>
    </row>
    <row r="291" spans="1:10" ht="15.75" customHeight="1">
      <c r="A291" s="1392">
        <v>8</v>
      </c>
      <c r="B291" s="1393" t="s">
        <v>128</v>
      </c>
      <c r="C291" s="1379">
        <v>1965</v>
      </c>
      <c r="D291" s="1357" t="s">
        <v>2806</v>
      </c>
      <c r="E291" s="1357">
        <v>540000</v>
      </c>
      <c r="F291" s="1393"/>
      <c r="G291" s="1357"/>
      <c r="H291" s="1357">
        <f t="shared" si="12"/>
        <v>540000</v>
      </c>
      <c r="I291" s="1394"/>
      <c r="J291" s="1359"/>
    </row>
    <row r="292" spans="1:10" ht="15.75" customHeight="1">
      <c r="A292" s="1392">
        <v>9</v>
      </c>
      <c r="B292" s="1393" t="s">
        <v>130</v>
      </c>
      <c r="C292" s="1379">
        <v>1984</v>
      </c>
      <c r="D292" s="1357" t="s">
        <v>2909</v>
      </c>
      <c r="E292" s="1357">
        <v>540000</v>
      </c>
      <c r="F292" s="1393"/>
      <c r="G292" s="1357"/>
      <c r="H292" s="1357">
        <f t="shared" si="12"/>
        <v>540000</v>
      </c>
      <c r="I292" s="1394"/>
      <c r="J292" s="1359"/>
    </row>
    <row r="293" spans="1:10" ht="15.75" customHeight="1">
      <c r="A293" s="1392">
        <v>10</v>
      </c>
      <c r="B293" s="1393" t="s">
        <v>131</v>
      </c>
      <c r="C293" s="1379">
        <v>1971</v>
      </c>
      <c r="D293" s="1357" t="s">
        <v>2807</v>
      </c>
      <c r="E293" s="1357">
        <v>540000</v>
      </c>
      <c r="F293" s="1393"/>
      <c r="G293" s="1357"/>
      <c r="H293" s="1357">
        <f t="shared" si="12"/>
        <v>540000</v>
      </c>
      <c r="I293" s="1394"/>
      <c r="J293" s="1359"/>
    </row>
    <row r="294" spans="1:10" ht="15.75" customHeight="1">
      <c r="A294" s="1392">
        <v>11</v>
      </c>
      <c r="B294" s="1393" t="s">
        <v>132</v>
      </c>
      <c r="C294" s="1379">
        <v>1965</v>
      </c>
      <c r="D294" s="1357" t="s">
        <v>2807</v>
      </c>
      <c r="E294" s="1357">
        <v>540000</v>
      </c>
      <c r="F294" s="1393"/>
      <c r="G294" s="1357"/>
      <c r="H294" s="1357">
        <f t="shared" si="12"/>
        <v>540000</v>
      </c>
      <c r="I294" s="1394"/>
      <c r="J294" s="1359"/>
    </row>
    <row r="295" spans="1:10" ht="15.75" customHeight="1">
      <c r="A295" s="1392">
        <v>12</v>
      </c>
      <c r="B295" s="1393" t="s">
        <v>2844</v>
      </c>
      <c r="C295" s="1379">
        <v>1982</v>
      </c>
      <c r="D295" s="1357" t="s">
        <v>2854</v>
      </c>
      <c r="E295" s="1357">
        <v>540000</v>
      </c>
      <c r="F295" s="1393"/>
      <c r="G295" s="1357"/>
      <c r="H295" s="1357">
        <f t="shared" si="12"/>
        <v>540000</v>
      </c>
      <c r="I295" s="1394"/>
      <c r="J295" s="1359"/>
    </row>
    <row r="296" spans="1:10" ht="15.75" customHeight="1">
      <c r="A296" s="1392">
        <v>13</v>
      </c>
      <c r="B296" s="1393" t="s">
        <v>133</v>
      </c>
      <c r="C296" s="1379">
        <v>1984</v>
      </c>
      <c r="D296" s="1357" t="s">
        <v>2854</v>
      </c>
      <c r="E296" s="1357">
        <v>540000</v>
      </c>
      <c r="F296" s="1393"/>
      <c r="G296" s="1357"/>
      <c r="H296" s="1357">
        <f t="shared" si="12"/>
        <v>540000</v>
      </c>
      <c r="I296" s="1394"/>
      <c r="J296" s="1359"/>
    </row>
    <row r="297" spans="1:10" ht="15.75" customHeight="1">
      <c r="A297" s="1392">
        <v>14</v>
      </c>
      <c r="B297" s="1393" t="s">
        <v>134</v>
      </c>
      <c r="C297" s="1379">
        <v>1972</v>
      </c>
      <c r="D297" s="1357" t="s">
        <v>2854</v>
      </c>
      <c r="E297" s="1357">
        <v>540000</v>
      </c>
      <c r="F297" s="1393"/>
      <c r="G297" s="1357"/>
      <c r="H297" s="1357">
        <f t="shared" si="12"/>
        <v>540000</v>
      </c>
      <c r="I297" s="1394"/>
      <c r="J297" s="1359"/>
    </row>
    <row r="298" spans="1:10" ht="15.75" customHeight="1">
      <c r="A298" s="1392">
        <v>15</v>
      </c>
      <c r="B298" s="1393" t="s">
        <v>138</v>
      </c>
      <c r="C298" s="1379">
        <v>1994</v>
      </c>
      <c r="D298" s="1357" t="s">
        <v>54</v>
      </c>
      <c r="E298" s="1357">
        <v>540000</v>
      </c>
      <c r="F298" s="1393"/>
      <c r="G298" s="1357"/>
      <c r="H298" s="1357">
        <f t="shared" si="12"/>
        <v>540000</v>
      </c>
      <c r="I298" s="1394"/>
      <c r="J298" s="1359"/>
    </row>
    <row r="299" spans="1:10" ht="15.75" customHeight="1">
      <c r="A299" s="1392">
        <v>16</v>
      </c>
      <c r="B299" s="1393" t="s">
        <v>139</v>
      </c>
      <c r="C299" s="1379">
        <v>1984</v>
      </c>
      <c r="D299" s="1357" t="s">
        <v>54</v>
      </c>
      <c r="E299" s="1357">
        <v>540000</v>
      </c>
      <c r="F299" s="1393"/>
      <c r="G299" s="1357"/>
      <c r="H299" s="1357">
        <f t="shared" si="12"/>
        <v>540000</v>
      </c>
      <c r="I299" s="1394"/>
      <c r="J299" s="1359"/>
    </row>
    <row r="300" spans="1:10" ht="15.75" customHeight="1">
      <c r="A300" s="1392">
        <v>17</v>
      </c>
      <c r="B300" s="1393" t="s">
        <v>141</v>
      </c>
      <c r="C300" s="1379">
        <v>1993</v>
      </c>
      <c r="D300" s="1357" t="s">
        <v>54</v>
      </c>
      <c r="E300" s="1357">
        <v>540000</v>
      </c>
      <c r="F300" s="1393"/>
      <c r="G300" s="1357"/>
      <c r="H300" s="1357">
        <f t="shared" si="12"/>
        <v>540000</v>
      </c>
      <c r="I300" s="1394"/>
      <c r="J300" s="1359"/>
    </row>
    <row r="301" spans="1:10" ht="15.75" customHeight="1">
      <c r="A301" s="1392">
        <v>18</v>
      </c>
      <c r="B301" s="1393" t="s">
        <v>157</v>
      </c>
      <c r="C301" s="1379">
        <v>1976</v>
      </c>
      <c r="D301" s="1357" t="s">
        <v>63</v>
      </c>
      <c r="E301" s="1357">
        <v>540000</v>
      </c>
      <c r="F301" s="1393"/>
      <c r="G301" s="1357"/>
      <c r="H301" s="1357">
        <f t="shared" si="12"/>
        <v>540000</v>
      </c>
      <c r="I301" s="1394"/>
      <c r="J301" s="1359"/>
    </row>
    <row r="302" spans="1:10" ht="15.75" customHeight="1">
      <c r="A302" s="1392">
        <v>19</v>
      </c>
      <c r="B302" s="1393" t="s">
        <v>158</v>
      </c>
      <c r="C302" s="1379">
        <v>1973</v>
      </c>
      <c r="D302" s="1357" t="s">
        <v>63</v>
      </c>
      <c r="E302" s="1357">
        <v>540000</v>
      </c>
      <c r="F302" s="1393"/>
      <c r="G302" s="1357"/>
      <c r="H302" s="1357">
        <f t="shared" si="12"/>
        <v>540000</v>
      </c>
      <c r="I302" s="1394"/>
      <c r="J302" s="1359"/>
    </row>
    <row r="303" spans="1:10" ht="15.75" customHeight="1">
      <c r="A303" s="1392">
        <v>20</v>
      </c>
      <c r="B303" s="1393" t="s">
        <v>159</v>
      </c>
      <c r="C303" s="1379">
        <v>1971</v>
      </c>
      <c r="D303" s="1357" t="s">
        <v>66</v>
      </c>
      <c r="E303" s="1357">
        <v>540000</v>
      </c>
      <c r="F303" s="1393"/>
      <c r="G303" s="1357"/>
      <c r="H303" s="1357">
        <f t="shared" si="12"/>
        <v>540000</v>
      </c>
      <c r="I303" s="1394"/>
      <c r="J303" s="1359"/>
    </row>
    <row r="304" spans="1:10" ht="15.75" customHeight="1">
      <c r="A304" s="1392">
        <v>21</v>
      </c>
      <c r="B304" s="1393" t="s">
        <v>1245</v>
      </c>
      <c r="C304" s="1379">
        <v>1981</v>
      </c>
      <c r="D304" s="1357" t="s">
        <v>2794</v>
      </c>
      <c r="E304" s="1357">
        <v>540000</v>
      </c>
      <c r="F304" s="1393"/>
      <c r="G304" s="1357"/>
      <c r="H304" s="1357">
        <f t="shared" si="12"/>
        <v>540000</v>
      </c>
      <c r="I304" s="1394"/>
      <c r="J304" s="1359"/>
    </row>
    <row r="305" spans="1:10" ht="15.75" customHeight="1">
      <c r="A305" s="1392">
        <v>22</v>
      </c>
      <c r="B305" s="1393" t="s">
        <v>714</v>
      </c>
      <c r="C305" s="1379">
        <v>1998</v>
      </c>
      <c r="D305" s="1357" t="s">
        <v>498</v>
      </c>
      <c r="E305" s="1357">
        <v>540000</v>
      </c>
      <c r="F305" s="1393"/>
      <c r="G305" s="1357"/>
      <c r="H305" s="1357">
        <f t="shared" si="12"/>
        <v>540000</v>
      </c>
      <c r="I305" s="1394"/>
      <c r="J305" s="1359"/>
    </row>
    <row r="306" spans="1:10" ht="15.75" customHeight="1">
      <c r="A306" s="1392">
        <v>23</v>
      </c>
      <c r="B306" s="1393" t="s">
        <v>175</v>
      </c>
      <c r="C306" s="1379">
        <v>1999</v>
      </c>
      <c r="D306" s="1357" t="s">
        <v>66</v>
      </c>
      <c r="E306" s="1357">
        <v>540000</v>
      </c>
      <c r="F306" s="1393"/>
      <c r="G306" s="1357"/>
      <c r="H306" s="1357">
        <f t="shared" si="12"/>
        <v>540000</v>
      </c>
      <c r="I306" s="1394"/>
      <c r="J306" s="1359"/>
    </row>
    <row r="307" spans="1:10" ht="15.75" customHeight="1">
      <c r="A307" s="1392">
        <v>24</v>
      </c>
      <c r="B307" s="1393" t="s">
        <v>162</v>
      </c>
      <c r="C307" s="1379">
        <v>1987</v>
      </c>
      <c r="D307" s="1357" t="s">
        <v>28</v>
      </c>
      <c r="E307" s="1357">
        <v>540000</v>
      </c>
      <c r="F307" s="1393"/>
      <c r="G307" s="1357"/>
      <c r="H307" s="1357">
        <v>540000</v>
      </c>
      <c r="I307" s="1394"/>
      <c r="J307" s="1359" t="s">
        <v>2480</v>
      </c>
    </row>
    <row r="308" spans="1:10" ht="15.75" customHeight="1">
      <c r="A308" s="1392">
        <v>25</v>
      </c>
      <c r="B308" s="1393" t="s">
        <v>163</v>
      </c>
      <c r="C308" s="1379">
        <v>1968</v>
      </c>
      <c r="D308" s="1357" t="s">
        <v>28</v>
      </c>
      <c r="E308" s="1357">
        <v>540000</v>
      </c>
      <c r="F308" s="1393"/>
      <c r="G308" s="1357"/>
      <c r="H308" s="1357">
        <v>540000</v>
      </c>
      <c r="I308" s="1394"/>
      <c r="J308" s="1359" t="s">
        <v>2480</v>
      </c>
    </row>
    <row r="309" spans="1:10" ht="15.75" customHeight="1">
      <c r="A309" s="1392">
        <v>26</v>
      </c>
      <c r="B309" s="1393" t="s">
        <v>164</v>
      </c>
      <c r="C309" s="1379">
        <v>1986</v>
      </c>
      <c r="D309" s="1357" t="s">
        <v>32</v>
      </c>
      <c r="E309" s="1357">
        <v>540000</v>
      </c>
      <c r="F309" s="1393"/>
      <c r="G309" s="1357"/>
      <c r="H309" s="1357">
        <v>540000</v>
      </c>
      <c r="I309" s="1394"/>
      <c r="J309" s="1359" t="s">
        <v>2480</v>
      </c>
    </row>
    <row r="310" spans="1:10" ht="15.75" customHeight="1">
      <c r="A310" s="1392">
        <v>27</v>
      </c>
      <c r="B310" s="1393" t="s">
        <v>165</v>
      </c>
      <c r="C310" s="1379">
        <v>1986</v>
      </c>
      <c r="D310" s="1357" t="s">
        <v>2806</v>
      </c>
      <c r="E310" s="1357">
        <v>540000</v>
      </c>
      <c r="F310" s="1393"/>
      <c r="G310" s="1357"/>
      <c r="H310" s="1357">
        <v>540000</v>
      </c>
      <c r="I310" s="1394"/>
      <c r="J310" s="1359" t="s">
        <v>2480</v>
      </c>
    </row>
    <row r="311" spans="1:10" ht="15.75" customHeight="1">
      <c r="A311" s="1392">
        <v>28</v>
      </c>
      <c r="B311" s="1393" t="s">
        <v>166</v>
      </c>
      <c r="C311" s="1379">
        <v>1970</v>
      </c>
      <c r="D311" s="1357" t="s">
        <v>2909</v>
      </c>
      <c r="E311" s="1357">
        <v>540000</v>
      </c>
      <c r="F311" s="1393"/>
      <c r="G311" s="1357"/>
      <c r="H311" s="1357">
        <v>540000</v>
      </c>
      <c r="I311" s="1394"/>
      <c r="J311" s="1359" t="s">
        <v>2480</v>
      </c>
    </row>
    <row r="312" spans="1:10" ht="15.75" customHeight="1">
      <c r="A312" s="1392">
        <v>29</v>
      </c>
      <c r="B312" s="1393" t="s">
        <v>167</v>
      </c>
      <c r="C312" s="1379">
        <v>1970</v>
      </c>
      <c r="D312" s="1357" t="s">
        <v>2807</v>
      </c>
      <c r="E312" s="1357">
        <v>540000</v>
      </c>
      <c r="F312" s="1393"/>
      <c r="G312" s="1357"/>
      <c r="H312" s="1357">
        <v>540000</v>
      </c>
      <c r="I312" s="1394"/>
      <c r="J312" s="1359" t="s">
        <v>2480</v>
      </c>
    </row>
    <row r="313" spans="1:10" ht="15.75" customHeight="1">
      <c r="A313" s="1392">
        <v>30</v>
      </c>
      <c r="B313" s="1393" t="s">
        <v>2847</v>
      </c>
      <c r="C313" s="1379">
        <v>1974</v>
      </c>
      <c r="D313" s="1357" t="s">
        <v>2807</v>
      </c>
      <c r="E313" s="1357">
        <v>540000</v>
      </c>
      <c r="F313" s="1393"/>
      <c r="G313" s="1357"/>
      <c r="H313" s="1357">
        <v>540000</v>
      </c>
      <c r="I313" s="1394"/>
      <c r="J313" s="1359" t="s">
        <v>2480</v>
      </c>
    </row>
    <row r="314" spans="1:10" ht="15.75" customHeight="1">
      <c r="A314" s="1392">
        <v>31</v>
      </c>
      <c r="B314" s="1393" t="s">
        <v>168</v>
      </c>
      <c r="C314" s="1379">
        <v>1984</v>
      </c>
      <c r="D314" s="1357" t="s">
        <v>2807</v>
      </c>
      <c r="E314" s="1357">
        <v>540000</v>
      </c>
      <c r="F314" s="1393"/>
      <c r="G314" s="1357"/>
      <c r="H314" s="1357">
        <v>540000</v>
      </c>
      <c r="I314" s="1394"/>
      <c r="J314" s="1359" t="s">
        <v>2480</v>
      </c>
    </row>
    <row r="315" spans="1:10" ht="15.75" customHeight="1">
      <c r="A315" s="1392">
        <v>32</v>
      </c>
      <c r="B315" s="1393" t="s">
        <v>169</v>
      </c>
      <c r="C315" s="1379">
        <v>1965</v>
      </c>
      <c r="D315" s="1357" t="s">
        <v>66</v>
      </c>
      <c r="E315" s="1357">
        <v>540000</v>
      </c>
      <c r="F315" s="1393"/>
      <c r="G315" s="1357"/>
      <c r="H315" s="1357">
        <v>540000</v>
      </c>
      <c r="I315" s="1394"/>
      <c r="J315" s="1359" t="s">
        <v>2480</v>
      </c>
    </row>
    <row r="316" spans="1:10" ht="15.75" customHeight="1">
      <c r="A316" s="1392">
        <v>33</v>
      </c>
      <c r="B316" s="1393" t="s">
        <v>135</v>
      </c>
      <c r="C316" s="1379">
        <v>1977</v>
      </c>
      <c r="D316" s="1357" t="s">
        <v>2854</v>
      </c>
      <c r="E316" s="1357">
        <v>540000</v>
      </c>
      <c r="F316" s="1393"/>
      <c r="G316" s="1357"/>
      <c r="H316" s="1357">
        <f>SUM(E316:G316)</f>
        <v>540000</v>
      </c>
      <c r="I316" s="1394"/>
      <c r="J316" s="1359" t="s">
        <v>2480</v>
      </c>
    </row>
    <row r="317" spans="1:10" ht="15.75" customHeight="1">
      <c r="A317" s="1392">
        <v>34</v>
      </c>
      <c r="B317" s="1393" t="s">
        <v>136</v>
      </c>
      <c r="C317" s="1379">
        <v>1974</v>
      </c>
      <c r="D317" s="1357" t="s">
        <v>2854</v>
      </c>
      <c r="E317" s="1357">
        <v>540000</v>
      </c>
      <c r="F317" s="1393"/>
      <c r="G317" s="1357"/>
      <c r="H317" s="1357">
        <f aca="true" t="shared" si="13" ref="H317:H322">SUM(E317:G317)</f>
        <v>540000</v>
      </c>
      <c r="I317" s="1394"/>
      <c r="J317" s="1359" t="s">
        <v>2480</v>
      </c>
    </row>
    <row r="318" spans="1:10" ht="15.75" customHeight="1">
      <c r="A318" s="1392">
        <v>35</v>
      </c>
      <c r="B318" s="1393" t="s">
        <v>2845</v>
      </c>
      <c r="C318" s="1379">
        <v>1976</v>
      </c>
      <c r="D318" s="1357" t="s">
        <v>2854</v>
      </c>
      <c r="E318" s="1357">
        <v>540000</v>
      </c>
      <c r="F318" s="1393"/>
      <c r="G318" s="1357"/>
      <c r="H318" s="1357">
        <f t="shared" si="13"/>
        <v>540000</v>
      </c>
      <c r="I318" s="1394"/>
      <c r="J318" s="1359" t="s">
        <v>2480</v>
      </c>
    </row>
    <row r="319" spans="1:10" ht="15.75" customHeight="1">
      <c r="A319" s="1392">
        <v>36</v>
      </c>
      <c r="B319" s="1393" t="s">
        <v>140</v>
      </c>
      <c r="C319" s="1379">
        <v>1981</v>
      </c>
      <c r="D319" s="1357" t="s">
        <v>54</v>
      </c>
      <c r="E319" s="1357">
        <v>540000</v>
      </c>
      <c r="F319" s="1393"/>
      <c r="G319" s="1357"/>
      <c r="H319" s="1357">
        <f t="shared" si="13"/>
        <v>540000</v>
      </c>
      <c r="I319" s="1394"/>
      <c r="J319" s="1359" t="s">
        <v>2480</v>
      </c>
    </row>
    <row r="320" spans="1:10" ht="15.75" customHeight="1">
      <c r="A320" s="1392">
        <v>37</v>
      </c>
      <c r="B320" s="1393" t="s">
        <v>2846</v>
      </c>
      <c r="C320" s="1379">
        <v>1970</v>
      </c>
      <c r="D320" s="1357" t="s">
        <v>54</v>
      </c>
      <c r="E320" s="1357">
        <v>540000</v>
      </c>
      <c r="F320" s="1393"/>
      <c r="G320" s="1357"/>
      <c r="H320" s="1357">
        <f t="shared" si="13"/>
        <v>540000</v>
      </c>
      <c r="I320" s="1394"/>
      <c r="J320" s="1359" t="s">
        <v>2480</v>
      </c>
    </row>
    <row r="321" spans="1:10" ht="15.75" customHeight="1">
      <c r="A321" s="1392">
        <v>38</v>
      </c>
      <c r="B321" s="1393" t="s">
        <v>160</v>
      </c>
      <c r="C321" s="1379">
        <v>1980</v>
      </c>
      <c r="D321" s="1357" t="s">
        <v>161</v>
      </c>
      <c r="E321" s="1357">
        <v>540000</v>
      </c>
      <c r="F321" s="1393"/>
      <c r="G321" s="1357"/>
      <c r="H321" s="1357">
        <f t="shared" si="13"/>
        <v>540000</v>
      </c>
      <c r="I321" s="1394"/>
      <c r="J321" s="1359" t="s">
        <v>2480</v>
      </c>
    </row>
    <row r="322" spans="1:10" ht="15.75" customHeight="1">
      <c r="A322" s="1392">
        <v>39</v>
      </c>
      <c r="B322" s="1393" t="s">
        <v>129</v>
      </c>
      <c r="C322" s="1379">
        <v>1995</v>
      </c>
      <c r="D322" s="1357" t="s">
        <v>2909</v>
      </c>
      <c r="E322" s="1357">
        <v>540000</v>
      </c>
      <c r="F322" s="1393"/>
      <c r="G322" s="1357"/>
      <c r="H322" s="1357">
        <f t="shared" si="13"/>
        <v>540000</v>
      </c>
      <c r="I322" s="1394"/>
      <c r="J322" s="1359" t="s">
        <v>2480</v>
      </c>
    </row>
    <row r="323" spans="1:10" ht="15.75" customHeight="1">
      <c r="A323" s="1392">
        <v>40</v>
      </c>
      <c r="B323" s="1393" t="s">
        <v>471</v>
      </c>
      <c r="C323" s="1379">
        <v>1960</v>
      </c>
      <c r="D323" s="1357" t="s">
        <v>2796</v>
      </c>
      <c r="E323" s="1357">
        <v>540000</v>
      </c>
      <c r="F323" s="1393"/>
      <c r="G323" s="1357"/>
      <c r="H323" s="1357">
        <f>G323+E323</f>
        <v>540000</v>
      </c>
      <c r="I323" s="1394"/>
      <c r="J323" s="1359"/>
    </row>
    <row r="324" spans="1:10" ht="15.75" customHeight="1">
      <c r="A324" s="1405" t="s">
        <v>2694</v>
      </c>
      <c r="B324" s="1406"/>
      <c r="C324" s="1379"/>
      <c r="D324" s="1362"/>
      <c r="E324" s="1362">
        <f>SUM(E284:E323)</f>
        <v>21600000</v>
      </c>
      <c r="F324" s="1406"/>
      <c r="G324" s="1362"/>
      <c r="H324" s="1362">
        <f>G324+E324</f>
        <v>21600000</v>
      </c>
      <c r="I324" s="1394"/>
      <c r="J324" s="1359"/>
    </row>
    <row r="325" spans="1:10" ht="15.75" customHeight="1">
      <c r="A325" s="1554" t="s">
        <v>1652</v>
      </c>
      <c r="B325" s="1555"/>
      <c r="C325" s="1555"/>
      <c r="D325" s="1555"/>
      <c r="E325" s="1555"/>
      <c r="F325" s="1555"/>
      <c r="G325" s="1555"/>
      <c r="H325" s="1555"/>
      <c r="I325" s="1555"/>
      <c r="J325" s="1556"/>
    </row>
    <row r="326" spans="1:10" ht="15.75" customHeight="1">
      <c r="A326" s="1392">
        <v>1</v>
      </c>
      <c r="B326" s="1393" t="s">
        <v>2849</v>
      </c>
      <c r="C326" s="1379">
        <v>2012</v>
      </c>
      <c r="D326" s="1357" t="s">
        <v>171</v>
      </c>
      <c r="E326" s="1357">
        <v>675000</v>
      </c>
      <c r="F326" s="1393"/>
      <c r="G326" s="1357"/>
      <c r="H326" s="1357">
        <f>E326+G326</f>
        <v>675000</v>
      </c>
      <c r="I326" s="1394"/>
      <c r="J326" s="1359"/>
    </row>
    <row r="327" spans="1:10" ht="15.75" customHeight="1">
      <c r="A327" s="1392">
        <v>2</v>
      </c>
      <c r="B327" s="1393" t="s">
        <v>170</v>
      </c>
      <c r="C327" s="1379">
        <v>2004</v>
      </c>
      <c r="D327" s="1357" t="s">
        <v>171</v>
      </c>
      <c r="E327" s="1357">
        <v>675000</v>
      </c>
      <c r="F327" s="1393"/>
      <c r="G327" s="1357"/>
      <c r="H327" s="1357">
        <f>E327+G327</f>
        <v>675000</v>
      </c>
      <c r="I327" s="1394"/>
      <c r="J327" s="1359"/>
    </row>
    <row r="328" spans="1:10" ht="15.75" customHeight="1">
      <c r="A328" s="1392">
        <v>3</v>
      </c>
      <c r="B328" s="1393" t="s">
        <v>172</v>
      </c>
      <c r="C328" s="1379">
        <v>2009</v>
      </c>
      <c r="D328" s="1357" t="s">
        <v>173</v>
      </c>
      <c r="E328" s="1357">
        <v>675000</v>
      </c>
      <c r="F328" s="1393"/>
      <c r="G328" s="1357"/>
      <c r="H328" s="1357">
        <f>E328+G328</f>
        <v>675000</v>
      </c>
      <c r="I328" s="1394"/>
      <c r="J328" s="1359"/>
    </row>
    <row r="329" spans="1:10" ht="15.75" customHeight="1">
      <c r="A329" s="1392">
        <v>4</v>
      </c>
      <c r="B329" s="1393" t="s">
        <v>1095</v>
      </c>
      <c r="C329" s="1379">
        <v>2014</v>
      </c>
      <c r="D329" s="1357" t="s">
        <v>1096</v>
      </c>
      <c r="E329" s="1357">
        <v>675000</v>
      </c>
      <c r="F329" s="1393"/>
      <c r="G329" s="1357"/>
      <c r="H329" s="1357">
        <f>E329+G329</f>
        <v>675000</v>
      </c>
      <c r="I329" s="1394"/>
      <c r="J329" s="1359"/>
    </row>
    <row r="330" spans="1:10" ht="15.75" customHeight="1">
      <c r="A330" s="1392">
        <v>5</v>
      </c>
      <c r="B330" s="1393" t="s">
        <v>176</v>
      </c>
      <c r="C330" s="1379">
        <v>2011</v>
      </c>
      <c r="D330" s="1357" t="s">
        <v>28</v>
      </c>
      <c r="E330" s="1357">
        <v>675000</v>
      </c>
      <c r="F330" s="1393"/>
      <c r="G330" s="1357"/>
      <c r="H330" s="1357">
        <v>675000</v>
      </c>
      <c r="I330" s="1394"/>
      <c r="J330" s="1359" t="s">
        <v>2480</v>
      </c>
    </row>
    <row r="331" spans="1:10" ht="15.75" customHeight="1">
      <c r="A331" s="1392">
        <v>6</v>
      </c>
      <c r="B331" s="1393" t="s">
        <v>1935</v>
      </c>
      <c r="C331" s="1379">
        <v>2014</v>
      </c>
      <c r="D331" s="1357" t="s">
        <v>28</v>
      </c>
      <c r="E331" s="1357">
        <v>675000</v>
      </c>
      <c r="F331" s="1393"/>
      <c r="G331" s="1357"/>
      <c r="H331" s="1357">
        <f>SUM(E331:G331)</f>
        <v>675000</v>
      </c>
      <c r="I331" s="1394"/>
      <c r="J331" s="1359" t="s">
        <v>2480</v>
      </c>
    </row>
    <row r="332" spans="1:10" ht="15.75" customHeight="1">
      <c r="A332" s="1392">
        <v>7</v>
      </c>
      <c r="B332" s="1393" t="s">
        <v>2848</v>
      </c>
      <c r="C332" s="1379">
        <v>2008</v>
      </c>
      <c r="D332" s="1357" t="s">
        <v>2806</v>
      </c>
      <c r="E332" s="1357">
        <v>675000</v>
      </c>
      <c r="F332" s="1393"/>
      <c r="G332" s="1357"/>
      <c r="H332" s="1357">
        <f>SUM(E332:G332)</f>
        <v>675000</v>
      </c>
      <c r="I332" s="1394"/>
      <c r="J332" s="1359" t="s">
        <v>2480</v>
      </c>
    </row>
    <row r="333" spans="1:10" ht="15.75" customHeight="1">
      <c r="A333" s="1392">
        <v>8</v>
      </c>
      <c r="B333" s="1393" t="s">
        <v>174</v>
      </c>
      <c r="C333" s="1379">
        <v>2007</v>
      </c>
      <c r="D333" s="1357" t="s">
        <v>63</v>
      </c>
      <c r="E333" s="1357">
        <v>675000</v>
      </c>
      <c r="F333" s="1393"/>
      <c r="G333" s="1357"/>
      <c r="H333" s="1357">
        <f>SUM(E333:G333)</f>
        <v>675000</v>
      </c>
      <c r="I333" s="1394"/>
      <c r="J333" s="1359" t="s">
        <v>2480</v>
      </c>
    </row>
    <row r="334" spans="1:10" ht="15.75" customHeight="1">
      <c r="A334" s="1405" t="s">
        <v>2694</v>
      </c>
      <c r="B334" s="1406"/>
      <c r="C334" s="1407"/>
      <c r="D334" s="1362"/>
      <c r="E334" s="1362">
        <f>SUM(E326:E333)</f>
        <v>5400000</v>
      </c>
      <c r="F334" s="1406"/>
      <c r="G334" s="1362"/>
      <c r="H334" s="1362">
        <f>G334+E334</f>
        <v>5400000</v>
      </c>
      <c r="I334" s="1411"/>
      <c r="J334" s="1385"/>
    </row>
    <row r="335" spans="1:10" ht="15.75" customHeight="1">
      <c r="A335" s="1554" t="s">
        <v>2291</v>
      </c>
      <c r="B335" s="1555"/>
      <c r="C335" s="1555"/>
      <c r="D335" s="1555"/>
      <c r="E335" s="1555"/>
      <c r="F335" s="1555"/>
      <c r="G335" s="1555"/>
      <c r="H335" s="1555"/>
      <c r="I335" s="1555"/>
      <c r="J335" s="1556"/>
    </row>
    <row r="336" spans="1:10" ht="15.75" customHeight="1">
      <c r="A336" s="1392">
        <v>1</v>
      </c>
      <c r="B336" s="1393" t="s">
        <v>185</v>
      </c>
      <c r="C336" s="1379">
        <v>1947</v>
      </c>
      <c r="D336" s="1357" t="s">
        <v>186</v>
      </c>
      <c r="E336" s="1357">
        <v>675000</v>
      </c>
      <c r="F336" s="1393"/>
      <c r="G336" s="1357"/>
      <c r="H336" s="1357">
        <f>E336+G336</f>
        <v>675000</v>
      </c>
      <c r="I336" s="1394"/>
      <c r="J336" s="1359"/>
    </row>
    <row r="337" spans="1:10" ht="15.75" customHeight="1">
      <c r="A337" s="1392">
        <v>2</v>
      </c>
      <c r="B337" s="1393" t="s">
        <v>200</v>
      </c>
      <c r="C337" s="1379">
        <v>1935</v>
      </c>
      <c r="D337" s="1357" t="s">
        <v>40</v>
      </c>
      <c r="E337" s="1357">
        <v>675000</v>
      </c>
      <c r="F337" s="1393"/>
      <c r="G337" s="1357"/>
      <c r="H337" s="1357">
        <v>675000</v>
      </c>
      <c r="I337" s="1394"/>
      <c r="J337" s="1359" t="s">
        <v>2480</v>
      </c>
    </row>
    <row r="338" spans="1:10" ht="15.75" customHeight="1">
      <c r="A338" s="1392">
        <v>3</v>
      </c>
      <c r="B338" s="1393" t="s">
        <v>1098</v>
      </c>
      <c r="C338" s="1379">
        <v>1948</v>
      </c>
      <c r="D338" s="1357" t="s">
        <v>2794</v>
      </c>
      <c r="E338" s="1357">
        <v>675000</v>
      </c>
      <c r="F338" s="1393"/>
      <c r="G338" s="1357"/>
      <c r="H338" s="1357">
        <f>SUM(E338:G338)</f>
        <v>675000</v>
      </c>
      <c r="I338" s="1394"/>
      <c r="J338" s="1359" t="s">
        <v>2480</v>
      </c>
    </row>
    <row r="339" spans="1:10" ht="15.75" customHeight="1">
      <c r="A339" s="1392">
        <v>4</v>
      </c>
      <c r="B339" s="1393" t="s">
        <v>199</v>
      </c>
      <c r="C339" s="1379">
        <v>1939</v>
      </c>
      <c r="D339" s="1357" t="s">
        <v>63</v>
      </c>
      <c r="E339" s="1357">
        <v>675000</v>
      </c>
      <c r="F339" s="1393"/>
      <c r="G339" s="1357"/>
      <c r="H339" s="1357">
        <f>SUM(E339:G339)</f>
        <v>675000</v>
      </c>
      <c r="I339" s="1394"/>
      <c r="J339" s="1359" t="s">
        <v>2480</v>
      </c>
    </row>
    <row r="340" spans="1:10" ht="15.75" customHeight="1">
      <c r="A340" s="1392">
        <v>5</v>
      </c>
      <c r="B340" s="1393" t="s">
        <v>2818</v>
      </c>
      <c r="C340" s="1379">
        <v>1942</v>
      </c>
      <c r="D340" s="1357" t="s">
        <v>2806</v>
      </c>
      <c r="E340" s="1357">
        <v>675000</v>
      </c>
      <c r="F340" s="1393"/>
      <c r="G340" s="1357"/>
      <c r="H340" s="1357">
        <f>G340+E340</f>
        <v>675000</v>
      </c>
      <c r="I340" s="1394"/>
      <c r="J340" s="1359"/>
    </row>
    <row r="341" spans="1:10" ht="15.75" customHeight="1">
      <c r="A341" s="1392">
        <v>6</v>
      </c>
      <c r="B341" s="1393" t="s">
        <v>2292</v>
      </c>
      <c r="C341" s="1379">
        <v>1939</v>
      </c>
      <c r="D341" s="1357" t="s">
        <v>54</v>
      </c>
      <c r="E341" s="1357">
        <v>675000</v>
      </c>
      <c r="F341" s="1393"/>
      <c r="G341" s="1357"/>
      <c r="H341" s="1357">
        <f>G341+E341</f>
        <v>675000</v>
      </c>
      <c r="I341" s="1394"/>
      <c r="J341" s="1359"/>
    </row>
    <row r="342" spans="1:10" ht="15.75" customHeight="1">
      <c r="A342" s="1392">
        <v>7</v>
      </c>
      <c r="B342" s="1481" t="s">
        <v>986</v>
      </c>
      <c r="C342" s="1482">
        <v>1937</v>
      </c>
      <c r="D342" s="1200" t="s">
        <v>2803</v>
      </c>
      <c r="E342" s="1357">
        <v>0</v>
      </c>
      <c r="F342" s="1403" t="s">
        <v>238</v>
      </c>
      <c r="G342" s="1357">
        <v>405000</v>
      </c>
      <c r="H342" s="1398">
        <f>G342+E342</f>
        <v>405000</v>
      </c>
      <c r="I342" s="1395"/>
      <c r="J342" s="1359" t="s">
        <v>2603</v>
      </c>
    </row>
    <row r="343" spans="1:10" ht="15.75" customHeight="1">
      <c r="A343" s="1405" t="s">
        <v>2694</v>
      </c>
      <c r="B343" s="1406"/>
      <c r="C343" s="1407"/>
      <c r="D343" s="1362"/>
      <c r="E343" s="1362">
        <f>SUM(E336:E342)</f>
        <v>4050000</v>
      </c>
      <c r="F343" s="1406"/>
      <c r="G343" s="1362">
        <v>405000</v>
      </c>
      <c r="H343" s="1362">
        <f>G343+E343</f>
        <v>4455000</v>
      </c>
      <c r="I343" s="1411"/>
      <c r="J343" s="1385"/>
    </row>
    <row r="344" spans="1:10" ht="15.75" customHeight="1">
      <c r="A344" s="1405"/>
      <c r="B344" s="1554" t="s">
        <v>1653</v>
      </c>
      <c r="C344" s="1555"/>
      <c r="D344" s="1555"/>
      <c r="E344" s="1555"/>
      <c r="F344" s="1555"/>
      <c r="G344" s="1555"/>
      <c r="H344" s="1555"/>
      <c r="I344" s="1555"/>
      <c r="J344" s="1556"/>
    </row>
    <row r="345" spans="1:10" ht="15.75" customHeight="1">
      <c r="A345" s="1392">
        <v>1</v>
      </c>
      <c r="B345" s="1393" t="s">
        <v>257</v>
      </c>
      <c r="C345" s="1379">
        <v>1981</v>
      </c>
      <c r="D345" s="1357" t="s">
        <v>54</v>
      </c>
      <c r="E345" s="1357">
        <v>405000</v>
      </c>
      <c r="F345" s="1393"/>
      <c r="G345" s="1357"/>
      <c r="H345" s="1357">
        <f>E345+G345</f>
        <v>405000</v>
      </c>
      <c r="I345" s="1394"/>
      <c r="J345" s="1359"/>
    </row>
    <row r="346" spans="1:10" ht="15.75" customHeight="1">
      <c r="A346" s="1392">
        <v>2</v>
      </c>
      <c r="B346" s="1393" t="s">
        <v>141</v>
      </c>
      <c r="C346" s="1379">
        <v>1993</v>
      </c>
      <c r="D346" s="1357" t="s">
        <v>54</v>
      </c>
      <c r="E346" s="1357">
        <v>405000</v>
      </c>
      <c r="F346" s="1393"/>
      <c r="G346" s="1357"/>
      <c r="H346" s="1357">
        <f>E346+G346</f>
        <v>405000</v>
      </c>
      <c r="I346" s="1394"/>
      <c r="J346" s="1359"/>
    </row>
    <row r="347" spans="1:10" ht="15.75" customHeight="1">
      <c r="A347" s="1392">
        <v>3</v>
      </c>
      <c r="B347" s="1396" t="s">
        <v>755</v>
      </c>
      <c r="C347" s="1397">
        <v>1995</v>
      </c>
      <c r="D347" s="1357" t="s">
        <v>2806</v>
      </c>
      <c r="E347" s="1357">
        <v>405000</v>
      </c>
      <c r="G347" s="1357"/>
      <c r="H347" s="1357">
        <f>E347+G347</f>
        <v>405000</v>
      </c>
      <c r="I347" s="1394"/>
      <c r="J347" s="1438" t="s">
        <v>1139</v>
      </c>
    </row>
    <row r="348" spans="1:12" ht="15.75" customHeight="1">
      <c r="A348" s="1392">
        <v>4</v>
      </c>
      <c r="B348" s="1396" t="s">
        <v>2702</v>
      </c>
      <c r="C348" s="1397">
        <v>1980</v>
      </c>
      <c r="D348" s="1357" t="s">
        <v>2794</v>
      </c>
      <c r="E348" s="1357">
        <v>405000</v>
      </c>
      <c r="G348" s="1357"/>
      <c r="H348" s="1357">
        <f>G348+E348</f>
        <v>405000</v>
      </c>
      <c r="I348" s="1394"/>
      <c r="J348" s="1438" t="s">
        <v>1138</v>
      </c>
      <c r="L348" s="1370" t="s">
        <v>2748</v>
      </c>
    </row>
    <row r="349" spans="1:10" ht="15.75" customHeight="1">
      <c r="A349" s="1405" t="s">
        <v>2694</v>
      </c>
      <c r="B349" s="1406"/>
      <c r="C349" s="1407"/>
      <c r="D349" s="1362"/>
      <c r="E349" s="1362">
        <f>SUM(E345:E348)</f>
        <v>1620000</v>
      </c>
      <c r="F349" s="1406"/>
      <c r="G349" s="1362"/>
      <c r="H349" s="1362">
        <f>SUM(E349:G349)</f>
        <v>1620000</v>
      </c>
      <c r="I349" s="1411"/>
      <c r="J349" s="1385"/>
    </row>
    <row r="350" spans="1:10" ht="15.75" customHeight="1">
      <c r="A350" s="1554" t="s">
        <v>16</v>
      </c>
      <c r="B350" s="1555"/>
      <c r="C350" s="1555"/>
      <c r="D350" s="1555"/>
      <c r="E350" s="1555"/>
      <c r="F350" s="1555"/>
      <c r="G350" s="1555"/>
      <c r="H350" s="1555"/>
      <c r="I350" s="1555"/>
      <c r="J350" s="1556"/>
    </row>
    <row r="351" spans="1:10" ht="15.75" customHeight="1">
      <c r="A351" s="1392">
        <v>1</v>
      </c>
      <c r="B351" s="1393" t="s">
        <v>258</v>
      </c>
      <c r="C351" s="1379">
        <v>1961</v>
      </c>
      <c r="D351" s="1357" t="s">
        <v>28</v>
      </c>
      <c r="E351" s="1357">
        <v>270000</v>
      </c>
      <c r="F351" s="1393"/>
      <c r="G351" s="1357"/>
      <c r="H351" s="1357">
        <f>E351+G351</f>
        <v>270000</v>
      </c>
      <c r="I351" s="1394"/>
      <c r="J351" s="1359"/>
    </row>
    <row r="352" spans="1:10" ht="15.75" customHeight="1">
      <c r="A352" s="1392">
        <v>2</v>
      </c>
      <c r="B352" s="1393" t="s">
        <v>259</v>
      </c>
      <c r="C352" s="1379">
        <v>1955</v>
      </c>
      <c r="D352" s="1357" t="s">
        <v>28</v>
      </c>
      <c r="E352" s="1357">
        <v>270000</v>
      </c>
      <c r="F352" s="1393"/>
      <c r="G352" s="1357"/>
      <c r="H352" s="1357">
        <f aca="true" t="shared" si="14" ref="H352:H402">E352+G352</f>
        <v>270000</v>
      </c>
      <c r="I352" s="1394"/>
      <c r="J352" s="1359"/>
    </row>
    <row r="353" spans="1:10" ht="15.75" customHeight="1">
      <c r="A353" s="1392">
        <v>3</v>
      </c>
      <c r="B353" s="1393" t="s">
        <v>260</v>
      </c>
      <c r="C353" s="1379">
        <v>1990</v>
      </c>
      <c r="D353" s="1357" t="s">
        <v>28</v>
      </c>
      <c r="E353" s="1357">
        <v>270000</v>
      </c>
      <c r="F353" s="1393"/>
      <c r="G353" s="1357"/>
      <c r="H353" s="1357">
        <f t="shared" si="14"/>
        <v>270000</v>
      </c>
      <c r="I353" s="1394"/>
      <c r="J353" s="1359"/>
    </row>
    <row r="354" spans="1:10" ht="15.75" customHeight="1">
      <c r="A354" s="1392">
        <v>4</v>
      </c>
      <c r="B354" s="1393" t="s">
        <v>261</v>
      </c>
      <c r="C354" s="1379">
        <v>1988</v>
      </c>
      <c r="D354" s="1357" t="s">
        <v>28</v>
      </c>
      <c r="E354" s="1357">
        <v>270000</v>
      </c>
      <c r="F354" s="1393"/>
      <c r="G354" s="1357"/>
      <c r="H354" s="1357">
        <f t="shared" si="14"/>
        <v>270000</v>
      </c>
      <c r="I354" s="1394"/>
      <c r="J354" s="1359"/>
    </row>
    <row r="355" spans="1:10" ht="15.75" customHeight="1">
      <c r="A355" s="1392">
        <v>5</v>
      </c>
      <c r="B355" s="1393" t="s">
        <v>262</v>
      </c>
      <c r="C355" s="1379">
        <v>1971</v>
      </c>
      <c r="D355" s="1357" t="s">
        <v>28</v>
      </c>
      <c r="E355" s="1357">
        <v>270000</v>
      </c>
      <c r="F355" s="1393"/>
      <c r="G355" s="1357"/>
      <c r="H355" s="1357">
        <f t="shared" si="14"/>
        <v>270000</v>
      </c>
      <c r="I355" s="1394"/>
      <c r="J355" s="1359"/>
    </row>
    <row r="356" spans="1:10" ht="15.75" customHeight="1">
      <c r="A356" s="1392">
        <v>6</v>
      </c>
      <c r="B356" s="1393" t="s">
        <v>263</v>
      </c>
      <c r="C356" s="1379">
        <v>1959</v>
      </c>
      <c r="D356" s="1357" t="s">
        <v>28</v>
      </c>
      <c r="E356" s="1357">
        <v>270000</v>
      </c>
      <c r="F356" s="1393"/>
      <c r="G356" s="1357"/>
      <c r="H356" s="1357">
        <f t="shared" si="14"/>
        <v>270000</v>
      </c>
      <c r="I356" s="1394"/>
      <c r="J356" s="1359"/>
    </row>
    <row r="357" spans="1:10" ht="15.75" customHeight="1">
      <c r="A357" s="1392">
        <v>7</v>
      </c>
      <c r="B357" s="1393" t="s">
        <v>2850</v>
      </c>
      <c r="C357" s="1379">
        <v>1977</v>
      </c>
      <c r="D357" s="1357" t="s">
        <v>28</v>
      </c>
      <c r="E357" s="1357">
        <v>270000</v>
      </c>
      <c r="F357" s="1393"/>
      <c r="G357" s="1357"/>
      <c r="H357" s="1357">
        <f t="shared" si="14"/>
        <v>270000</v>
      </c>
      <c r="I357" s="1394"/>
      <c r="J357" s="1359"/>
    </row>
    <row r="358" spans="1:10" ht="15.75" customHeight="1">
      <c r="A358" s="1392">
        <v>8</v>
      </c>
      <c r="B358" s="1393" t="s">
        <v>264</v>
      </c>
      <c r="C358" s="1379">
        <v>1952</v>
      </c>
      <c r="D358" s="1357" t="s">
        <v>32</v>
      </c>
      <c r="E358" s="1357">
        <v>270000</v>
      </c>
      <c r="F358" s="1393"/>
      <c r="G358" s="1357"/>
      <c r="H358" s="1357">
        <f t="shared" si="14"/>
        <v>270000</v>
      </c>
      <c r="I358" s="1394"/>
      <c r="J358" s="1359"/>
    </row>
    <row r="359" spans="1:10" ht="15.75" customHeight="1">
      <c r="A359" s="1392">
        <v>9</v>
      </c>
      <c r="B359" s="1393" t="s">
        <v>280</v>
      </c>
      <c r="C359" s="1379">
        <v>1963</v>
      </c>
      <c r="D359" s="1357" t="s">
        <v>32</v>
      </c>
      <c r="E359" s="1357">
        <v>270000</v>
      </c>
      <c r="F359" s="1393"/>
      <c r="G359" s="1357"/>
      <c r="H359" s="1357">
        <f t="shared" si="14"/>
        <v>270000</v>
      </c>
      <c r="I359" s="1394"/>
      <c r="J359" s="1359"/>
    </row>
    <row r="360" spans="1:10" ht="15.75" customHeight="1">
      <c r="A360" s="1392">
        <v>10</v>
      </c>
      <c r="B360" s="1393" t="s">
        <v>281</v>
      </c>
      <c r="C360" s="1379">
        <v>1965</v>
      </c>
      <c r="D360" s="1357" t="s">
        <v>32</v>
      </c>
      <c r="E360" s="1357">
        <v>270000</v>
      </c>
      <c r="F360" s="1393"/>
      <c r="G360" s="1357"/>
      <c r="H360" s="1357">
        <f t="shared" si="14"/>
        <v>270000</v>
      </c>
      <c r="I360" s="1394"/>
      <c r="J360" s="1359"/>
    </row>
    <row r="361" spans="1:10" ht="15.75" customHeight="1">
      <c r="A361" s="1392">
        <v>11</v>
      </c>
      <c r="B361" s="1393" t="s">
        <v>282</v>
      </c>
      <c r="C361" s="1379">
        <v>1959</v>
      </c>
      <c r="D361" s="1357" t="s">
        <v>2806</v>
      </c>
      <c r="E361" s="1357">
        <v>270000</v>
      </c>
      <c r="F361" s="1393"/>
      <c r="G361" s="1357"/>
      <c r="H361" s="1357">
        <f t="shared" si="14"/>
        <v>270000</v>
      </c>
      <c r="I361" s="1394"/>
      <c r="J361" s="1359"/>
    </row>
    <row r="362" spans="1:10" ht="15.75" customHeight="1">
      <c r="A362" s="1392">
        <v>12</v>
      </c>
      <c r="B362" s="1393" t="s">
        <v>283</v>
      </c>
      <c r="C362" s="1379">
        <v>1952</v>
      </c>
      <c r="D362" s="1357" t="s">
        <v>2806</v>
      </c>
      <c r="E362" s="1357">
        <v>270000</v>
      </c>
      <c r="F362" s="1393"/>
      <c r="G362" s="1357"/>
      <c r="H362" s="1357">
        <f t="shared" si="14"/>
        <v>270000</v>
      </c>
      <c r="I362" s="1394"/>
      <c r="J362" s="1359"/>
    </row>
    <row r="363" spans="1:10" ht="15.75" customHeight="1">
      <c r="A363" s="1392">
        <v>13</v>
      </c>
      <c r="B363" s="1393" t="s">
        <v>284</v>
      </c>
      <c r="C363" s="1379">
        <v>1961</v>
      </c>
      <c r="D363" s="1357" t="s">
        <v>2806</v>
      </c>
      <c r="E363" s="1357">
        <v>270000</v>
      </c>
      <c r="F363" s="1393"/>
      <c r="G363" s="1357"/>
      <c r="H363" s="1357">
        <f t="shared" si="14"/>
        <v>270000</v>
      </c>
      <c r="I363" s="1394"/>
      <c r="J363" s="1359"/>
    </row>
    <row r="364" spans="1:10" ht="15.75" customHeight="1">
      <c r="A364" s="1392">
        <v>14</v>
      </c>
      <c r="B364" s="1393" t="s">
        <v>285</v>
      </c>
      <c r="C364" s="1379">
        <v>1978</v>
      </c>
      <c r="D364" s="1357" t="s">
        <v>2806</v>
      </c>
      <c r="E364" s="1357">
        <v>270000</v>
      </c>
      <c r="F364" s="1393"/>
      <c r="G364" s="1357"/>
      <c r="H364" s="1357">
        <f t="shared" si="14"/>
        <v>270000</v>
      </c>
      <c r="I364" s="1394"/>
      <c r="J364" s="1359"/>
    </row>
    <row r="365" spans="1:10" ht="15.75" customHeight="1">
      <c r="A365" s="1392">
        <v>15</v>
      </c>
      <c r="B365" s="1393" t="s">
        <v>286</v>
      </c>
      <c r="C365" s="1379">
        <v>1972</v>
      </c>
      <c r="D365" s="1357" t="s">
        <v>2909</v>
      </c>
      <c r="E365" s="1357">
        <v>270000</v>
      </c>
      <c r="F365" s="1393"/>
      <c r="G365" s="1357"/>
      <c r="H365" s="1357">
        <f t="shared" si="14"/>
        <v>270000</v>
      </c>
      <c r="I365" s="1394"/>
      <c r="J365" s="1359"/>
    </row>
    <row r="366" spans="1:10" ht="15.75" customHeight="1">
      <c r="A366" s="1392">
        <v>16</v>
      </c>
      <c r="B366" s="1393" t="s">
        <v>287</v>
      </c>
      <c r="C366" s="1379">
        <v>1963</v>
      </c>
      <c r="D366" s="1357" t="s">
        <v>2909</v>
      </c>
      <c r="E366" s="1357">
        <v>270000</v>
      </c>
      <c r="F366" s="1393"/>
      <c r="G366" s="1357"/>
      <c r="H366" s="1357">
        <f t="shared" si="14"/>
        <v>270000</v>
      </c>
      <c r="I366" s="1394"/>
      <c r="J366" s="1359"/>
    </row>
    <row r="367" spans="1:10" ht="15.75" customHeight="1">
      <c r="A367" s="1392">
        <v>17</v>
      </c>
      <c r="B367" s="1393" t="s">
        <v>288</v>
      </c>
      <c r="C367" s="1379">
        <v>1956</v>
      </c>
      <c r="D367" s="1357" t="s">
        <v>2909</v>
      </c>
      <c r="E367" s="1357">
        <v>270000</v>
      </c>
      <c r="F367" s="1393"/>
      <c r="G367" s="1357"/>
      <c r="H367" s="1357">
        <f t="shared" si="14"/>
        <v>270000</v>
      </c>
      <c r="I367" s="1394"/>
      <c r="J367" s="1359"/>
    </row>
    <row r="368" spans="1:10" ht="15.75" customHeight="1">
      <c r="A368" s="1392">
        <v>18</v>
      </c>
      <c r="B368" s="1393" t="s">
        <v>289</v>
      </c>
      <c r="C368" s="1379">
        <v>1961</v>
      </c>
      <c r="D368" s="1357" t="s">
        <v>2909</v>
      </c>
      <c r="E368" s="1357">
        <v>270000</v>
      </c>
      <c r="F368" s="1393"/>
      <c r="G368" s="1357"/>
      <c r="H368" s="1357">
        <f t="shared" si="14"/>
        <v>270000</v>
      </c>
      <c r="I368" s="1394"/>
      <c r="J368" s="1359"/>
    </row>
    <row r="369" spans="1:10" ht="15.75" customHeight="1">
      <c r="A369" s="1392">
        <v>19</v>
      </c>
      <c r="B369" s="1393" t="s">
        <v>291</v>
      </c>
      <c r="C369" s="1379">
        <v>1947</v>
      </c>
      <c r="D369" s="1357" t="s">
        <v>2807</v>
      </c>
      <c r="E369" s="1357">
        <v>270000</v>
      </c>
      <c r="F369" s="1393"/>
      <c r="G369" s="1357"/>
      <c r="H369" s="1357">
        <f t="shared" si="14"/>
        <v>270000</v>
      </c>
      <c r="I369" s="1394"/>
      <c r="J369" s="1359"/>
    </row>
    <row r="370" spans="1:10" ht="15.75" customHeight="1">
      <c r="A370" s="1392">
        <v>20</v>
      </c>
      <c r="B370" s="1393" t="s">
        <v>292</v>
      </c>
      <c r="C370" s="1379">
        <v>1991</v>
      </c>
      <c r="D370" s="1357" t="s">
        <v>2807</v>
      </c>
      <c r="E370" s="1357">
        <v>270000</v>
      </c>
      <c r="F370" s="1393"/>
      <c r="G370" s="1357"/>
      <c r="H370" s="1357">
        <f t="shared" si="14"/>
        <v>270000</v>
      </c>
      <c r="I370" s="1394"/>
      <c r="J370" s="1359"/>
    </row>
    <row r="371" spans="1:10" ht="15.75" customHeight="1">
      <c r="A371" s="1392">
        <v>21</v>
      </c>
      <c r="B371" s="1393" t="s">
        <v>293</v>
      </c>
      <c r="C371" s="1379">
        <v>1940</v>
      </c>
      <c r="D371" s="1357" t="s">
        <v>2807</v>
      </c>
      <c r="E371" s="1357">
        <v>270000</v>
      </c>
      <c r="F371" s="1393"/>
      <c r="G371" s="1357"/>
      <c r="H371" s="1357">
        <f t="shared" si="14"/>
        <v>270000</v>
      </c>
      <c r="I371" s="1394"/>
      <c r="J371" s="1359"/>
    </row>
    <row r="372" spans="1:10" ht="15.75" customHeight="1">
      <c r="A372" s="1392">
        <v>22</v>
      </c>
      <c r="B372" s="1393" t="s">
        <v>290</v>
      </c>
      <c r="C372" s="1379">
        <v>1936</v>
      </c>
      <c r="D372" s="1357" t="s">
        <v>2807</v>
      </c>
      <c r="E372" s="1357">
        <v>270000</v>
      </c>
      <c r="F372" s="1393"/>
      <c r="G372" s="1357"/>
      <c r="H372" s="1357">
        <f t="shared" si="14"/>
        <v>270000</v>
      </c>
      <c r="I372" s="1394"/>
      <c r="J372" s="1359"/>
    </row>
    <row r="373" spans="1:10" ht="15.75" customHeight="1">
      <c r="A373" s="1392">
        <v>23</v>
      </c>
      <c r="B373" s="1393" t="s">
        <v>294</v>
      </c>
      <c r="C373" s="1379">
        <v>1963</v>
      </c>
      <c r="D373" s="1357" t="s">
        <v>2854</v>
      </c>
      <c r="E373" s="1357">
        <v>270000</v>
      </c>
      <c r="F373" s="1393"/>
      <c r="G373" s="1357"/>
      <c r="H373" s="1357">
        <f t="shared" si="14"/>
        <v>270000</v>
      </c>
      <c r="I373" s="1394"/>
      <c r="J373" s="1359"/>
    </row>
    <row r="374" spans="1:10" ht="15.75" customHeight="1">
      <c r="A374" s="1392">
        <v>24</v>
      </c>
      <c r="B374" s="1393" t="s">
        <v>295</v>
      </c>
      <c r="C374" s="1379">
        <v>1949</v>
      </c>
      <c r="D374" s="1357" t="s">
        <v>2854</v>
      </c>
      <c r="E374" s="1357">
        <v>270000</v>
      </c>
      <c r="F374" s="1393"/>
      <c r="G374" s="1357"/>
      <c r="H374" s="1357">
        <f t="shared" si="14"/>
        <v>270000</v>
      </c>
      <c r="I374" s="1394"/>
      <c r="J374" s="1359"/>
    </row>
    <row r="375" spans="1:10" ht="15.75" customHeight="1">
      <c r="A375" s="1392">
        <v>25</v>
      </c>
      <c r="B375" s="1393" t="s">
        <v>296</v>
      </c>
      <c r="C375" s="1379">
        <v>1945</v>
      </c>
      <c r="D375" s="1357" t="s">
        <v>2854</v>
      </c>
      <c r="E375" s="1357">
        <v>270000</v>
      </c>
      <c r="F375" s="1393"/>
      <c r="G375" s="1357"/>
      <c r="H375" s="1357">
        <f t="shared" si="14"/>
        <v>270000</v>
      </c>
      <c r="I375" s="1394"/>
      <c r="J375" s="1359"/>
    </row>
    <row r="376" spans="1:10" ht="15.75" customHeight="1">
      <c r="A376" s="1392">
        <v>26</v>
      </c>
      <c r="B376" s="1393" t="s">
        <v>2851</v>
      </c>
      <c r="C376" s="1379">
        <v>1980</v>
      </c>
      <c r="D376" s="1357" t="s">
        <v>2854</v>
      </c>
      <c r="E376" s="1357">
        <v>270000</v>
      </c>
      <c r="F376" s="1393"/>
      <c r="G376" s="1357"/>
      <c r="H376" s="1357">
        <f t="shared" si="14"/>
        <v>270000</v>
      </c>
      <c r="I376" s="1394"/>
      <c r="J376" s="1359"/>
    </row>
    <row r="377" spans="1:10" ht="15.75" customHeight="1">
      <c r="A377" s="1392">
        <v>27</v>
      </c>
      <c r="B377" s="1393" t="s">
        <v>2852</v>
      </c>
      <c r="C377" s="1379">
        <v>1957</v>
      </c>
      <c r="D377" s="1357" t="s">
        <v>2854</v>
      </c>
      <c r="E377" s="1357">
        <v>270000</v>
      </c>
      <c r="F377" s="1393"/>
      <c r="G377" s="1357"/>
      <c r="H377" s="1357">
        <f t="shared" si="14"/>
        <v>270000</v>
      </c>
      <c r="I377" s="1394"/>
      <c r="J377" s="1359"/>
    </row>
    <row r="378" spans="1:10" ht="15.75" customHeight="1">
      <c r="A378" s="1392">
        <v>28</v>
      </c>
      <c r="B378" s="1393" t="s">
        <v>2859</v>
      </c>
      <c r="C378" s="1379">
        <v>1930</v>
      </c>
      <c r="D378" s="1357" t="s">
        <v>2854</v>
      </c>
      <c r="E378" s="1357">
        <v>270000</v>
      </c>
      <c r="F378" s="1393"/>
      <c r="G378" s="1357"/>
      <c r="H378" s="1357">
        <f t="shared" si="14"/>
        <v>270000</v>
      </c>
      <c r="I378" s="1394"/>
      <c r="J378" s="1359"/>
    </row>
    <row r="379" spans="1:10" ht="15.75" customHeight="1">
      <c r="A379" s="1392">
        <v>29</v>
      </c>
      <c r="B379" s="1393" t="s">
        <v>297</v>
      </c>
      <c r="C379" s="1379">
        <v>1948</v>
      </c>
      <c r="D379" s="1357" t="s">
        <v>54</v>
      </c>
      <c r="E379" s="1357">
        <v>270000</v>
      </c>
      <c r="F379" s="1393"/>
      <c r="G379" s="1357"/>
      <c r="H379" s="1357">
        <f t="shared" si="14"/>
        <v>270000</v>
      </c>
      <c r="I379" s="1394"/>
      <c r="J379" s="1359"/>
    </row>
    <row r="380" spans="1:10" ht="15.75" customHeight="1">
      <c r="A380" s="1392">
        <v>30</v>
      </c>
      <c r="B380" s="1393" t="s">
        <v>298</v>
      </c>
      <c r="C380" s="1379">
        <v>1957</v>
      </c>
      <c r="D380" s="1357" t="s">
        <v>54</v>
      </c>
      <c r="E380" s="1357">
        <v>270000</v>
      </c>
      <c r="F380" s="1393"/>
      <c r="G380" s="1357"/>
      <c r="H380" s="1357">
        <f t="shared" si="14"/>
        <v>270000</v>
      </c>
      <c r="I380" s="1394"/>
      <c r="J380" s="1359"/>
    </row>
    <row r="381" spans="1:10" ht="15.75" customHeight="1">
      <c r="A381" s="1392">
        <v>31</v>
      </c>
      <c r="B381" s="1393" t="s">
        <v>299</v>
      </c>
      <c r="C381" s="1379">
        <v>1952</v>
      </c>
      <c r="D381" s="1357" t="s">
        <v>54</v>
      </c>
      <c r="E381" s="1357">
        <v>270000</v>
      </c>
      <c r="F381" s="1393"/>
      <c r="G381" s="1357"/>
      <c r="H381" s="1357">
        <f t="shared" si="14"/>
        <v>270000</v>
      </c>
      <c r="I381" s="1394"/>
      <c r="J381" s="1359"/>
    </row>
    <row r="382" spans="1:10" ht="15.75" customHeight="1">
      <c r="A382" s="1392">
        <v>32</v>
      </c>
      <c r="B382" s="1393" t="s">
        <v>1000</v>
      </c>
      <c r="C382" s="1379">
        <v>1986</v>
      </c>
      <c r="D382" s="1357" t="s">
        <v>54</v>
      </c>
      <c r="E382" s="1357">
        <v>270000</v>
      </c>
      <c r="F382" s="1393"/>
      <c r="G382" s="1357"/>
      <c r="H382" s="1357">
        <f t="shared" si="14"/>
        <v>270000</v>
      </c>
      <c r="I382" s="1394"/>
      <c r="J382" s="1359"/>
    </row>
    <row r="383" spans="1:10" ht="15.75" customHeight="1">
      <c r="A383" s="1392">
        <v>33</v>
      </c>
      <c r="B383" s="1393" t="s">
        <v>300</v>
      </c>
      <c r="C383" s="1379">
        <v>1950</v>
      </c>
      <c r="D383" s="1357" t="s">
        <v>63</v>
      </c>
      <c r="E383" s="1357">
        <v>270000</v>
      </c>
      <c r="F383" s="1393"/>
      <c r="G383" s="1357"/>
      <c r="H383" s="1357">
        <f t="shared" si="14"/>
        <v>270000</v>
      </c>
      <c r="I383" s="1394"/>
      <c r="J383" s="1359"/>
    </row>
    <row r="384" spans="1:10" ht="15.75" customHeight="1">
      <c r="A384" s="1392">
        <v>34</v>
      </c>
      <c r="B384" s="1393" t="s">
        <v>715</v>
      </c>
      <c r="C384" s="1379">
        <v>1987</v>
      </c>
      <c r="D384" s="1357" t="s">
        <v>63</v>
      </c>
      <c r="E384" s="1357">
        <v>270000</v>
      </c>
      <c r="F384" s="1393"/>
      <c r="G384" s="1357"/>
      <c r="H384" s="1357">
        <f t="shared" si="14"/>
        <v>270000</v>
      </c>
      <c r="I384" s="1394"/>
      <c r="J384" s="1359"/>
    </row>
    <row r="385" spans="1:10" ht="15.75" customHeight="1">
      <c r="A385" s="1392">
        <v>35</v>
      </c>
      <c r="B385" s="1393" t="s">
        <v>301</v>
      </c>
      <c r="C385" s="1379">
        <v>1983</v>
      </c>
      <c r="D385" s="1357" t="s">
        <v>302</v>
      </c>
      <c r="E385" s="1357">
        <v>270000</v>
      </c>
      <c r="F385" s="1393"/>
      <c r="G385" s="1357"/>
      <c r="H385" s="1357">
        <f t="shared" si="14"/>
        <v>270000</v>
      </c>
      <c r="I385" s="1394"/>
      <c r="J385" s="1359"/>
    </row>
    <row r="386" spans="1:10" ht="15.75" customHeight="1">
      <c r="A386" s="1392">
        <v>36</v>
      </c>
      <c r="B386" s="1393" t="s">
        <v>507</v>
      </c>
      <c r="C386" s="1379">
        <v>1981</v>
      </c>
      <c r="D386" s="1357" t="s">
        <v>63</v>
      </c>
      <c r="E386" s="1357">
        <v>270000</v>
      </c>
      <c r="F386" s="1393"/>
      <c r="G386" s="1357"/>
      <c r="H386" s="1357">
        <f t="shared" si="14"/>
        <v>270000</v>
      </c>
      <c r="I386" s="1394"/>
      <c r="J386" s="1359"/>
    </row>
    <row r="387" spans="1:10" ht="15.75" customHeight="1">
      <c r="A387" s="1392">
        <v>37</v>
      </c>
      <c r="B387" s="1393" t="s">
        <v>303</v>
      </c>
      <c r="C387" s="1379">
        <v>1938</v>
      </c>
      <c r="D387" s="1357" t="s">
        <v>63</v>
      </c>
      <c r="E387" s="1357">
        <v>270000</v>
      </c>
      <c r="F387" s="1393"/>
      <c r="G387" s="1357"/>
      <c r="H387" s="1357">
        <f t="shared" si="14"/>
        <v>270000</v>
      </c>
      <c r="I387" s="1394"/>
      <c r="J387" s="1359"/>
    </row>
    <row r="388" spans="1:10" ht="15.75" customHeight="1">
      <c r="A388" s="1392">
        <v>38</v>
      </c>
      <c r="B388" s="1393" t="s">
        <v>304</v>
      </c>
      <c r="C388" s="1379">
        <v>1978</v>
      </c>
      <c r="D388" s="1357" t="s">
        <v>66</v>
      </c>
      <c r="E388" s="1357">
        <v>270000</v>
      </c>
      <c r="F388" s="1393"/>
      <c r="G388" s="1357"/>
      <c r="H388" s="1357">
        <f t="shared" si="14"/>
        <v>270000</v>
      </c>
      <c r="I388" s="1394"/>
      <c r="J388" s="1359"/>
    </row>
    <row r="389" spans="1:10" ht="15.75" customHeight="1">
      <c r="A389" s="1392">
        <v>39</v>
      </c>
      <c r="B389" s="1393" t="s">
        <v>305</v>
      </c>
      <c r="C389" s="1379">
        <v>1992</v>
      </c>
      <c r="D389" s="1357" t="s">
        <v>66</v>
      </c>
      <c r="E389" s="1357">
        <v>270000</v>
      </c>
      <c r="F389" s="1393"/>
      <c r="G389" s="1357"/>
      <c r="H389" s="1357">
        <f t="shared" si="14"/>
        <v>270000</v>
      </c>
      <c r="I389" s="1394"/>
      <c r="J389" s="1359"/>
    </row>
    <row r="390" spans="1:10" ht="15.75" customHeight="1">
      <c r="A390" s="1392">
        <v>40</v>
      </c>
      <c r="B390" s="1393" t="s">
        <v>316</v>
      </c>
      <c r="C390" s="1379">
        <v>1971</v>
      </c>
      <c r="D390" s="1357" t="s">
        <v>66</v>
      </c>
      <c r="E390" s="1357">
        <v>270000</v>
      </c>
      <c r="F390" s="1393"/>
      <c r="G390" s="1357"/>
      <c r="H390" s="1357">
        <f t="shared" si="14"/>
        <v>270000</v>
      </c>
      <c r="I390" s="1394"/>
      <c r="J390" s="1359"/>
    </row>
    <row r="391" spans="1:10" ht="15.75" customHeight="1">
      <c r="A391" s="1392">
        <v>41</v>
      </c>
      <c r="B391" s="1393" t="s">
        <v>317</v>
      </c>
      <c r="C391" s="1379">
        <v>1959</v>
      </c>
      <c r="D391" s="1357" t="s">
        <v>161</v>
      </c>
      <c r="E391" s="1357">
        <v>270000</v>
      </c>
      <c r="F391" s="1393"/>
      <c r="G391" s="1357"/>
      <c r="H391" s="1357">
        <f t="shared" si="14"/>
        <v>270000</v>
      </c>
      <c r="I391" s="1394"/>
      <c r="J391" s="1359"/>
    </row>
    <row r="392" spans="1:10" ht="15.75" customHeight="1">
      <c r="A392" s="1392">
        <v>42</v>
      </c>
      <c r="B392" s="1393" t="s">
        <v>318</v>
      </c>
      <c r="C392" s="1379">
        <v>1947</v>
      </c>
      <c r="D392" s="1357" t="s">
        <v>2854</v>
      </c>
      <c r="E392" s="1357">
        <v>270000</v>
      </c>
      <c r="F392" s="1393"/>
      <c r="G392" s="1357"/>
      <c r="H392" s="1357">
        <f t="shared" si="14"/>
        <v>270000</v>
      </c>
      <c r="I392" s="1394"/>
      <c r="J392" s="1359"/>
    </row>
    <row r="393" spans="1:10" ht="15.75" customHeight="1">
      <c r="A393" s="1392">
        <v>43</v>
      </c>
      <c r="B393" s="1393" t="s">
        <v>318</v>
      </c>
      <c r="C393" s="1379">
        <v>1947</v>
      </c>
      <c r="D393" s="1357" t="s">
        <v>2854</v>
      </c>
      <c r="E393" s="1357">
        <v>270000</v>
      </c>
      <c r="F393" s="1393"/>
      <c r="G393" s="1357"/>
      <c r="H393" s="1357">
        <f t="shared" si="14"/>
        <v>270000</v>
      </c>
      <c r="I393" s="1394"/>
      <c r="J393" s="1359"/>
    </row>
    <row r="394" spans="1:10" ht="15.75" customHeight="1">
      <c r="A394" s="1392">
        <v>44</v>
      </c>
      <c r="B394" s="1393" t="s">
        <v>1622</v>
      </c>
      <c r="C394" s="1379">
        <v>1950</v>
      </c>
      <c r="D394" s="1357" t="s">
        <v>2794</v>
      </c>
      <c r="E394" s="1357">
        <v>270000</v>
      </c>
      <c r="F394" s="1393"/>
      <c r="G394" s="1357"/>
      <c r="H394" s="1357">
        <f t="shared" si="14"/>
        <v>270000</v>
      </c>
      <c r="I394" s="1394"/>
      <c r="J394" s="1438"/>
    </row>
    <row r="395" spans="1:10" ht="15.75" customHeight="1">
      <c r="A395" s="1392">
        <v>45</v>
      </c>
      <c r="B395" s="1357" t="s">
        <v>1620</v>
      </c>
      <c r="C395" s="1379">
        <v>1988</v>
      </c>
      <c r="D395" s="1357" t="s">
        <v>2794</v>
      </c>
      <c r="E395" s="1357">
        <v>270000</v>
      </c>
      <c r="F395" s="1393"/>
      <c r="G395" s="1357"/>
      <c r="H395" s="1357">
        <f t="shared" si="14"/>
        <v>270000</v>
      </c>
      <c r="I395" s="1394"/>
      <c r="J395" s="1438"/>
    </row>
    <row r="396" spans="1:10" ht="15.75" customHeight="1">
      <c r="A396" s="1392">
        <v>46</v>
      </c>
      <c r="B396" s="1393" t="s">
        <v>1621</v>
      </c>
      <c r="C396" s="1379">
        <v>1978</v>
      </c>
      <c r="D396" s="1357" t="s">
        <v>63</v>
      </c>
      <c r="E396" s="1357">
        <v>270000</v>
      </c>
      <c r="F396" s="1393"/>
      <c r="G396" s="1357"/>
      <c r="H396" s="1357">
        <f t="shared" si="14"/>
        <v>270000</v>
      </c>
      <c r="I396" s="1394"/>
      <c r="J396" s="1438"/>
    </row>
    <row r="397" spans="1:10" ht="15.75" customHeight="1">
      <c r="A397" s="1392">
        <v>47</v>
      </c>
      <c r="B397" s="1393" t="s">
        <v>508</v>
      </c>
      <c r="C397" s="1379">
        <v>1970</v>
      </c>
      <c r="D397" s="1357" t="s">
        <v>54</v>
      </c>
      <c r="E397" s="1357">
        <v>270000</v>
      </c>
      <c r="F397" s="1393"/>
      <c r="G397" s="1357"/>
      <c r="H397" s="1357">
        <f t="shared" si="14"/>
        <v>270000</v>
      </c>
      <c r="I397" s="1394"/>
      <c r="J397" s="1438"/>
    </row>
    <row r="398" spans="1:10" ht="15.75" customHeight="1">
      <c r="A398" s="1392">
        <v>48</v>
      </c>
      <c r="B398" s="1393" t="s">
        <v>140</v>
      </c>
      <c r="C398" s="1379">
        <v>1981</v>
      </c>
      <c r="D398" s="1357" t="s">
        <v>54</v>
      </c>
      <c r="E398" s="1357">
        <v>270000</v>
      </c>
      <c r="F398" s="1393"/>
      <c r="G398" s="1357"/>
      <c r="H398" s="1357">
        <f t="shared" si="14"/>
        <v>270000</v>
      </c>
      <c r="I398" s="1394"/>
      <c r="J398" s="1438"/>
    </row>
    <row r="399" spans="1:10" ht="15.75" customHeight="1">
      <c r="A399" s="1392">
        <v>49</v>
      </c>
      <c r="B399" s="1393" t="s">
        <v>1922</v>
      </c>
      <c r="C399" s="1379">
        <v>1955</v>
      </c>
      <c r="D399" s="1357" t="s">
        <v>40</v>
      </c>
      <c r="E399" s="1357">
        <v>270000</v>
      </c>
      <c r="F399" s="1393"/>
      <c r="G399" s="1357"/>
      <c r="H399" s="1357">
        <f t="shared" si="14"/>
        <v>270000</v>
      </c>
      <c r="I399" s="1394"/>
      <c r="J399" s="1438"/>
    </row>
    <row r="400" spans="1:10" ht="15.75" customHeight="1">
      <c r="A400" s="1392">
        <v>50</v>
      </c>
      <c r="B400" s="1393" t="s">
        <v>132</v>
      </c>
      <c r="C400" s="1379">
        <v>1965</v>
      </c>
      <c r="D400" s="1357" t="s">
        <v>78</v>
      </c>
      <c r="E400" s="1357">
        <v>270000</v>
      </c>
      <c r="F400" s="1393"/>
      <c r="G400" s="1357"/>
      <c r="H400" s="1357">
        <f>E400+G400</f>
        <v>270000</v>
      </c>
      <c r="I400" s="1394"/>
      <c r="J400" s="1438"/>
    </row>
    <row r="401" spans="1:10" ht="15.75" customHeight="1">
      <c r="A401" s="1392">
        <v>51</v>
      </c>
      <c r="B401" s="1439" t="s">
        <v>2818</v>
      </c>
      <c r="C401" s="1379">
        <v>1942</v>
      </c>
      <c r="D401" s="1357" t="s">
        <v>40</v>
      </c>
      <c r="E401" s="1357">
        <v>270000</v>
      </c>
      <c r="F401" s="1393"/>
      <c r="G401" s="1357"/>
      <c r="H401" s="1357">
        <f>G401+E401</f>
        <v>270000</v>
      </c>
      <c r="I401" s="1394"/>
      <c r="J401" s="1438"/>
    </row>
    <row r="402" spans="1:10" ht="15.75" customHeight="1">
      <c r="A402" s="1392">
        <v>52</v>
      </c>
      <c r="B402" s="1393" t="s">
        <v>200</v>
      </c>
      <c r="C402" s="1379">
        <v>1935</v>
      </c>
      <c r="D402" s="1357" t="s">
        <v>40</v>
      </c>
      <c r="E402" s="1357">
        <v>270000</v>
      </c>
      <c r="F402" s="1393"/>
      <c r="G402" s="1357"/>
      <c r="H402" s="1357">
        <f t="shared" si="14"/>
        <v>270000</v>
      </c>
      <c r="I402" s="1394"/>
      <c r="J402" s="1438"/>
    </row>
    <row r="403" spans="1:10" ht="15.75" customHeight="1">
      <c r="A403" s="1392">
        <v>53</v>
      </c>
      <c r="B403" s="1439" t="s">
        <v>471</v>
      </c>
      <c r="C403" s="1379">
        <v>1960</v>
      </c>
      <c r="D403" s="1357" t="s">
        <v>2796</v>
      </c>
      <c r="E403" s="1357">
        <v>270000</v>
      </c>
      <c r="F403" s="1393"/>
      <c r="G403" s="1357"/>
      <c r="H403" s="1357">
        <f>G403+E403</f>
        <v>270000</v>
      </c>
      <c r="I403" s="1394"/>
      <c r="J403" s="1438"/>
    </row>
    <row r="404" spans="1:10" ht="15.75" customHeight="1">
      <c r="A404" s="1568" t="s">
        <v>2694</v>
      </c>
      <c r="B404" s="1569"/>
      <c r="C404" s="1407"/>
      <c r="D404" s="1362"/>
      <c r="E404" s="1408">
        <f>SUM(E351:E403)</f>
        <v>14310000</v>
      </c>
      <c r="F404" s="1409"/>
      <c r="G404" s="1408">
        <f>SUM(G402:G403)</f>
        <v>0</v>
      </c>
      <c r="H404" s="1408">
        <f>SUM(H351:H403)</f>
        <v>14310000</v>
      </c>
      <c r="I404" s="1411"/>
      <c r="J404" s="1385"/>
    </row>
    <row r="405" spans="1:13" ht="15.75" customHeight="1">
      <c r="A405" s="1440"/>
      <c r="B405" s="1557" t="s">
        <v>2034</v>
      </c>
      <c r="C405" s="1558"/>
      <c r="D405" s="1559"/>
      <c r="E405" s="1441" t="s">
        <v>2748</v>
      </c>
      <c r="F405" s="1442"/>
      <c r="G405" s="1441"/>
      <c r="H405" s="1441"/>
      <c r="I405" s="1443"/>
      <c r="J405" s="1444"/>
      <c r="M405" s="1357"/>
    </row>
    <row r="406" spans="1:10" ht="15.75" customHeight="1">
      <c r="A406" s="1440"/>
      <c r="B406" s="1572" t="s">
        <v>240</v>
      </c>
      <c r="C406" s="1573"/>
      <c r="D406" s="1574"/>
      <c r="E406" s="1446" t="s">
        <v>42</v>
      </c>
      <c r="F406" s="1442"/>
      <c r="G406" s="1441"/>
      <c r="H406" s="1441">
        <v>5400000</v>
      </c>
      <c r="I406" s="1443"/>
      <c r="J406" s="1444"/>
    </row>
    <row r="407" spans="1:10" ht="15.75" customHeight="1">
      <c r="A407" s="1440"/>
      <c r="B407" s="1572" t="s">
        <v>241</v>
      </c>
      <c r="C407" s="1573"/>
      <c r="D407" s="1574"/>
      <c r="E407" s="1446" t="s">
        <v>2796</v>
      </c>
      <c r="F407" s="1442"/>
      <c r="G407" s="1441"/>
      <c r="H407" s="1441">
        <v>5400000</v>
      </c>
      <c r="I407" s="1443"/>
      <c r="J407" s="1444"/>
    </row>
    <row r="408" spans="1:10" ht="15.75" customHeight="1">
      <c r="A408" s="1445"/>
      <c r="B408" s="1572" t="s">
        <v>242</v>
      </c>
      <c r="C408" s="1573"/>
      <c r="D408" s="1574"/>
      <c r="E408" s="1446" t="s">
        <v>42</v>
      </c>
      <c r="F408" s="1447"/>
      <c r="G408" s="1446"/>
      <c r="H408" s="1441">
        <v>5400000</v>
      </c>
      <c r="I408" s="1443"/>
      <c r="J408" s="1444"/>
    </row>
    <row r="409" spans="1:10" ht="15.75" customHeight="1">
      <c r="A409" s="1445"/>
      <c r="B409" s="1572" t="s">
        <v>243</v>
      </c>
      <c r="C409" s="1573"/>
      <c r="D409" s="1574"/>
      <c r="E409" s="1446" t="s">
        <v>63</v>
      </c>
      <c r="F409" s="1447"/>
      <c r="G409" s="1446"/>
      <c r="H409" s="1441">
        <v>5400000</v>
      </c>
      <c r="I409" s="1443"/>
      <c r="J409" s="1444"/>
    </row>
    <row r="410" spans="1:10" ht="15.75" customHeight="1">
      <c r="A410" s="1440"/>
      <c r="B410" s="1448" t="s">
        <v>2740</v>
      </c>
      <c r="C410" s="1449"/>
      <c r="D410" s="1449"/>
      <c r="E410" s="1450">
        <f>SUM(E409:E409)</f>
        <v>0</v>
      </c>
      <c r="F410" s="1442"/>
      <c r="G410" s="1450"/>
      <c r="H410" s="1450">
        <f>SUM(H406:H409)</f>
        <v>21600000</v>
      </c>
      <c r="I410" s="1451"/>
      <c r="J410" s="1452"/>
    </row>
    <row r="411" spans="1:10" ht="15.75" customHeight="1">
      <c r="A411" s="1499" t="s">
        <v>2722</v>
      </c>
      <c r="B411" s="1500"/>
      <c r="C411" s="1501"/>
      <c r="D411" s="1449"/>
      <c r="E411" s="1453">
        <f>E410+E404+E349+E343+E334+E324+E282+E220+E208+E151+E41+E38+E410+E22+E16+E13+E10</f>
        <v>144720000</v>
      </c>
      <c r="F411" s="1453"/>
      <c r="G411" s="1453"/>
      <c r="H411" s="1450">
        <f>H404+H349+H343+H334+H324+H282++H220+H208+H151+H41+H38+H410+H22+H16+H13+H10</f>
        <v>170235000</v>
      </c>
      <c r="I411" s="1451"/>
      <c r="J411" s="1452"/>
    </row>
    <row r="412" spans="1:10" ht="15.75" customHeight="1">
      <c r="A412" s="1454"/>
      <c r="B412" s="1502" t="s">
        <v>2415</v>
      </c>
      <c r="C412" s="1502"/>
      <c r="D412" s="1502"/>
      <c r="E412" s="1502"/>
      <c r="F412" s="1502"/>
      <c r="G412" s="1502"/>
      <c r="H412" s="1502"/>
      <c r="I412" s="1502"/>
      <c r="J412" s="1455"/>
    </row>
    <row r="413" spans="1:10" ht="15.75" customHeight="1">
      <c r="A413" s="1454"/>
      <c r="B413" s="1456"/>
      <c r="C413" s="1457"/>
      <c r="D413" s="1458"/>
      <c r="E413" s="1563" t="s">
        <v>1952</v>
      </c>
      <c r="F413" s="1563"/>
      <c r="G413" s="1563"/>
      <c r="H413" s="1563"/>
      <c r="I413" s="1563"/>
      <c r="J413" s="1563"/>
    </row>
    <row r="414" spans="1:10" ht="15.75" customHeight="1">
      <c r="A414" s="1454"/>
      <c r="B414" s="1561" t="s">
        <v>978</v>
      </c>
      <c r="C414" s="1561"/>
      <c r="D414" s="1561"/>
      <c r="E414" s="1459" t="s">
        <v>1319</v>
      </c>
      <c r="F414" s="1561" t="s">
        <v>2103</v>
      </c>
      <c r="G414" s="1561"/>
      <c r="H414" s="1561"/>
      <c r="I414" s="1561"/>
      <c r="J414" s="1561"/>
    </row>
    <row r="415" spans="1:10" ht="15.75" customHeight="1">
      <c r="A415" s="1454"/>
      <c r="B415" s="1456"/>
      <c r="C415" s="1460"/>
      <c r="D415" s="1458" t="s">
        <v>2748</v>
      </c>
      <c r="E415" s="1461"/>
      <c r="F415" s="1462"/>
      <c r="G415" s="1461"/>
      <c r="H415" s="1461"/>
      <c r="I415" s="1462"/>
      <c r="J415" s="1463"/>
    </row>
    <row r="416" spans="1:10" ht="15.75" customHeight="1">
      <c r="A416" s="1454"/>
      <c r="B416" s="1456"/>
      <c r="C416" s="1460"/>
      <c r="D416" s="1458"/>
      <c r="E416" s="1461"/>
      <c r="F416" s="1462"/>
      <c r="G416" s="1461"/>
      <c r="H416" s="1461"/>
      <c r="I416" s="1462"/>
      <c r="J416" s="1463"/>
    </row>
    <row r="417" spans="1:10" ht="15.75" customHeight="1">
      <c r="A417" s="1454"/>
      <c r="B417" s="1456"/>
      <c r="C417" s="1464"/>
      <c r="D417" s="1464"/>
      <c r="E417" s="1465"/>
      <c r="F417" s="1466"/>
      <c r="G417" s="1465"/>
      <c r="H417" s="1467"/>
      <c r="I417" s="1468"/>
      <c r="J417" s="1469"/>
    </row>
    <row r="418" spans="1:10" ht="15.75" customHeight="1">
      <c r="A418" s="1454"/>
      <c r="B418" s="1563" t="s">
        <v>685</v>
      </c>
      <c r="C418" s="1563"/>
      <c r="D418" s="1563"/>
      <c r="E418" s="1563" t="s">
        <v>2392</v>
      </c>
      <c r="F418" s="1563"/>
      <c r="G418" s="1465"/>
      <c r="H418" s="1467"/>
      <c r="I418" s="1468"/>
      <c r="J418" s="1469"/>
    </row>
    <row r="419" spans="1:10" ht="15.75" customHeight="1">
      <c r="A419" s="1454"/>
      <c r="B419" s="1562"/>
      <c r="C419" s="1562"/>
      <c r="D419" s="1562"/>
      <c r="E419" s="1562"/>
      <c r="F419" s="1562"/>
      <c r="G419" s="1465"/>
      <c r="H419" s="1467"/>
      <c r="I419" s="1468"/>
      <c r="J419" s="1469"/>
    </row>
    <row r="420" spans="1:10" ht="15.75" customHeight="1">
      <c r="A420" s="1454"/>
      <c r="B420" s="1456"/>
      <c r="C420" s="1560" t="s">
        <v>2030</v>
      </c>
      <c r="D420" s="1560"/>
      <c r="E420" s="1560"/>
      <c r="F420" s="1560"/>
      <c r="G420" s="1560"/>
      <c r="H420" s="1560"/>
      <c r="I420" s="1560"/>
      <c r="J420" s="1469"/>
    </row>
    <row r="421" spans="1:10" ht="15.75" customHeight="1">
      <c r="A421" s="1454"/>
      <c r="B421" s="1560" t="s">
        <v>2029</v>
      </c>
      <c r="C421" s="1560"/>
      <c r="D421" s="1560" t="s">
        <v>2077</v>
      </c>
      <c r="E421" s="1560"/>
      <c r="F421" s="1560"/>
      <c r="G421" s="1560"/>
      <c r="H421" s="1560"/>
      <c r="I421" s="1560"/>
      <c r="J421" s="1560"/>
    </row>
    <row r="422" spans="1:10" ht="15.75" customHeight="1">
      <c r="A422" s="1454"/>
      <c r="B422" s="1456"/>
      <c r="C422" s="1464"/>
      <c r="D422" s="1464"/>
      <c r="E422" s="1465"/>
      <c r="F422" s="1466"/>
      <c r="G422" s="1465"/>
      <c r="H422" s="1467"/>
      <c r="I422" s="1468"/>
      <c r="J422" s="1469"/>
    </row>
    <row r="423" spans="1:10" ht="15.75" customHeight="1">
      <c r="A423" s="1454"/>
      <c r="B423" s="1470"/>
      <c r="C423" s="1471"/>
      <c r="D423" s="1471"/>
      <c r="E423" s="1472"/>
      <c r="F423" s="1473"/>
      <c r="G423" s="1472"/>
      <c r="H423" s="1472"/>
      <c r="I423" s="1473"/>
      <c r="J423" s="1455"/>
    </row>
    <row r="424" spans="1:10" ht="15.75" customHeight="1">
      <c r="A424" s="1474"/>
      <c r="B424" s="1402"/>
      <c r="C424" s="1475"/>
      <c r="D424" s="1476"/>
      <c r="E424" s="1476"/>
      <c r="F424" s="1402"/>
      <c r="G424" s="1476"/>
      <c r="H424" s="1476"/>
      <c r="I424" s="1402"/>
      <c r="J424" s="1477"/>
    </row>
    <row r="425" spans="1:10" ht="15.75" customHeight="1">
      <c r="A425" s="1474"/>
      <c r="B425" s="1402"/>
      <c r="C425" s="1475"/>
      <c r="D425" s="1476"/>
      <c r="E425" s="1476"/>
      <c r="F425" s="1402"/>
      <c r="G425" s="1476"/>
      <c r="H425" s="1476"/>
      <c r="I425" s="1402"/>
      <c r="J425" s="1477"/>
    </row>
    <row r="426" spans="1:10" ht="15.75" customHeight="1">
      <c r="A426" s="1474"/>
      <c r="B426" s="1402"/>
      <c r="C426" s="1475"/>
      <c r="D426" s="1476"/>
      <c r="E426" s="1476"/>
      <c r="F426" s="1402"/>
      <c r="G426" s="1476"/>
      <c r="H426" s="1476"/>
      <c r="I426" s="1402"/>
      <c r="J426" s="1477"/>
    </row>
    <row r="427" spans="1:10" ht="15.75" customHeight="1">
      <c r="A427" s="1474"/>
      <c r="B427" s="1402"/>
      <c r="C427" s="1475"/>
      <c r="D427" s="1476"/>
      <c r="E427" s="1476"/>
      <c r="F427" s="1402"/>
      <c r="G427" s="1476"/>
      <c r="H427" s="1476"/>
      <c r="I427" s="1402"/>
      <c r="J427" s="1477"/>
    </row>
    <row r="428" spans="1:10" ht="15.75" customHeight="1">
      <c r="A428" s="1474"/>
      <c r="B428" s="1402"/>
      <c r="C428" s="1475"/>
      <c r="D428" s="1476"/>
      <c r="E428" s="1476"/>
      <c r="F428" s="1402"/>
      <c r="G428" s="1476"/>
      <c r="H428" s="1476"/>
      <c r="I428" s="1402"/>
      <c r="J428" s="1477"/>
    </row>
    <row r="429" spans="1:10" ht="15.75" customHeight="1">
      <c r="A429" s="1474"/>
      <c r="B429" s="1402"/>
      <c r="C429" s="1475"/>
      <c r="D429" s="1476"/>
      <c r="E429" s="1476"/>
      <c r="F429" s="1402"/>
      <c r="G429" s="1476"/>
      <c r="H429" s="1476"/>
      <c r="I429" s="1402"/>
      <c r="J429" s="1477"/>
    </row>
    <row r="430" spans="1:10" ht="15.75" customHeight="1">
      <c r="A430" s="1474"/>
      <c r="B430" s="1402"/>
      <c r="C430" s="1475"/>
      <c r="D430" s="1476"/>
      <c r="E430" s="1476"/>
      <c r="F430" s="1402"/>
      <c r="G430" s="1476"/>
      <c r="H430" s="1476"/>
      <c r="I430" s="1402"/>
      <c r="J430" s="1477"/>
    </row>
  </sheetData>
  <mergeCells count="53">
    <mergeCell ref="A4:B4"/>
    <mergeCell ref="A7:J7"/>
    <mergeCell ref="J5:J6"/>
    <mergeCell ref="D5:D6"/>
    <mergeCell ref="A5:A6"/>
    <mergeCell ref="B5:B6"/>
    <mergeCell ref="E413:J413"/>
    <mergeCell ref="A325:J325"/>
    <mergeCell ref="A404:B404"/>
    <mergeCell ref="C5:C6"/>
    <mergeCell ref="F5:G5"/>
    <mergeCell ref="B409:D409"/>
    <mergeCell ref="B221:J221"/>
    <mergeCell ref="A335:J335"/>
    <mergeCell ref="B406:D406"/>
    <mergeCell ref="B407:D407"/>
    <mergeCell ref="B421:C421"/>
    <mergeCell ref="D421:J421"/>
    <mergeCell ref="B414:D414"/>
    <mergeCell ref="F414:J414"/>
    <mergeCell ref="B419:F419"/>
    <mergeCell ref="B418:D418"/>
    <mergeCell ref="E418:F418"/>
    <mergeCell ref="C420:I420"/>
    <mergeCell ref="A13:D13"/>
    <mergeCell ref="A14:H14"/>
    <mergeCell ref="B23:J23"/>
    <mergeCell ref="A283:J283"/>
    <mergeCell ref="A16:D16"/>
    <mergeCell ref="A17:J17"/>
    <mergeCell ref="A42:J42"/>
    <mergeCell ref="A152:J152"/>
    <mergeCell ref="A209:J209"/>
    <mergeCell ref="A22:D22"/>
    <mergeCell ref="A1:C1"/>
    <mergeCell ref="A2:B2"/>
    <mergeCell ref="A10:D10"/>
    <mergeCell ref="A11:J11"/>
    <mergeCell ref="H5:H6"/>
    <mergeCell ref="D4:F4"/>
    <mergeCell ref="H4:I4"/>
    <mergeCell ref="E5:E6"/>
    <mergeCell ref="I5:I6"/>
    <mergeCell ref="B3:J3"/>
    <mergeCell ref="A411:C411"/>
    <mergeCell ref="B412:I412"/>
    <mergeCell ref="A38:D38"/>
    <mergeCell ref="A39:J39"/>
    <mergeCell ref="A41:D41"/>
    <mergeCell ref="B344:J344"/>
    <mergeCell ref="A350:J350"/>
    <mergeCell ref="B405:D405"/>
    <mergeCell ref="B408:D408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0"/>
  <sheetViews>
    <sheetView workbookViewId="0" topLeftCell="A1">
      <selection activeCell="J260" sqref="J260"/>
    </sheetView>
  </sheetViews>
  <sheetFormatPr defaultColWidth="9.00390625" defaultRowHeight="15.75" customHeight="1"/>
  <cols>
    <col min="1" max="1" width="4.375" style="1157" customWidth="1"/>
    <col min="2" max="2" width="18.00390625" style="6" customWidth="1"/>
    <col min="3" max="3" width="5.375" style="6" customWidth="1"/>
    <col min="4" max="4" width="8.50390625" style="619" customWidth="1"/>
    <col min="5" max="5" width="11.50390625" style="603" customWidth="1"/>
    <col min="6" max="6" width="5.75390625" style="7" customWidth="1"/>
    <col min="7" max="7" width="9.625" style="603" customWidth="1"/>
    <col min="8" max="8" width="11.50390625" style="610" customWidth="1"/>
    <col min="9" max="9" width="6.625" style="8" customWidth="1"/>
    <col min="10" max="10" width="10.125" style="7" customWidth="1"/>
    <col min="11" max="11" width="9.875" style="7" bestFit="1" customWidth="1"/>
    <col min="12" max="16384" width="9.00390625" style="7" customWidth="1"/>
  </cols>
  <sheetData>
    <row r="1" spans="1:3" ht="15.75" customHeight="1">
      <c r="A1" s="1598" t="s">
        <v>832</v>
      </c>
      <c r="B1" s="1598"/>
      <c r="C1" s="1598"/>
    </row>
    <row r="2" spans="1:2" ht="15.75" customHeight="1">
      <c r="A2" s="1598" t="s">
        <v>2104</v>
      </c>
      <c r="B2" s="1598"/>
    </row>
    <row r="3" spans="2:11" ht="15.75" customHeight="1">
      <c r="B3" s="604" t="s">
        <v>977</v>
      </c>
      <c r="C3" s="78"/>
      <c r="D3" s="620"/>
      <c r="E3" s="604"/>
      <c r="F3" s="78"/>
      <c r="G3" s="604"/>
      <c r="H3" s="604"/>
      <c r="I3" s="78"/>
      <c r="J3" s="78"/>
      <c r="K3" s="78"/>
    </row>
    <row r="4" spans="2:11" ht="15.75" customHeight="1">
      <c r="B4" s="639"/>
      <c r="C4" s="10"/>
      <c r="D4" s="1608" t="s">
        <v>974</v>
      </c>
      <c r="E4" s="1608"/>
      <c r="F4" s="1608"/>
      <c r="G4" s="1612" t="s">
        <v>26</v>
      </c>
      <c r="H4" s="1612"/>
      <c r="I4" s="10"/>
      <c r="J4" s="10"/>
      <c r="K4" s="9"/>
    </row>
    <row r="5" spans="1:10" ht="7.5" customHeight="1">
      <c r="A5" s="1609"/>
      <c r="B5" s="1609"/>
      <c r="C5" s="1609"/>
      <c r="D5" s="1609"/>
      <c r="E5" s="1609"/>
      <c r="F5" s="1609"/>
      <c r="G5" s="1609"/>
      <c r="H5" s="1609"/>
      <c r="I5" s="1609"/>
      <c r="J5" s="1609"/>
    </row>
    <row r="6" spans="1:10" ht="15.75" customHeight="1">
      <c r="A6" s="1603" t="s">
        <v>2689</v>
      </c>
      <c r="B6" s="1604" t="s">
        <v>2690</v>
      </c>
      <c r="C6" s="1605" t="s">
        <v>2697</v>
      </c>
      <c r="D6" s="1610" t="s">
        <v>319</v>
      </c>
      <c r="E6" s="1606" t="s">
        <v>2691</v>
      </c>
      <c r="F6" s="1601" t="s">
        <v>2692</v>
      </c>
      <c r="G6" s="1602"/>
      <c r="H6" s="1606" t="s">
        <v>2696</v>
      </c>
      <c r="I6" s="1599" t="s">
        <v>2783</v>
      </c>
      <c r="J6" s="1599" t="s">
        <v>2105</v>
      </c>
    </row>
    <row r="7" spans="1:10" ht="37.5" customHeight="1">
      <c r="A7" s="1603"/>
      <c r="B7" s="1604"/>
      <c r="C7" s="1605"/>
      <c r="D7" s="1611"/>
      <c r="E7" s="1606"/>
      <c r="F7" s="11" t="s">
        <v>320</v>
      </c>
      <c r="G7" s="611" t="s">
        <v>2693</v>
      </c>
      <c r="H7" s="1607"/>
      <c r="I7" s="1600"/>
      <c r="J7" s="1600"/>
    </row>
    <row r="8" spans="1:10" ht="15.75" customHeight="1">
      <c r="A8" s="1066"/>
      <c r="B8" s="1594" t="s">
        <v>1654</v>
      </c>
      <c r="C8" s="1595"/>
      <c r="D8" s="1595"/>
      <c r="E8" s="1595"/>
      <c r="F8" s="1595"/>
      <c r="G8" s="1595"/>
      <c r="H8" s="1595"/>
      <c r="I8" s="1595"/>
      <c r="J8" s="1596"/>
    </row>
    <row r="9" spans="1:10" ht="15.75" customHeight="1">
      <c r="A9" s="1066">
        <v>1</v>
      </c>
      <c r="B9" s="17" t="s">
        <v>321</v>
      </c>
      <c r="C9" s="17">
        <v>1938</v>
      </c>
      <c r="D9" s="621" t="s">
        <v>322</v>
      </c>
      <c r="E9" s="410">
        <v>405000</v>
      </c>
      <c r="F9" s="18">
        <v>0</v>
      </c>
      <c r="G9" s="612">
        <f>F9*225000</f>
        <v>0</v>
      </c>
      <c r="H9" s="410">
        <f>E9+G9</f>
        <v>405000</v>
      </c>
      <c r="I9" s="5"/>
      <c r="J9" s="15"/>
    </row>
    <row r="10" spans="1:10" ht="15.75" customHeight="1">
      <c r="A10" s="1066">
        <v>2</v>
      </c>
      <c r="B10" s="17" t="s">
        <v>1</v>
      </c>
      <c r="C10" s="17">
        <v>1944</v>
      </c>
      <c r="D10" s="621" t="s">
        <v>323</v>
      </c>
      <c r="E10" s="410">
        <v>405000</v>
      </c>
      <c r="F10" s="18">
        <v>0</v>
      </c>
      <c r="G10" s="612">
        <f>F10*225000</f>
        <v>0</v>
      </c>
      <c r="H10" s="410">
        <f>E10+G10</f>
        <v>405000</v>
      </c>
      <c r="I10" s="5"/>
      <c r="J10" s="15"/>
    </row>
    <row r="11" spans="1:10" ht="15.75" customHeight="1">
      <c r="A11" s="1066">
        <v>3</v>
      </c>
      <c r="B11" s="17" t="s">
        <v>324</v>
      </c>
      <c r="C11" s="17">
        <v>1941</v>
      </c>
      <c r="D11" s="621" t="s">
        <v>325</v>
      </c>
      <c r="E11" s="410">
        <v>405000</v>
      </c>
      <c r="F11" s="18">
        <v>0</v>
      </c>
      <c r="G11" s="612">
        <f>F11*225000</f>
        <v>0</v>
      </c>
      <c r="H11" s="410">
        <f>E11+G11</f>
        <v>405000</v>
      </c>
      <c r="I11" s="5"/>
      <c r="J11" s="15"/>
    </row>
    <row r="12" spans="1:10" ht="15.75" customHeight="1">
      <c r="A12" s="1066">
        <v>4</v>
      </c>
      <c r="B12" s="17" t="s">
        <v>326</v>
      </c>
      <c r="C12" s="17">
        <v>1938</v>
      </c>
      <c r="D12" s="621" t="s">
        <v>327</v>
      </c>
      <c r="E12" s="410">
        <v>405000</v>
      </c>
      <c r="F12" s="18">
        <v>0</v>
      </c>
      <c r="G12" s="612">
        <f>F12*225000</f>
        <v>0</v>
      </c>
      <c r="H12" s="410">
        <f>E12+G12</f>
        <v>405000</v>
      </c>
      <c r="I12" s="5"/>
      <c r="J12" s="15"/>
    </row>
    <row r="13" spans="1:10" ht="15.75" customHeight="1">
      <c r="A13" s="1588" t="s">
        <v>1259</v>
      </c>
      <c r="B13" s="1589"/>
      <c r="C13" s="1589"/>
      <c r="D13" s="1590"/>
      <c r="E13" s="605">
        <f>SUM(E9:E12)</f>
        <v>1620000</v>
      </c>
      <c r="F13" s="19">
        <f>SUM(F9:F12)</f>
        <v>0</v>
      </c>
      <c r="G13" s="613">
        <f>SUM(G9:G12)</f>
        <v>0</v>
      </c>
      <c r="H13" s="605">
        <f>SUM(H9:H12)</f>
        <v>1620000</v>
      </c>
      <c r="I13" s="21"/>
      <c r="J13" s="15"/>
    </row>
    <row r="14" spans="1:10" ht="15.75" customHeight="1">
      <c r="A14" s="1587" t="s">
        <v>1655</v>
      </c>
      <c r="B14" s="1587"/>
      <c r="C14" s="1587"/>
      <c r="D14" s="1587"/>
      <c r="E14" s="1587"/>
      <c r="F14" s="1587"/>
      <c r="G14" s="1587"/>
      <c r="H14" s="1587"/>
      <c r="I14" s="1587"/>
      <c r="J14" s="1587"/>
    </row>
    <row r="15" spans="1:10" ht="15.75" customHeight="1">
      <c r="A15" s="1158">
        <v>1</v>
      </c>
      <c r="B15" s="17" t="s">
        <v>2888</v>
      </c>
      <c r="C15" s="17">
        <v>1931</v>
      </c>
      <c r="D15" s="621" t="s">
        <v>1679</v>
      </c>
      <c r="E15" s="410">
        <v>270000</v>
      </c>
      <c r="F15" s="4">
        <v>0</v>
      </c>
      <c r="G15" s="258">
        <v>0</v>
      </c>
      <c r="H15" s="410">
        <f aca="true" t="shared" si="0" ref="H15:H38">E15+G15</f>
        <v>270000</v>
      </c>
      <c r="I15" s="4"/>
      <c r="J15" s="224" t="s">
        <v>2480</v>
      </c>
    </row>
    <row r="16" spans="1:10" ht="15.75" customHeight="1">
      <c r="A16" s="1066">
        <v>2</v>
      </c>
      <c r="B16" s="17" t="s">
        <v>342</v>
      </c>
      <c r="C16" s="17">
        <v>1931</v>
      </c>
      <c r="D16" s="621" t="s">
        <v>343</v>
      </c>
      <c r="E16" s="410">
        <v>270000</v>
      </c>
      <c r="F16" s="4">
        <v>0</v>
      </c>
      <c r="G16" s="258">
        <v>0</v>
      </c>
      <c r="H16" s="410">
        <f t="shared" si="0"/>
        <v>270000</v>
      </c>
      <c r="I16" s="5"/>
      <c r="J16" s="15"/>
    </row>
    <row r="17" spans="1:10" ht="15.75" customHeight="1">
      <c r="A17" s="1158">
        <v>3</v>
      </c>
      <c r="B17" s="17" t="s">
        <v>345</v>
      </c>
      <c r="C17" s="17">
        <v>1929</v>
      </c>
      <c r="D17" s="621" t="s">
        <v>343</v>
      </c>
      <c r="E17" s="410">
        <v>270000</v>
      </c>
      <c r="F17" s="4">
        <v>0</v>
      </c>
      <c r="G17" s="258">
        <v>0</v>
      </c>
      <c r="H17" s="410">
        <f t="shared" si="0"/>
        <v>270000</v>
      </c>
      <c r="I17" s="5"/>
      <c r="J17" s="15"/>
    </row>
    <row r="18" spans="1:10" ht="15.75" customHeight="1">
      <c r="A18" s="1066">
        <v>4</v>
      </c>
      <c r="B18" s="17" t="s">
        <v>371</v>
      </c>
      <c r="C18" s="17">
        <v>1925</v>
      </c>
      <c r="D18" s="621" t="s">
        <v>347</v>
      </c>
      <c r="E18" s="410">
        <v>270000</v>
      </c>
      <c r="F18" s="4">
        <v>0</v>
      </c>
      <c r="G18" s="258">
        <v>0</v>
      </c>
      <c r="H18" s="410">
        <f t="shared" si="0"/>
        <v>270000</v>
      </c>
      <c r="I18" s="5"/>
      <c r="J18" s="15"/>
    </row>
    <row r="19" spans="1:10" ht="15.75" customHeight="1">
      <c r="A19" s="1158">
        <v>5</v>
      </c>
      <c r="B19" s="23" t="s">
        <v>372</v>
      </c>
      <c r="C19" s="23">
        <v>1922</v>
      </c>
      <c r="D19" s="621" t="s">
        <v>347</v>
      </c>
      <c r="E19" s="410">
        <v>270000</v>
      </c>
      <c r="F19" s="4">
        <v>0</v>
      </c>
      <c r="G19" s="258">
        <v>0</v>
      </c>
      <c r="H19" s="410">
        <f t="shared" si="0"/>
        <v>270000</v>
      </c>
      <c r="I19" s="5"/>
      <c r="J19" s="15"/>
    </row>
    <row r="20" spans="1:10" ht="15.75" customHeight="1">
      <c r="A20" s="1066">
        <v>6</v>
      </c>
      <c r="B20" s="17" t="s">
        <v>373</v>
      </c>
      <c r="C20" s="17">
        <v>1932</v>
      </c>
      <c r="D20" s="621" t="s">
        <v>347</v>
      </c>
      <c r="E20" s="410">
        <v>270000</v>
      </c>
      <c r="F20" s="4">
        <v>0</v>
      </c>
      <c r="G20" s="258">
        <v>0</v>
      </c>
      <c r="H20" s="410">
        <f t="shared" si="0"/>
        <v>270000</v>
      </c>
      <c r="I20" s="5"/>
      <c r="J20" s="15"/>
    </row>
    <row r="21" spans="1:10" ht="15.75" customHeight="1">
      <c r="A21" s="1158">
        <v>7</v>
      </c>
      <c r="B21" s="17" t="s">
        <v>374</v>
      </c>
      <c r="C21" s="17">
        <v>1932</v>
      </c>
      <c r="D21" s="621" t="s">
        <v>347</v>
      </c>
      <c r="E21" s="410">
        <v>270000</v>
      </c>
      <c r="F21" s="4">
        <v>0</v>
      </c>
      <c r="G21" s="258">
        <v>0</v>
      </c>
      <c r="H21" s="410">
        <f t="shared" si="0"/>
        <v>270000</v>
      </c>
      <c r="I21" s="5"/>
      <c r="J21" s="15"/>
    </row>
    <row r="22" spans="1:10" ht="15.75" customHeight="1">
      <c r="A22" s="1066">
        <v>8</v>
      </c>
      <c r="B22" s="17" t="s">
        <v>375</v>
      </c>
      <c r="C22" s="17">
        <v>1932</v>
      </c>
      <c r="D22" s="621" t="s">
        <v>347</v>
      </c>
      <c r="E22" s="410">
        <v>270000</v>
      </c>
      <c r="F22" s="4">
        <v>0</v>
      </c>
      <c r="G22" s="258">
        <v>0</v>
      </c>
      <c r="H22" s="410">
        <f t="shared" si="0"/>
        <v>270000</v>
      </c>
      <c r="I22" s="5"/>
      <c r="J22" s="15"/>
    </row>
    <row r="23" spans="1:10" ht="15.75" customHeight="1">
      <c r="A23" s="1158">
        <v>9</v>
      </c>
      <c r="B23" s="17" t="s">
        <v>376</v>
      </c>
      <c r="C23" s="17">
        <v>1928</v>
      </c>
      <c r="D23" s="621" t="s">
        <v>377</v>
      </c>
      <c r="E23" s="410">
        <v>270000</v>
      </c>
      <c r="F23" s="4">
        <v>0</v>
      </c>
      <c r="G23" s="258">
        <v>0</v>
      </c>
      <c r="H23" s="410">
        <f t="shared" si="0"/>
        <v>270000</v>
      </c>
      <c r="I23" s="5"/>
      <c r="J23" s="15"/>
    </row>
    <row r="24" spans="1:10" ht="15.75" customHeight="1">
      <c r="A24" s="1066">
        <v>10</v>
      </c>
      <c r="B24" s="17" t="s">
        <v>378</v>
      </c>
      <c r="C24" s="17">
        <v>1933</v>
      </c>
      <c r="D24" s="621" t="s">
        <v>377</v>
      </c>
      <c r="E24" s="410">
        <v>270000</v>
      </c>
      <c r="F24" s="4">
        <v>0</v>
      </c>
      <c r="G24" s="258">
        <v>0</v>
      </c>
      <c r="H24" s="410">
        <f t="shared" si="0"/>
        <v>270000</v>
      </c>
      <c r="I24" s="5"/>
      <c r="J24" s="15"/>
    </row>
    <row r="25" spans="1:10" ht="15.75" customHeight="1">
      <c r="A25" s="1158">
        <v>11</v>
      </c>
      <c r="B25" s="17" t="s">
        <v>379</v>
      </c>
      <c r="C25" s="17">
        <v>1924</v>
      </c>
      <c r="D25" s="621" t="s">
        <v>377</v>
      </c>
      <c r="E25" s="410">
        <v>270000</v>
      </c>
      <c r="F25" s="4">
        <v>0</v>
      </c>
      <c r="G25" s="258">
        <v>0</v>
      </c>
      <c r="H25" s="410">
        <f t="shared" si="0"/>
        <v>270000</v>
      </c>
      <c r="I25" s="5"/>
      <c r="J25" s="15"/>
    </row>
    <row r="26" spans="1:10" ht="15.75" customHeight="1">
      <c r="A26" s="1066">
        <v>12</v>
      </c>
      <c r="B26" s="17" t="s">
        <v>380</v>
      </c>
      <c r="C26" s="17">
        <v>1922</v>
      </c>
      <c r="D26" s="621" t="s">
        <v>377</v>
      </c>
      <c r="E26" s="410">
        <v>270000</v>
      </c>
      <c r="F26" s="4">
        <v>0</v>
      </c>
      <c r="G26" s="258">
        <v>0</v>
      </c>
      <c r="H26" s="410">
        <f t="shared" si="0"/>
        <v>270000</v>
      </c>
      <c r="I26" s="5"/>
      <c r="J26" s="15"/>
    </row>
    <row r="27" spans="1:10" ht="15.75" customHeight="1">
      <c r="A27" s="1158">
        <v>13</v>
      </c>
      <c r="B27" s="17" t="s">
        <v>382</v>
      </c>
      <c r="C27" s="17">
        <v>1926</v>
      </c>
      <c r="D27" s="621" t="s">
        <v>377</v>
      </c>
      <c r="E27" s="410">
        <v>270000</v>
      </c>
      <c r="F27" s="4">
        <v>0</v>
      </c>
      <c r="G27" s="258">
        <v>0</v>
      </c>
      <c r="H27" s="410">
        <f t="shared" si="0"/>
        <v>270000</v>
      </c>
      <c r="I27" s="5"/>
      <c r="J27" s="15"/>
    </row>
    <row r="28" spans="1:10" ht="15.75" customHeight="1">
      <c r="A28" s="1066">
        <v>14</v>
      </c>
      <c r="B28" s="17" t="s">
        <v>631</v>
      </c>
      <c r="C28" s="17">
        <v>1931</v>
      </c>
      <c r="D28" s="621" t="s">
        <v>377</v>
      </c>
      <c r="E28" s="410">
        <v>270000</v>
      </c>
      <c r="F28" s="4">
        <v>0</v>
      </c>
      <c r="G28" s="258">
        <v>0</v>
      </c>
      <c r="H28" s="410">
        <f t="shared" si="0"/>
        <v>270000</v>
      </c>
      <c r="I28" s="5"/>
      <c r="J28" s="15"/>
    </row>
    <row r="29" spans="1:10" ht="15.75" customHeight="1">
      <c r="A29" s="1158">
        <v>15</v>
      </c>
      <c r="B29" s="17" t="s">
        <v>639</v>
      </c>
      <c r="C29" s="17">
        <v>1932</v>
      </c>
      <c r="D29" s="621" t="s">
        <v>377</v>
      </c>
      <c r="E29" s="410">
        <v>270000</v>
      </c>
      <c r="F29" s="4">
        <v>0</v>
      </c>
      <c r="G29" s="258">
        <v>0</v>
      </c>
      <c r="H29" s="410">
        <f t="shared" si="0"/>
        <v>270000</v>
      </c>
      <c r="I29" s="5"/>
      <c r="J29" s="15"/>
    </row>
    <row r="30" spans="1:10" ht="15.75" customHeight="1">
      <c r="A30" s="1066">
        <v>16</v>
      </c>
      <c r="B30" s="17" t="s">
        <v>640</v>
      </c>
      <c r="C30" s="17">
        <v>1932</v>
      </c>
      <c r="D30" s="621" t="s">
        <v>377</v>
      </c>
      <c r="E30" s="410">
        <v>270000</v>
      </c>
      <c r="F30" s="4">
        <v>0</v>
      </c>
      <c r="G30" s="258">
        <v>0</v>
      </c>
      <c r="H30" s="410">
        <f t="shared" si="0"/>
        <v>270000</v>
      </c>
      <c r="I30" s="5"/>
      <c r="J30" s="15"/>
    </row>
    <row r="31" spans="1:10" ht="15.75" customHeight="1">
      <c r="A31" s="1158">
        <v>17</v>
      </c>
      <c r="B31" s="17" t="s">
        <v>647</v>
      </c>
      <c r="C31" s="17">
        <v>1935</v>
      </c>
      <c r="D31" s="621" t="s">
        <v>377</v>
      </c>
      <c r="E31" s="410">
        <v>270000</v>
      </c>
      <c r="F31" s="4">
        <v>0</v>
      </c>
      <c r="G31" s="258">
        <v>0</v>
      </c>
      <c r="H31" s="410">
        <f t="shared" si="0"/>
        <v>270000</v>
      </c>
      <c r="I31" s="5"/>
      <c r="J31" s="15"/>
    </row>
    <row r="32" spans="1:10" ht="15.75" customHeight="1">
      <c r="A32" s="1066">
        <v>18</v>
      </c>
      <c r="B32" s="17" t="s">
        <v>344</v>
      </c>
      <c r="C32" s="17">
        <v>1934</v>
      </c>
      <c r="D32" s="621" t="s">
        <v>377</v>
      </c>
      <c r="E32" s="410">
        <v>270000</v>
      </c>
      <c r="F32" s="4">
        <v>0</v>
      </c>
      <c r="G32" s="258">
        <v>0</v>
      </c>
      <c r="H32" s="410">
        <f t="shared" si="0"/>
        <v>270000</v>
      </c>
      <c r="I32" s="5"/>
      <c r="J32" s="15"/>
    </row>
    <row r="33" spans="1:10" ht="15.75" customHeight="1">
      <c r="A33" s="1158">
        <v>19</v>
      </c>
      <c r="B33" s="17" t="s">
        <v>649</v>
      </c>
      <c r="C33" s="17">
        <v>1934</v>
      </c>
      <c r="D33" s="621" t="s">
        <v>323</v>
      </c>
      <c r="E33" s="410">
        <v>270000</v>
      </c>
      <c r="F33" s="4">
        <v>0</v>
      </c>
      <c r="G33" s="258">
        <v>0</v>
      </c>
      <c r="H33" s="410">
        <f t="shared" si="0"/>
        <v>270000</v>
      </c>
      <c r="I33" s="5"/>
      <c r="J33" s="15"/>
    </row>
    <row r="34" spans="1:10" ht="15.75" customHeight="1">
      <c r="A34" s="1066">
        <v>20</v>
      </c>
      <c r="B34" s="17" t="s">
        <v>2746</v>
      </c>
      <c r="C34" s="17">
        <v>1935</v>
      </c>
      <c r="D34" s="621" t="s">
        <v>323</v>
      </c>
      <c r="E34" s="410">
        <v>270000</v>
      </c>
      <c r="F34" s="4">
        <v>0</v>
      </c>
      <c r="G34" s="258">
        <v>0</v>
      </c>
      <c r="H34" s="410">
        <f t="shared" si="0"/>
        <v>270000</v>
      </c>
      <c r="I34" s="5"/>
      <c r="J34" s="15"/>
    </row>
    <row r="35" spans="1:10" ht="15.75" customHeight="1">
      <c r="A35" s="1158">
        <v>21</v>
      </c>
      <c r="B35" s="17" t="s">
        <v>648</v>
      </c>
      <c r="C35" s="17">
        <v>1930</v>
      </c>
      <c r="D35" s="621" t="s">
        <v>323</v>
      </c>
      <c r="E35" s="410">
        <v>270000</v>
      </c>
      <c r="F35" s="4">
        <v>0</v>
      </c>
      <c r="G35" s="258">
        <v>0</v>
      </c>
      <c r="H35" s="410">
        <f t="shared" si="0"/>
        <v>270000</v>
      </c>
      <c r="I35" s="5"/>
      <c r="J35" s="15"/>
    </row>
    <row r="36" spans="1:10" ht="15.75" customHeight="1">
      <c r="A36" s="1066">
        <v>22</v>
      </c>
      <c r="B36" s="17" t="s">
        <v>650</v>
      </c>
      <c r="C36" s="17">
        <v>1931</v>
      </c>
      <c r="D36" s="621" t="s">
        <v>651</v>
      </c>
      <c r="E36" s="410">
        <v>270000</v>
      </c>
      <c r="F36" s="4">
        <v>0</v>
      </c>
      <c r="G36" s="258">
        <v>0</v>
      </c>
      <c r="H36" s="410">
        <f t="shared" si="0"/>
        <v>270000</v>
      </c>
      <c r="I36" s="5"/>
      <c r="J36" s="15"/>
    </row>
    <row r="37" spans="1:10" ht="15.75" customHeight="1">
      <c r="A37" s="1158">
        <v>23</v>
      </c>
      <c r="B37" s="17" t="s">
        <v>652</v>
      </c>
      <c r="C37" s="17">
        <v>1924</v>
      </c>
      <c r="D37" s="621" t="s">
        <v>651</v>
      </c>
      <c r="E37" s="410">
        <v>270000</v>
      </c>
      <c r="F37" s="4">
        <v>0</v>
      </c>
      <c r="G37" s="258">
        <v>0</v>
      </c>
      <c r="H37" s="410">
        <f t="shared" si="0"/>
        <v>270000</v>
      </c>
      <c r="I37" s="5"/>
      <c r="J37" s="15"/>
    </row>
    <row r="38" spans="1:10" ht="15.75" customHeight="1">
      <c r="A38" s="1066">
        <v>24</v>
      </c>
      <c r="B38" s="17" t="s">
        <v>654</v>
      </c>
      <c r="C38" s="17">
        <v>1930</v>
      </c>
      <c r="D38" s="621" t="s">
        <v>651</v>
      </c>
      <c r="E38" s="410">
        <v>270000</v>
      </c>
      <c r="F38" s="4">
        <v>0</v>
      </c>
      <c r="G38" s="258">
        <v>0</v>
      </c>
      <c r="H38" s="410">
        <f t="shared" si="0"/>
        <v>270000</v>
      </c>
      <c r="I38" s="5"/>
      <c r="J38" s="15"/>
    </row>
    <row r="39" spans="1:10" ht="15.75" customHeight="1">
      <c r="A39" s="1158">
        <v>25</v>
      </c>
      <c r="B39" s="17" t="s">
        <v>655</v>
      </c>
      <c r="C39" s="17">
        <v>1934</v>
      </c>
      <c r="D39" s="621" t="s">
        <v>651</v>
      </c>
      <c r="E39" s="410">
        <v>270000</v>
      </c>
      <c r="F39" s="4">
        <v>0</v>
      </c>
      <c r="G39" s="258">
        <v>0</v>
      </c>
      <c r="H39" s="410">
        <f aca="true" t="shared" si="1" ref="H39:H64">E39+G39</f>
        <v>270000</v>
      </c>
      <c r="I39" s="5"/>
      <c r="J39" s="15"/>
    </row>
    <row r="40" spans="1:10" ht="15.75" customHeight="1">
      <c r="A40" s="1066">
        <v>26</v>
      </c>
      <c r="B40" s="17" t="s">
        <v>656</v>
      </c>
      <c r="C40" s="17">
        <v>1926</v>
      </c>
      <c r="D40" s="621" t="s">
        <v>327</v>
      </c>
      <c r="E40" s="410">
        <v>270000</v>
      </c>
      <c r="F40" s="4">
        <v>0</v>
      </c>
      <c r="G40" s="258">
        <v>0</v>
      </c>
      <c r="H40" s="410">
        <f t="shared" si="1"/>
        <v>270000</v>
      </c>
      <c r="I40" s="5"/>
      <c r="J40" s="15"/>
    </row>
    <row r="41" spans="1:10" ht="15.75" customHeight="1">
      <c r="A41" s="1158">
        <v>27</v>
      </c>
      <c r="B41" s="24" t="s">
        <v>660</v>
      </c>
      <c r="C41" s="24">
        <v>1932</v>
      </c>
      <c r="D41" s="621" t="s">
        <v>325</v>
      </c>
      <c r="E41" s="410">
        <v>270000</v>
      </c>
      <c r="F41" s="4">
        <v>0</v>
      </c>
      <c r="G41" s="410">
        <v>0</v>
      </c>
      <c r="H41" s="410">
        <f t="shared" si="1"/>
        <v>270000</v>
      </c>
      <c r="I41" s="5"/>
      <c r="J41" s="15"/>
    </row>
    <row r="42" spans="1:10" ht="15.75" customHeight="1">
      <c r="A42" s="1066">
        <v>28</v>
      </c>
      <c r="B42" s="17" t="s">
        <v>661</v>
      </c>
      <c r="C42" s="17">
        <v>1918</v>
      </c>
      <c r="D42" s="621" t="s">
        <v>325</v>
      </c>
      <c r="E42" s="410">
        <v>270000</v>
      </c>
      <c r="F42" s="4">
        <v>0</v>
      </c>
      <c r="G42" s="258">
        <v>0</v>
      </c>
      <c r="H42" s="410">
        <f t="shared" si="1"/>
        <v>270000</v>
      </c>
      <c r="I42" s="5"/>
      <c r="J42" s="15"/>
    </row>
    <row r="43" spans="1:10" ht="15.75" customHeight="1">
      <c r="A43" s="1158">
        <v>29</v>
      </c>
      <c r="B43" s="17" t="s">
        <v>662</v>
      </c>
      <c r="C43" s="17">
        <v>1933</v>
      </c>
      <c r="D43" s="621" t="s">
        <v>325</v>
      </c>
      <c r="E43" s="410">
        <v>270000</v>
      </c>
      <c r="F43" s="4">
        <v>0</v>
      </c>
      <c r="G43" s="258">
        <v>0</v>
      </c>
      <c r="H43" s="410">
        <f t="shared" si="1"/>
        <v>270000</v>
      </c>
      <c r="I43" s="5"/>
      <c r="J43" s="15"/>
    </row>
    <row r="44" spans="1:10" ht="15.75" customHeight="1">
      <c r="A44" s="1066">
        <v>30</v>
      </c>
      <c r="B44" s="17" t="s">
        <v>663</v>
      </c>
      <c r="C44" s="17">
        <v>1926</v>
      </c>
      <c r="D44" s="621" t="s">
        <v>325</v>
      </c>
      <c r="E44" s="410">
        <v>270000</v>
      </c>
      <c r="F44" s="4">
        <v>0</v>
      </c>
      <c r="G44" s="258">
        <v>0</v>
      </c>
      <c r="H44" s="410">
        <f t="shared" si="1"/>
        <v>270000</v>
      </c>
      <c r="I44" s="5"/>
      <c r="J44" s="15"/>
    </row>
    <row r="45" spans="1:10" ht="15.75" customHeight="1">
      <c r="A45" s="1158">
        <v>31</v>
      </c>
      <c r="B45" s="17" t="s">
        <v>664</v>
      </c>
      <c r="C45" s="17">
        <v>1926</v>
      </c>
      <c r="D45" s="621" t="s">
        <v>325</v>
      </c>
      <c r="E45" s="410">
        <v>270000</v>
      </c>
      <c r="F45" s="4">
        <v>0</v>
      </c>
      <c r="G45" s="258">
        <v>0</v>
      </c>
      <c r="H45" s="410">
        <f t="shared" si="1"/>
        <v>270000</v>
      </c>
      <c r="I45" s="5"/>
      <c r="J45" s="15"/>
    </row>
    <row r="46" spans="1:10" ht="15.75" customHeight="1">
      <c r="A46" s="1066">
        <v>32</v>
      </c>
      <c r="B46" s="17" t="s">
        <v>665</v>
      </c>
      <c r="C46" s="17">
        <v>1927</v>
      </c>
      <c r="D46" s="621" t="s">
        <v>666</v>
      </c>
      <c r="E46" s="410">
        <v>270000</v>
      </c>
      <c r="F46" s="4">
        <v>0</v>
      </c>
      <c r="G46" s="258">
        <v>0</v>
      </c>
      <c r="H46" s="410">
        <f t="shared" si="1"/>
        <v>270000</v>
      </c>
      <c r="I46" s="5"/>
      <c r="J46" s="15"/>
    </row>
    <row r="47" spans="1:10" ht="15.75" customHeight="1">
      <c r="A47" s="1158">
        <v>33</v>
      </c>
      <c r="B47" s="17" t="s">
        <v>653</v>
      </c>
      <c r="C47" s="17">
        <v>1928</v>
      </c>
      <c r="D47" s="621" t="s">
        <v>666</v>
      </c>
      <c r="E47" s="410">
        <v>0</v>
      </c>
      <c r="F47" s="4">
        <v>0</v>
      </c>
      <c r="G47" s="258">
        <v>0</v>
      </c>
      <c r="H47" s="410">
        <f t="shared" si="1"/>
        <v>0</v>
      </c>
      <c r="I47" s="5" t="s">
        <v>2603</v>
      </c>
      <c r="J47" s="15"/>
    </row>
    <row r="48" spans="1:10" ht="15.75" customHeight="1">
      <c r="A48" s="1066">
        <v>34</v>
      </c>
      <c r="B48" s="17" t="s">
        <v>668</v>
      </c>
      <c r="C48" s="17">
        <v>1934</v>
      </c>
      <c r="D48" s="621" t="s">
        <v>666</v>
      </c>
      <c r="E48" s="410">
        <v>270000</v>
      </c>
      <c r="F48" s="4">
        <v>0</v>
      </c>
      <c r="G48" s="258">
        <v>0</v>
      </c>
      <c r="H48" s="410">
        <f t="shared" si="1"/>
        <v>270000</v>
      </c>
      <c r="I48" s="5"/>
      <c r="J48" s="15"/>
    </row>
    <row r="49" spans="1:10" ht="15.75" customHeight="1">
      <c r="A49" s="1158">
        <v>35</v>
      </c>
      <c r="B49" s="17" t="s">
        <v>667</v>
      </c>
      <c r="C49" s="17">
        <v>1926</v>
      </c>
      <c r="D49" s="621" t="s">
        <v>666</v>
      </c>
      <c r="E49" s="410">
        <v>270000</v>
      </c>
      <c r="F49" s="4">
        <v>0</v>
      </c>
      <c r="G49" s="258">
        <v>0</v>
      </c>
      <c r="H49" s="410">
        <f t="shared" si="1"/>
        <v>270000</v>
      </c>
      <c r="I49" s="5"/>
      <c r="J49" s="15"/>
    </row>
    <row r="50" spans="1:11" ht="15.75" customHeight="1">
      <c r="A50" s="1066">
        <v>36</v>
      </c>
      <c r="B50" s="23" t="s">
        <v>669</v>
      </c>
      <c r="C50" s="23">
        <v>1933</v>
      </c>
      <c r="D50" s="622" t="s">
        <v>322</v>
      </c>
      <c r="E50" s="410">
        <v>270000</v>
      </c>
      <c r="F50" s="4">
        <v>0</v>
      </c>
      <c r="G50" s="258">
        <v>0</v>
      </c>
      <c r="H50" s="410">
        <f t="shared" si="1"/>
        <v>270000</v>
      </c>
      <c r="I50" s="5"/>
      <c r="J50" s="15"/>
      <c r="K50" s="25"/>
    </row>
    <row r="51" spans="1:10" ht="15.75" customHeight="1">
      <c r="A51" s="1158">
        <v>37</v>
      </c>
      <c r="B51" s="17" t="s">
        <v>2916</v>
      </c>
      <c r="C51" s="17">
        <v>1923</v>
      </c>
      <c r="D51" s="621" t="s">
        <v>322</v>
      </c>
      <c r="E51" s="410">
        <v>270000</v>
      </c>
      <c r="F51" s="4">
        <v>0</v>
      </c>
      <c r="G51" s="258">
        <v>0</v>
      </c>
      <c r="H51" s="410">
        <f t="shared" si="1"/>
        <v>270000</v>
      </c>
      <c r="I51" s="5"/>
      <c r="J51" s="15"/>
    </row>
    <row r="52" spans="1:10" ht="15.75" customHeight="1">
      <c r="A52" s="1066">
        <v>38</v>
      </c>
      <c r="B52" s="17" t="s">
        <v>670</v>
      </c>
      <c r="C52" s="17">
        <v>1922</v>
      </c>
      <c r="D52" s="621" t="s">
        <v>322</v>
      </c>
      <c r="E52" s="410">
        <v>270000</v>
      </c>
      <c r="F52" s="4">
        <v>0</v>
      </c>
      <c r="G52" s="258">
        <v>0</v>
      </c>
      <c r="H52" s="410">
        <f t="shared" si="1"/>
        <v>270000</v>
      </c>
      <c r="I52" s="5"/>
      <c r="J52" s="15"/>
    </row>
    <row r="53" spans="1:10" ht="15.75" customHeight="1">
      <c r="A53" s="1158">
        <v>39</v>
      </c>
      <c r="B53" s="17" t="s">
        <v>673</v>
      </c>
      <c r="C53" s="17">
        <v>1934</v>
      </c>
      <c r="D53" s="621" t="s">
        <v>322</v>
      </c>
      <c r="E53" s="410">
        <v>270000</v>
      </c>
      <c r="F53" s="4">
        <v>0</v>
      </c>
      <c r="G53" s="258">
        <v>0</v>
      </c>
      <c r="H53" s="410">
        <f t="shared" si="1"/>
        <v>270000</v>
      </c>
      <c r="I53" s="5"/>
      <c r="J53" s="15"/>
    </row>
    <row r="54" spans="1:11" ht="15.75" customHeight="1">
      <c r="A54" s="1066">
        <v>40</v>
      </c>
      <c r="B54" s="17" t="s">
        <v>674</v>
      </c>
      <c r="C54" s="17">
        <v>1926</v>
      </c>
      <c r="D54" s="621" t="s">
        <v>1783</v>
      </c>
      <c r="E54" s="410">
        <v>270000</v>
      </c>
      <c r="F54" s="4">
        <v>0</v>
      </c>
      <c r="G54" s="258">
        <v>0</v>
      </c>
      <c r="H54" s="410">
        <f t="shared" si="1"/>
        <v>270000</v>
      </c>
      <c r="I54" s="5"/>
      <c r="J54" s="15"/>
      <c r="K54" s="8"/>
    </row>
    <row r="55" spans="1:10" ht="15.75" customHeight="1">
      <c r="A55" s="1158">
        <v>41</v>
      </c>
      <c r="B55" s="17" t="s">
        <v>2747</v>
      </c>
      <c r="C55" s="17">
        <v>1935</v>
      </c>
      <c r="D55" s="621" t="s">
        <v>347</v>
      </c>
      <c r="E55" s="410">
        <v>270000</v>
      </c>
      <c r="F55" s="4">
        <v>0</v>
      </c>
      <c r="G55" s="258">
        <v>0</v>
      </c>
      <c r="H55" s="410">
        <f t="shared" si="1"/>
        <v>270000</v>
      </c>
      <c r="I55" s="5"/>
      <c r="J55" s="15"/>
    </row>
    <row r="56" spans="1:10" ht="15.75" customHeight="1">
      <c r="A56" s="1066">
        <v>42</v>
      </c>
      <c r="B56" s="17" t="s">
        <v>647</v>
      </c>
      <c r="C56" s="17">
        <v>1935</v>
      </c>
      <c r="D56" s="623" t="s">
        <v>651</v>
      </c>
      <c r="E56" s="410">
        <v>270000</v>
      </c>
      <c r="F56" s="4">
        <v>0</v>
      </c>
      <c r="G56" s="258">
        <v>0</v>
      </c>
      <c r="H56" s="410">
        <f t="shared" si="1"/>
        <v>270000</v>
      </c>
      <c r="I56" s="5"/>
      <c r="J56" s="15"/>
    </row>
    <row r="57" spans="1:10" ht="15.75" customHeight="1">
      <c r="A57" s="1158">
        <v>43</v>
      </c>
      <c r="B57" s="17" t="s">
        <v>1121</v>
      </c>
      <c r="C57" s="17">
        <v>1935</v>
      </c>
      <c r="D57" s="623" t="s">
        <v>327</v>
      </c>
      <c r="E57" s="410">
        <v>270000</v>
      </c>
      <c r="F57" s="4">
        <v>0</v>
      </c>
      <c r="G57" s="258">
        <v>0</v>
      </c>
      <c r="H57" s="410">
        <f t="shared" si="1"/>
        <v>270000</v>
      </c>
      <c r="I57" s="5"/>
      <c r="J57" s="15"/>
    </row>
    <row r="58" spans="1:10" ht="15.75" customHeight="1">
      <c r="A58" s="1066">
        <v>44</v>
      </c>
      <c r="B58" s="17" t="s">
        <v>1122</v>
      </c>
      <c r="C58" s="17">
        <v>1935</v>
      </c>
      <c r="D58" s="623" t="s">
        <v>377</v>
      </c>
      <c r="E58" s="410">
        <v>270000</v>
      </c>
      <c r="F58" s="4">
        <v>0</v>
      </c>
      <c r="G58" s="258">
        <v>0</v>
      </c>
      <c r="H58" s="410">
        <f t="shared" si="1"/>
        <v>270000</v>
      </c>
      <c r="I58" s="5"/>
      <c r="J58" s="15"/>
    </row>
    <row r="59" spans="1:10" ht="15.75" customHeight="1">
      <c r="A59" s="1158">
        <v>45</v>
      </c>
      <c r="B59" s="17" t="s">
        <v>3</v>
      </c>
      <c r="C59" s="17">
        <v>1936</v>
      </c>
      <c r="D59" s="623" t="s">
        <v>377</v>
      </c>
      <c r="E59" s="410">
        <v>270000</v>
      </c>
      <c r="F59" s="4">
        <v>0</v>
      </c>
      <c r="G59" s="258">
        <v>0</v>
      </c>
      <c r="H59" s="410">
        <f t="shared" si="1"/>
        <v>270000</v>
      </c>
      <c r="I59" s="5"/>
      <c r="J59" s="15"/>
    </row>
    <row r="60" spans="1:10" ht="15.75" customHeight="1">
      <c r="A60" s="1066">
        <v>46</v>
      </c>
      <c r="B60" s="60" t="s">
        <v>509</v>
      </c>
      <c r="C60" s="17">
        <v>1936</v>
      </c>
      <c r="D60" s="623" t="s">
        <v>327</v>
      </c>
      <c r="E60" s="410">
        <v>270000</v>
      </c>
      <c r="F60" s="4"/>
      <c r="G60" s="258"/>
      <c r="H60" s="410">
        <f t="shared" si="1"/>
        <v>270000</v>
      </c>
      <c r="I60" s="5"/>
      <c r="J60" s="79"/>
    </row>
    <row r="61" spans="1:10" ht="15.75" customHeight="1">
      <c r="A61" s="1158">
        <v>47</v>
      </c>
      <c r="B61" s="410" t="s">
        <v>510</v>
      </c>
      <c r="C61" s="17">
        <v>1936</v>
      </c>
      <c r="D61" s="249" t="s">
        <v>377</v>
      </c>
      <c r="E61" s="410">
        <v>270000</v>
      </c>
      <c r="F61" s="4"/>
      <c r="G61" s="258"/>
      <c r="H61" s="410">
        <f t="shared" si="1"/>
        <v>270000</v>
      </c>
      <c r="I61" s="5"/>
      <c r="J61" s="79"/>
    </row>
    <row r="62" spans="1:10" ht="15.75" customHeight="1">
      <c r="A62" s="1066">
        <v>48</v>
      </c>
      <c r="B62" s="410" t="s">
        <v>1496</v>
      </c>
      <c r="C62" s="17">
        <v>1937</v>
      </c>
      <c r="D62" s="249" t="s">
        <v>343</v>
      </c>
      <c r="E62" s="410">
        <v>270000</v>
      </c>
      <c r="F62" s="4"/>
      <c r="G62" s="258"/>
      <c r="H62" s="410">
        <f t="shared" si="1"/>
        <v>270000</v>
      </c>
      <c r="I62" s="5" t="s">
        <v>2748</v>
      </c>
      <c r="J62" s="79"/>
    </row>
    <row r="63" spans="1:10" ht="15.75" customHeight="1">
      <c r="A63" s="1158">
        <v>49</v>
      </c>
      <c r="B63" s="410" t="s">
        <v>1693</v>
      </c>
      <c r="C63" s="17">
        <v>1937</v>
      </c>
      <c r="D63" s="249" t="s">
        <v>343</v>
      </c>
      <c r="E63" s="410">
        <v>270000</v>
      </c>
      <c r="F63" s="4"/>
      <c r="G63" s="258"/>
      <c r="H63" s="410">
        <f t="shared" si="1"/>
        <v>270000</v>
      </c>
      <c r="I63" s="5"/>
      <c r="J63" s="79"/>
    </row>
    <row r="64" spans="1:10" ht="15.75" customHeight="1">
      <c r="A64" s="1066">
        <v>50</v>
      </c>
      <c r="B64" s="410" t="s">
        <v>778</v>
      </c>
      <c r="C64" s="17">
        <v>1937</v>
      </c>
      <c r="D64" s="249" t="s">
        <v>1779</v>
      </c>
      <c r="E64" s="410">
        <v>270000</v>
      </c>
      <c r="F64" s="4"/>
      <c r="G64" s="258"/>
      <c r="H64" s="410">
        <f t="shared" si="1"/>
        <v>270000</v>
      </c>
      <c r="I64" s="5"/>
      <c r="J64" s="79"/>
    </row>
    <row r="65" spans="1:10" ht="15.75" customHeight="1">
      <c r="A65" s="1158">
        <v>51</v>
      </c>
      <c r="B65" s="410" t="s">
        <v>1780</v>
      </c>
      <c r="C65" s="17">
        <v>1937</v>
      </c>
      <c r="D65" s="249" t="s">
        <v>1779</v>
      </c>
      <c r="E65" s="410">
        <v>270000</v>
      </c>
      <c r="F65" s="4"/>
      <c r="G65" s="410"/>
      <c r="H65" s="410">
        <f>G65+E65</f>
        <v>270000</v>
      </c>
      <c r="I65" s="5"/>
      <c r="J65" s="79"/>
    </row>
    <row r="66" spans="1:10" ht="15.75" customHeight="1">
      <c r="A66" s="1066">
        <v>52</v>
      </c>
      <c r="B66" s="410" t="s">
        <v>1781</v>
      </c>
      <c r="C66" s="17">
        <v>1937</v>
      </c>
      <c r="D66" s="621" t="s">
        <v>1783</v>
      </c>
      <c r="E66" s="410">
        <v>270000</v>
      </c>
      <c r="F66" s="4"/>
      <c r="G66" s="410"/>
      <c r="H66" s="410">
        <f>G66+E66</f>
        <v>270000</v>
      </c>
      <c r="I66" s="5"/>
      <c r="J66" s="79"/>
    </row>
    <row r="67" spans="1:10" ht="15.75" customHeight="1">
      <c r="A67" s="1158">
        <v>53</v>
      </c>
      <c r="B67" s="410" t="s">
        <v>1782</v>
      </c>
      <c r="C67" s="17">
        <v>1937</v>
      </c>
      <c r="D67" s="249" t="s">
        <v>1484</v>
      </c>
      <c r="E67" s="410">
        <v>270000</v>
      </c>
      <c r="F67" s="4"/>
      <c r="G67" s="410"/>
      <c r="H67" s="410">
        <f>G67+E67</f>
        <v>270000</v>
      </c>
      <c r="I67" s="5"/>
      <c r="J67" s="79"/>
    </row>
    <row r="68" spans="1:10" ht="15.75" customHeight="1">
      <c r="A68" s="1066">
        <v>54</v>
      </c>
      <c r="B68" s="410" t="s">
        <v>2664</v>
      </c>
      <c r="C68" s="17">
        <v>1937</v>
      </c>
      <c r="D68" s="621" t="s">
        <v>347</v>
      </c>
      <c r="E68" s="410">
        <v>270000</v>
      </c>
      <c r="F68" s="4"/>
      <c r="G68" s="410"/>
      <c r="H68" s="410">
        <f aca="true" t="shared" si="2" ref="H68:H75">G68+E68</f>
        <v>270000</v>
      </c>
      <c r="I68" s="5"/>
      <c r="J68" s="79"/>
    </row>
    <row r="69" spans="1:10" ht="15.75" customHeight="1">
      <c r="A69" s="1158">
        <v>55</v>
      </c>
      <c r="B69" s="410" t="s">
        <v>1622</v>
      </c>
      <c r="C69" s="17">
        <v>1937</v>
      </c>
      <c r="D69" s="249" t="s">
        <v>1012</v>
      </c>
      <c r="E69" s="410">
        <v>270000</v>
      </c>
      <c r="F69" s="4"/>
      <c r="G69" s="410"/>
      <c r="H69" s="410">
        <f t="shared" si="2"/>
        <v>270000</v>
      </c>
      <c r="I69" s="5"/>
      <c r="J69" s="79"/>
    </row>
    <row r="70" spans="1:10" ht="15.75" customHeight="1">
      <c r="A70" s="1066">
        <v>56</v>
      </c>
      <c r="B70" s="410" t="s">
        <v>1013</v>
      </c>
      <c r="C70" s="17">
        <v>1937</v>
      </c>
      <c r="D70" s="249" t="s">
        <v>1012</v>
      </c>
      <c r="E70" s="410">
        <v>270000</v>
      </c>
      <c r="F70" s="4"/>
      <c r="G70" s="410"/>
      <c r="H70" s="410">
        <f t="shared" si="2"/>
        <v>270000</v>
      </c>
      <c r="I70" s="5"/>
      <c r="J70" s="79"/>
    </row>
    <row r="71" spans="1:10" ht="15.75" customHeight="1">
      <c r="A71" s="1158">
        <v>57</v>
      </c>
      <c r="B71" s="410" t="s">
        <v>1114</v>
      </c>
      <c r="C71" s="17">
        <v>1937</v>
      </c>
      <c r="D71" s="621" t="s">
        <v>1484</v>
      </c>
      <c r="E71" s="410">
        <v>270000</v>
      </c>
      <c r="F71" s="4"/>
      <c r="G71" s="410"/>
      <c r="H71" s="410">
        <f t="shared" si="2"/>
        <v>270000</v>
      </c>
      <c r="I71" s="5"/>
      <c r="J71" s="79"/>
    </row>
    <row r="72" spans="1:10" ht="15.75" customHeight="1">
      <c r="A72" s="1066">
        <v>58</v>
      </c>
      <c r="B72" s="410" t="s">
        <v>2248</v>
      </c>
      <c r="C72" s="17">
        <v>1937</v>
      </c>
      <c r="D72" s="249" t="s">
        <v>1783</v>
      </c>
      <c r="E72" s="410">
        <v>270000</v>
      </c>
      <c r="F72" s="4"/>
      <c r="G72" s="410"/>
      <c r="H72" s="410">
        <f t="shared" si="2"/>
        <v>270000</v>
      </c>
      <c r="I72" s="5"/>
      <c r="J72" s="79"/>
    </row>
    <row r="73" spans="1:10" ht="15.75" customHeight="1">
      <c r="A73" s="1158">
        <v>59</v>
      </c>
      <c r="B73" s="410" t="s">
        <v>2250</v>
      </c>
      <c r="C73" s="17">
        <v>1936</v>
      </c>
      <c r="D73" s="249" t="s">
        <v>1012</v>
      </c>
      <c r="E73" s="410">
        <v>270000</v>
      </c>
      <c r="F73" s="4"/>
      <c r="G73" s="410"/>
      <c r="H73" s="410">
        <f t="shared" si="2"/>
        <v>270000</v>
      </c>
      <c r="I73" s="5"/>
      <c r="J73" s="79"/>
    </row>
    <row r="74" spans="1:10" ht="15.75" customHeight="1">
      <c r="A74" s="1066">
        <v>60</v>
      </c>
      <c r="B74" s="410" t="s">
        <v>2127</v>
      </c>
      <c r="C74" s="17">
        <v>1937</v>
      </c>
      <c r="D74" s="249" t="s">
        <v>2861</v>
      </c>
      <c r="E74" s="410">
        <v>270000</v>
      </c>
      <c r="F74" s="4"/>
      <c r="G74" s="410"/>
      <c r="H74" s="410">
        <f t="shared" si="2"/>
        <v>270000</v>
      </c>
      <c r="I74" s="5"/>
      <c r="J74" s="79"/>
    </row>
    <row r="75" spans="1:10" ht="15.75" customHeight="1">
      <c r="A75" s="1158">
        <v>61</v>
      </c>
      <c r="B75" s="410" t="s">
        <v>1735</v>
      </c>
      <c r="C75" s="17">
        <v>1937</v>
      </c>
      <c r="D75" s="249" t="s">
        <v>1484</v>
      </c>
      <c r="E75" s="410">
        <v>270000</v>
      </c>
      <c r="F75" s="4"/>
      <c r="G75" s="410"/>
      <c r="H75" s="410">
        <f t="shared" si="2"/>
        <v>270000</v>
      </c>
      <c r="I75" s="5"/>
      <c r="J75" s="79"/>
    </row>
    <row r="76" spans="1:10" ht="15.75" customHeight="1">
      <c r="A76" s="1066">
        <v>62</v>
      </c>
      <c r="B76" s="410" t="s">
        <v>178</v>
      </c>
      <c r="C76" s="17">
        <v>1937</v>
      </c>
      <c r="D76" s="249" t="s">
        <v>347</v>
      </c>
      <c r="E76" s="410">
        <v>270000</v>
      </c>
      <c r="F76" s="4"/>
      <c r="G76" s="410"/>
      <c r="H76" s="410">
        <f aca="true" t="shared" si="3" ref="H76:H86">G76+E76</f>
        <v>270000</v>
      </c>
      <c r="I76" s="5"/>
      <c r="J76" s="79"/>
    </row>
    <row r="77" spans="1:10" ht="15.75" customHeight="1">
      <c r="A77" s="1158">
        <v>63</v>
      </c>
      <c r="B77" s="410" t="s">
        <v>1299</v>
      </c>
      <c r="C77" s="17">
        <v>1937</v>
      </c>
      <c r="D77" s="249" t="s">
        <v>327</v>
      </c>
      <c r="E77" s="410">
        <v>270000</v>
      </c>
      <c r="F77" s="4"/>
      <c r="G77" s="410"/>
      <c r="H77" s="410">
        <f t="shared" si="3"/>
        <v>270000</v>
      </c>
      <c r="I77" s="5"/>
      <c r="J77" s="79" t="s">
        <v>2748</v>
      </c>
    </row>
    <row r="78" spans="1:10" ht="15.75" customHeight="1">
      <c r="A78" s="1066">
        <v>64</v>
      </c>
      <c r="B78" s="640" t="s">
        <v>2344</v>
      </c>
      <c r="C78" s="60">
        <v>1937</v>
      </c>
      <c r="D78" s="249" t="s">
        <v>1484</v>
      </c>
      <c r="E78" s="410">
        <v>270000</v>
      </c>
      <c r="F78" s="4"/>
      <c r="G78" s="258"/>
      <c r="H78" s="410">
        <f t="shared" si="3"/>
        <v>270000</v>
      </c>
      <c r="I78" s="5"/>
      <c r="J78" s="79"/>
    </row>
    <row r="79" spans="1:10" ht="15.75" customHeight="1">
      <c r="A79" s="1158">
        <v>65</v>
      </c>
      <c r="B79" s="640" t="s">
        <v>2166</v>
      </c>
      <c r="C79" s="60">
        <v>1938</v>
      </c>
      <c r="D79" s="624" t="s">
        <v>2861</v>
      </c>
      <c r="E79" s="410">
        <v>270000</v>
      </c>
      <c r="F79" s="4"/>
      <c r="G79" s="258"/>
      <c r="H79" s="410">
        <f t="shared" si="3"/>
        <v>270000</v>
      </c>
      <c r="I79" s="5"/>
      <c r="J79" s="79"/>
    </row>
    <row r="80" spans="1:10" ht="15.75" customHeight="1">
      <c r="A80" s="1066">
        <v>66</v>
      </c>
      <c r="B80" s="640" t="s">
        <v>2672</v>
      </c>
      <c r="C80" s="60">
        <v>1938</v>
      </c>
      <c r="D80" s="624" t="s">
        <v>2861</v>
      </c>
      <c r="E80" s="410">
        <v>270000</v>
      </c>
      <c r="F80" s="4"/>
      <c r="G80" s="258"/>
      <c r="H80" s="410">
        <f t="shared" si="3"/>
        <v>270000</v>
      </c>
      <c r="I80" s="5"/>
      <c r="J80" s="79"/>
    </row>
    <row r="81" spans="1:10" ht="15.75" customHeight="1">
      <c r="A81" s="1158">
        <v>67</v>
      </c>
      <c r="B81" s="640" t="s">
        <v>705</v>
      </c>
      <c r="C81" s="60">
        <v>1938</v>
      </c>
      <c r="D81" s="624" t="s">
        <v>325</v>
      </c>
      <c r="E81" s="410">
        <v>270000</v>
      </c>
      <c r="F81" s="4"/>
      <c r="G81" s="258"/>
      <c r="H81" s="410">
        <f t="shared" si="3"/>
        <v>270000</v>
      </c>
      <c r="I81" s="5"/>
      <c r="J81" s="79"/>
    </row>
    <row r="82" spans="1:10" ht="15.75" customHeight="1">
      <c r="A82" s="1066">
        <v>68</v>
      </c>
      <c r="B82" s="1304" t="s">
        <v>1182</v>
      </c>
      <c r="C82" s="1305">
        <v>1938</v>
      </c>
      <c r="D82" s="1306" t="s">
        <v>1484</v>
      </c>
      <c r="E82" s="1203">
        <v>0</v>
      </c>
      <c r="F82" s="1204"/>
      <c r="G82" s="1205"/>
      <c r="H82" s="1203">
        <f t="shared" si="3"/>
        <v>0</v>
      </c>
      <c r="I82" s="5" t="s">
        <v>2603</v>
      </c>
      <c r="J82" s="79"/>
    </row>
    <row r="83" spans="1:10" ht="15.75" customHeight="1">
      <c r="A83" s="1158">
        <v>69</v>
      </c>
      <c r="B83" s="1304" t="s">
        <v>1183</v>
      </c>
      <c r="C83" s="1305">
        <v>1938</v>
      </c>
      <c r="D83" s="1306" t="s">
        <v>1012</v>
      </c>
      <c r="E83" s="1203">
        <v>270000</v>
      </c>
      <c r="F83" s="1204"/>
      <c r="G83" s="1205"/>
      <c r="H83" s="1203">
        <f t="shared" si="3"/>
        <v>270000</v>
      </c>
      <c r="I83" s="5"/>
      <c r="J83" s="79"/>
    </row>
    <row r="84" spans="1:10" ht="15.75" customHeight="1">
      <c r="A84" s="1066">
        <v>70</v>
      </c>
      <c r="B84" s="1304" t="s">
        <v>1184</v>
      </c>
      <c r="C84" s="1305">
        <v>1938</v>
      </c>
      <c r="D84" s="1307" t="s">
        <v>343</v>
      </c>
      <c r="E84" s="1203">
        <v>270000</v>
      </c>
      <c r="F84" s="1204"/>
      <c r="G84" s="1205"/>
      <c r="H84" s="1203">
        <f t="shared" si="3"/>
        <v>270000</v>
      </c>
      <c r="I84" s="5"/>
      <c r="J84" s="79"/>
    </row>
    <row r="85" spans="1:10" ht="15.75" customHeight="1">
      <c r="A85" s="1158">
        <v>71</v>
      </c>
      <c r="B85" s="1304" t="s">
        <v>224</v>
      </c>
      <c r="C85" s="1305">
        <v>1938</v>
      </c>
      <c r="D85" s="1307" t="s">
        <v>327</v>
      </c>
      <c r="E85" s="1203">
        <v>270000</v>
      </c>
      <c r="F85" s="1204"/>
      <c r="G85" s="1205">
        <v>540000</v>
      </c>
      <c r="H85" s="1203">
        <f t="shared" si="3"/>
        <v>810000</v>
      </c>
      <c r="I85" s="5"/>
      <c r="J85" s="79"/>
    </row>
    <row r="86" spans="1:10" ht="15.75" customHeight="1">
      <c r="A86" s="1588" t="s">
        <v>1259</v>
      </c>
      <c r="B86" s="1589"/>
      <c r="C86" s="1589"/>
      <c r="D86" s="1590"/>
      <c r="E86" s="606">
        <f>SUM(E15:E85)</f>
        <v>18630000</v>
      </c>
      <c r="F86" s="80"/>
      <c r="G86" s="20">
        <v>540000</v>
      </c>
      <c r="H86" s="606">
        <f t="shared" si="3"/>
        <v>19170000</v>
      </c>
      <c r="I86" s="21"/>
      <c r="J86" s="15"/>
    </row>
    <row r="87" spans="1:10" ht="15.75" customHeight="1">
      <c r="A87" s="1594" t="s">
        <v>1656</v>
      </c>
      <c r="B87" s="1595"/>
      <c r="C87" s="1595"/>
      <c r="D87" s="1595"/>
      <c r="E87" s="1595"/>
      <c r="F87" s="1595"/>
      <c r="G87" s="1595"/>
      <c r="H87" s="1595"/>
      <c r="I87" s="1595"/>
      <c r="J87" s="1596"/>
    </row>
    <row r="88" spans="1:10" ht="15.75" customHeight="1">
      <c r="A88" s="1158">
        <v>1</v>
      </c>
      <c r="B88" s="23" t="s">
        <v>688</v>
      </c>
      <c r="C88" s="17">
        <v>1966</v>
      </c>
      <c r="D88" s="621" t="s">
        <v>377</v>
      </c>
      <c r="E88" s="410">
        <v>405000</v>
      </c>
      <c r="F88" s="4">
        <v>0</v>
      </c>
      <c r="G88" s="258">
        <v>0</v>
      </c>
      <c r="H88" s="410">
        <f aca="true" t="shared" si="4" ref="H88:H100">E88+G88</f>
        <v>405000</v>
      </c>
      <c r="I88" s="5"/>
      <c r="J88" s="79" t="s">
        <v>2480</v>
      </c>
    </row>
    <row r="89" spans="1:10" ht="15.75" customHeight="1">
      <c r="A89" s="1158">
        <v>2</v>
      </c>
      <c r="B89" s="23" t="s">
        <v>694</v>
      </c>
      <c r="C89" s="23">
        <v>1964</v>
      </c>
      <c r="D89" s="622" t="s">
        <v>323</v>
      </c>
      <c r="E89" s="410">
        <v>405000</v>
      </c>
      <c r="F89" s="4">
        <v>0</v>
      </c>
      <c r="G89" s="258">
        <v>0</v>
      </c>
      <c r="H89" s="410">
        <f t="shared" si="4"/>
        <v>405000</v>
      </c>
      <c r="I89" s="5"/>
      <c r="J89" s="79" t="s">
        <v>2480</v>
      </c>
    </row>
    <row r="90" spans="1:10" ht="15.75" customHeight="1">
      <c r="A90" s="1158">
        <v>3</v>
      </c>
      <c r="B90" s="23" t="s">
        <v>695</v>
      </c>
      <c r="C90" s="23">
        <v>1970</v>
      </c>
      <c r="D90" s="622" t="s">
        <v>651</v>
      </c>
      <c r="E90" s="410">
        <v>405000</v>
      </c>
      <c r="F90" s="4">
        <v>0</v>
      </c>
      <c r="G90" s="258">
        <v>0</v>
      </c>
      <c r="H90" s="410">
        <f t="shared" si="4"/>
        <v>405000</v>
      </c>
      <c r="I90" s="5"/>
      <c r="J90" s="79" t="s">
        <v>2480</v>
      </c>
    </row>
    <row r="91" spans="1:10" ht="15.75" customHeight="1">
      <c r="A91" s="1158">
        <v>4</v>
      </c>
      <c r="B91" s="23" t="s">
        <v>700</v>
      </c>
      <c r="C91" s="23">
        <v>1975</v>
      </c>
      <c r="D91" s="622" t="s">
        <v>1679</v>
      </c>
      <c r="E91" s="410">
        <v>405000</v>
      </c>
      <c r="F91" s="4">
        <v>0</v>
      </c>
      <c r="G91" s="258">
        <v>0</v>
      </c>
      <c r="H91" s="410">
        <f t="shared" si="4"/>
        <v>405000</v>
      </c>
      <c r="I91" s="5"/>
      <c r="J91" s="79" t="s">
        <v>2480</v>
      </c>
    </row>
    <row r="92" spans="1:10" ht="15.75" customHeight="1">
      <c r="A92" s="1158">
        <v>5</v>
      </c>
      <c r="B92" s="23" t="s">
        <v>702</v>
      </c>
      <c r="C92" s="23">
        <v>1977</v>
      </c>
      <c r="D92" s="622" t="s">
        <v>1679</v>
      </c>
      <c r="E92" s="410">
        <v>405000</v>
      </c>
      <c r="F92" s="4">
        <v>0</v>
      </c>
      <c r="G92" s="258">
        <v>0</v>
      </c>
      <c r="H92" s="410">
        <f t="shared" si="4"/>
        <v>405000</v>
      </c>
      <c r="I92" s="5"/>
      <c r="J92" s="79" t="s">
        <v>2480</v>
      </c>
    </row>
    <row r="93" spans="1:10" ht="15.75" customHeight="1">
      <c r="A93" s="1158">
        <v>6</v>
      </c>
      <c r="B93" s="23" t="s">
        <v>679</v>
      </c>
      <c r="C93" s="17">
        <v>1997</v>
      </c>
      <c r="D93" s="621" t="s">
        <v>347</v>
      </c>
      <c r="E93" s="410">
        <v>405000</v>
      </c>
      <c r="F93" s="4">
        <v>0</v>
      </c>
      <c r="G93" s="258">
        <v>0</v>
      </c>
      <c r="H93" s="410">
        <f t="shared" si="4"/>
        <v>405000</v>
      </c>
      <c r="I93" s="5"/>
      <c r="J93" s="79" t="s">
        <v>2480</v>
      </c>
    </row>
    <row r="94" spans="1:10" ht="15.75" customHeight="1">
      <c r="A94" s="1158">
        <v>7</v>
      </c>
      <c r="B94" s="23" t="s">
        <v>680</v>
      </c>
      <c r="C94" s="17">
        <v>1975</v>
      </c>
      <c r="D94" s="621" t="s">
        <v>347</v>
      </c>
      <c r="E94" s="410">
        <v>405000</v>
      </c>
      <c r="F94" s="4">
        <v>0</v>
      </c>
      <c r="G94" s="258">
        <v>0</v>
      </c>
      <c r="H94" s="410">
        <f t="shared" si="4"/>
        <v>405000</v>
      </c>
      <c r="I94" s="5"/>
      <c r="J94" s="79" t="s">
        <v>2480</v>
      </c>
    </row>
    <row r="95" spans="1:10" ht="15.75" customHeight="1">
      <c r="A95" s="1158">
        <v>8</v>
      </c>
      <c r="B95" s="23" t="s">
        <v>704</v>
      </c>
      <c r="C95" s="23">
        <v>1994</v>
      </c>
      <c r="D95" s="622" t="s">
        <v>343</v>
      </c>
      <c r="E95" s="410">
        <v>405000</v>
      </c>
      <c r="F95" s="4">
        <v>0</v>
      </c>
      <c r="G95" s="258">
        <v>0</v>
      </c>
      <c r="H95" s="410">
        <f t="shared" si="4"/>
        <v>405000</v>
      </c>
      <c r="I95" s="5"/>
      <c r="J95" s="79" t="s">
        <v>2480</v>
      </c>
    </row>
    <row r="96" spans="1:10" ht="15.75" customHeight="1">
      <c r="A96" s="1158">
        <v>9</v>
      </c>
      <c r="B96" s="23" t="s">
        <v>706</v>
      </c>
      <c r="C96" s="23">
        <v>1980</v>
      </c>
      <c r="D96" s="622" t="s">
        <v>677</v>
      </c>
      <c r="E96" s="410">
        <v>405000</v>
      </c>
      <c r="F96" s="4">
        <v>0</v>
      </c>
      <c r="G96" s="258">
        <v>0</v>
      </c>
      <c r="H96" s="410">
        <f t="shared" si="4"/>
        <v>405000</v>
      </c>
      <c r="I96" s="5"/>
      <c r="J96" s="79" t="s">
        <v>2480</v>
      </c>
    </row>
    <row r="97" spans="1:10" ht="15.75" customHeight="1">
      <c r="A97" s="1158">
        <v>10</v>
      </c>
      <c r="B97" s="23" t="s">
        <v>190</v>
      </c>
      <c r="C97" s="23">
        <v>1976</v>
      </c>
      <c r="D97" s="622" t="s">
        <v>325</v>
      </c>
      <c r="E97" s="410">
        <v>405000</v>
      </c>
      <c r="F97" s="4">
        <v>0</v>
      </c>
      <c r="G97" s="258">
        <v>0</v>
      </c>
      <c r="H97" s="410">
        <f t="shared" si="4"/>
        <v>405000</v>
      </c>
      <c r="I97" s="5"/>
      <c r="J97" s="79" t="s">
        <v>2480</v>
      </c>
    </row>
    <row r="98" spans="1:10" ht="15.75" customHeight="1">
      <c r="A98" s="1158">
        <v>11</v>
      </c>
      <c r="B98" s="23" t="s">
        <v>191</v>
      </c>
      <c r="C98" s="23">
        <v>1972</v>
      </c>
      <c r="D98" s="622" t="s">
        <v>2861</v>
      </c>
      <c r="E98" s="410">
        <v>405000</v>
      </c>
      <c r="F98" s="4">
        <v>0</v>
      </c>
      <c r="G98" s="258">
        <v>0</v>
      </c>
      <c r="H98" s="410">
        <f t="shared" si="4"/>
        <v>405000</v>
      </c>
      <c r="I98" s="5"/>
      <c r="J98" s="79" t="s">
        <v>2480</v>
      </c>
    </row>
    <row r="99" spans="1:10" ht="15.75" customHeight="1">
      <c r="A99" s="1158">
        <v>12</v>
      </c>
      <c r="B99" s="23" t="s">
        <v>641</v>
      </c>
      <c r="C99" s="128">
        <v>1965</v>
      </c>
      <c r="D99" s="625" t="s">
        <v>511</v>
      </c>
      <c r="E99" s="410">
        <v>405000</v>
      </c>
      <c r="F99" s="4">
        <v>0</v>
      </c>
      <c r="G99" s="258">
        <v>0</v>
      </c>
      <c r="H99" s="608">
        <f t="shared" si="4"/>
        <v>405000</v>
      </c>
      <c r="I99" s="5"/>
      <c r="J99" s="79" t="s">
        <v>2480</v>
      </c>
    </row>
    <row r="100" spans="1:10" ht="15.75" customHeight="1">
      <c r="A100" s="1158">
        <v>13</v>
      </c>
      <c r="B100" s="23" t="s">
        <v>513</v>
      </c>
      <c r="C100" s="128">
        <v>1958</v>
      </c>
      <c r="D100" s="625" t="s">
        <v>511</v>
      </c>
      <c r="E100" s="410">
        <v>405000</v>
      </c>
      <c r="F100" s="4">
        <v>0</v>
      </c>
      <c r="G100" s="258">
        <v>0</v>
      </c>
      <c r="H100" s="608">
        <f t="shared" si="4"/>
        <v>405000</v>
      </c>
      <c r="I100" s="5"/>
      <c r="J100" s="79" t="s">
        <v>2480</v>
      </c>
    </row>
    <row r="101" spans="1:10" ht="15.75" customHeight="1">
      <c r="A101" s="1158">
        <v>14</v>
      </c>
      <c r="B101" s="23" t="s">
        <v>681</v>
      </c>
      <c r="C101" s="23">
        <v>1988</v>
      </c>
      <c r="D101" s="622" t="s">
        <v>347</v>
      </c>
      <c r="E101" s="410">
        <v>405000</v>
      </c>
      <c r="F101" s="4">
        <v>0</v>
      </c>
      <c r="G101" s="258">
        <v>0</v>
      </c>
      <c r="H101" s="410">
        <f aca="true" t="shared" si="5" ref="H101:H123">G101+E101</f>
        <v>405000</v>
      </c>
      <c r="I101" s="5"/>
      <c r="J101" s="15"/>
    </row>
    <row r="102" spans="1:10" ht="15.75" customHeight="1">
      <c r="A102" s="1158">
        <v>15</v>
      </c>
      <c r="B102" s="23" t="s">
        <v>682</v>
      </c>
      <c r="C102" s="23">
        <v>1993</v>
      </c>
      <c r="D102" s="622" t="s">
        <v>347</v>
      </c>
      <c r="E102" s="410">
        <v>405000</v>
      </c>
      <c r="F102" s="4">
        <v>0</v>
      </c>
      <c r="G102" s="258">
        <v>0</v>
      </c>
      <c r="H102" s="410">
        <f t="shared" si="5"/>
        <v>405000</v>
      </c>
      <c r="I102" s="5"/>
      <c r="J102" s="15"/>
    </row>
    <row r="103" spans="1:10" ht="15.75" customHeight="1">
      <c r="A103" s="1158">
        <v>16</v>
      </c>
      <c r="B103" s="23" t="s">
        <v>683</v>
      </c>
      <c r="C103" s="23">
        <v>1996</v>
      </c>
      <c r="D103" s="622" t="s">
        <v>347</v>
      </c>
      <c r="E103" s="410">
        <v>405000</v>
      </c>
      <c r="F103" s="4">
        <v>0</v>
      </c>
      <c r="G103" s="258">
        <v>0</v>
      </c>
      <c r="H103" s="410">
        <f t="shared" si="5"/>
        <v>405000</v>
      </c>
      <c r="I103" s="5"/>
      <c r="J103" s="15"/>
    </row>
    <row r="104" spans="1:10" ht="15.75" customHeight="1">
      <c r="A104" s="1158">
        <v>17</v>
      </c>
      <c r="B104" s="23" t="s">
        <v>684</v>
      </c>
      <c r="C104" s="17">
        <v>1981</v>
      </c>
      <c r="D104" s="621" t="s">
        <v>377</v>
      </c>
      <c r="E104" s="410">
        <v>405000</v>
      </c>
      <c r="F104" s="4">
        <v>0</v>
      </c>
      <c r="G104" s="258">
        <v>0</v>
      </c>
      <c r="H104" s="410">
        <f t="shared" si="5"/>
        <v>405000</v>
      </c>
      <c r="I104" s="5"/>
      <c r="J104" s="15"/>
    </row>
    <row r="105" spans="1:10" ht="15.75" customHeight="1">
      <c r="A105" s="1158">
        <v>18</v>
      </c>
      <c r="B105" s="23" t="s">
        <v>691</v>
      </c>
      <c r="C105" s="23">
        <v>1961</v>
      </c>
      <c r="D105" s="622" t="s">
        <v>377</v>
      </c>
      <c r="E105" s="410">
        <v>405000</v>
      </c>
      <c r="F105" s="4">
        <v>0</v>
      </c>
      <c r="G105" s="258">
        <v>0</v>
      </c>
      <c r="H105" s="410">
        <f t="shared" si="5"/>
        <v>405000</v>
      </c>
      <c r="I105" s="5"/>
      <c r="J105" s="15"/>
    </row>
    <row r="106" spans="1:10" ht="15.75" customHeight="1">
      <c r="A106" s="1158">
        <v>19</v>
      </c>
      <c r="B106" s="23" t="s">
        <v>674</v>
      </c>
      <c r="C106" s="23">
        <v>1963</v>
      </c>
      <c r="D106" s="622" t="s">
        <v>377</v>
      </c>
      <c r="E106" s="410">
        <v>405000</v>
      </c>
      <c r="F106" s="4">
        <v>0</v>
      </c>
      <c r="G106" s="258">
        <v>0</v>
      </c>
      <c r="H106" s="410">
        <f t="shared" si="5"/>
        <v>405000</v>
      </c>
      <c r="I106" s="5"/>
      <c r="J106" s="15"/>
    </row>
    <row r="107" spans="1:10" ht="15.75" customHeight="1">
      <c r="A107" s="1158">
        <v>20</v>
      </c>
      <c r="B107" s="23" t="s">
        <v>692</v>
      </c>
      <c r="C107" s="23">
        <v>1962</v>
      </c>
      <c r="D107" s="622" t="s">
        <v>323</v>
      </c>
      <c r="E107" s="410">
        <v>405000</v>
      </c>
      <c r="F107" s="4">
        <v>0</v>
      </c>
      <c r="G107" s="258">
        <v>0</v>
      </c>
      <c r="H107" s="410">
        <f t="shared" si="5"/>
        <v>405000</v>
      </c>
      <c r="I107" s="5"/>
      <c r="J107" s="15"/>
    </row>
    <row r="108" spans="1:10" ht="15.75" customHeight="1">
      <c r="A108" s="1158">
        <v>21</v>
      </c>
      <c r="B108" s="23" t="s">
        <v>693</v>
      </c>
      <c r="C108" s="24">
        <v>1995</v>
      </c>
      <c r="D108" s="622" t="s">
        <v>323</v>
      </c>
      <c r="E108" s="410">
        <v>405000</v>
      </c>
      <c r="F108" s="4">
        <v>0</v>
      </c>
      <c r="G108" s="258">
        <v>0</v>
      </c>
      <c r="H108" s="410">
        <f t="shared" si="5"/>
        <v>405000</v>
      </c>
      <c r="I108" s="5"/>
      <c r="J108" s="15"/>
    </row>
    <row r="109" spans="1:10" ht="15.75" customHeight="1">
      <c r="A109" s="1158">
        <v>22</v>
      </c>
      <c r="B109" s="23" t="s">
        <v>696</v>
      </c>
      <c r="C109" s="23">
        <v>1966</v>
      </c>
      <c r="D109" s="622" t="s">
        <v>1498</v>
      </c>
      <c r="E109" s="410">
        <v>405000</v>
      </c>
      <c r="F109" s="4">
        <v>0</v>
      </c>
      <c r="G109" s="258">
        <v>0</v>
      </c>
      <c r="H109" s="410">
        <f t="shared" si="5"/>
        <v>405000</v>
      </c>
      <c r="I109" s="5"/>
      <c r="J109" s="15" t="s">
        <v>2748</v>
      </c>
    </row>
    <row r="110" spans="1:10" ht="15.75" customHeight="1">
      <c r="A110" s="1158">
        <v>23</v>
      </c>
      <c r="B110" s="23" t="s">
        <v>699</v>
      </c>
      <c r="C110" s="23">
        <v>1982</v>
      </c>
      <c r="D110" s="622" t="s">
        <v>322</v>
      </c>
      <c r="E110" s="410">
        <v>405000</v>
      </c>
      <c r="F110" s="4">
        <v>0</v>
      </c>
      <c r="G110" s="258">
        <v>0</v>
      </c>
      <c r="H110" s="410">
        <f t="shared" si="5"/>
        <v>405000</v>
      </c>
      <c r="I110" s="5"/>
      <c r="J110" s="15"/>
    </row>
    <row r="111" spans="1:10" ht="15.75" customHeight="1">
      <c r="A111" s="1158">
        <v>24</v>
      </c>
      <c r="B111" s="23" t="s">
        <v>701</v>
      </c>
      <c r="C111" s="23">
        <v>1968</v>
      </c>
      <c r="D111" s="622" t="s">
        <v>1819</v>
      </c>
      <c r="E111" s="410">
        <v>405000</v>
      </c>
      <c r="F111" s="4">
        <v>0</v>
      </c>
      <c r="G111" s="258">
        <v>0</v>
      </c>
      <c r="H111" s="410">
        <f t="shared" si="5"/>
        <v>405000</v>
      </c>
      <c r="I111" s="5"/>
      <c r="J111" s="15"/>
    </row>
    <row r="112" spans="1:10" ht="15.75" customHeight="1">
      <c r="A112" s="1158">
        <v>25</v>
      </c>
      <c r="B112" s="23" t="s">
        <v>703</v>
      </c>
      <c r="C112" s="23">
        <v>1974</v>
      </c>
      <c r="D112" s="622" t="s">
        <v>1819</v>
      </c>
      <c r="E112" s="410">
        <v>405000</v>
      </c>
      <c r="F112" s="4">
        <v>0</v>
      </c>
      <c r="G112" s="258">
        <v>0</v>
      </c>
      <c r="H112" s="410">
        <f t="shared" si="5"/>
        <v>405000</v>
      </c>
      <c r="I112" s="5"/>
      <c r="J112" s="15"/>
    </row>
    <row r="113" spans="1:10" ht="15.75" customHeight="1">
      <c r="A113" s="1158">
        <v>26</v>
      </c>
      <c r="B113" s="23" t="s">
        <v>676</v>
      </c>
      <c r="C113" s="23">
        <v>1966</v>
      </c>
      <c r="D113" s="622" t="s">
        <v>677</v>
      </c>
      <c r="E113" s="410">
        <v>405000</v>
      </c>
      <c r="F113" s="4">
        <v>0</v>
      </c>
      <c r="G113" s="258">
        <v>0</v>
      </c>
      <c r="H113" s="410">
        <f t="shared" si="5"/>
        <v>405000</v>
      </c>
      <c r="I113" s="5"/>
      <c r="J113" s="15"/>
    </row>
    <row r="114" spans="1:10" ht="15.75" customHeight="1">
      <c r="A114" s="1158">
        <v>27</v>
      </c>
      <c r="B114" s="23" t="s">
        <v>707</v>
      </c>
      <c r="C114" s="23">
        <v>1976</v>
      </c>
      <c r="D114" s="622" t="s">
        <v>325</v>
      </c>
      <c r="E114" s="410">
        <v>405000</v>
      </c>
      <c r="F114" s="4">
        <v>0</v>
      </c>
      <c r="G114" s="258">
        <v>0</v>
      </c>
      <c r="H114" s="410">
        <f t="shared" si="5"/>
        <v>405000</v>
      </c>
      <c r="I114" s="5"/>
      <c r="J114" s="15"/>
    </row>
    <row r="115" spans="1:10" ht="15.75" customHeight="1">
      <c r="A115" s="1158">
        <v>28</v>
      </c>
      <c r="B115" s="23" t="s">
        <v>708</v>
      </c>
      <c r="C115" s="27">
        <v>1995</v>
      </c>
      <c r="D115" s="626" t="s">
        <v>327</v>
      </c>
      <c r="E115" s="410">
        <v>405000</v>
      </c>
      <c r="F115" s="4">
        <v>0</v>
      </c>
      <c r="G115" s="258">
        <v>0</v>
      </c>
      <c r="H115" s="410">
        <f t="shared" si="5"/>
        <v>405000</v>
      </c>
      <c r="I115" s="5"/>
      <c r="J115" s="15"/>
    </row>
    <row r="116" spans="1:10" ht="15.75" customHeight="1">
      <c r="A116" s="1158">
        <v>29</v>
      </c>
      <c r="B116" s="23" t="s">
        <v>709</v>
      </c>
      <c r="C116" s="23">
        <v>1967</v>
      </c>
      <c r="D116" s="622" t="s">
        <v>323</v>
      </c>
      <c r="E116" s="410">
        <v>405000</v>
      </c>
      <c r="F116" s="4">
        <v>0</v>
      </c>
      <c r="G116" s="258">
        <v>0</v>
      </c>
      <c r="H116" s="410">
        <f t="shared" si="5"/>
        <v>405000</v>
      </c>
      <c r="I116" s="5"/>
      <c r="J116" s="15"/>
    </row>
    <row r="117" spans="1:10" ht="15.75" customHeight="1">
      <c r="A117" s="1158">
        <v>30</v>
      </c>
      <c r="B117" s="23" t="s">
        <v>720</v>
      </c>
      <c r="C117" s="23">
        <v>1963</v>
      </c>
      <c r="D117" s="622" t="s">
        <v>377</v>
      </c>
      <c r="E117" s="410">
        <v>405000</v>
      </c>
      <c r="F117" s="4">
        <v>0</v>
      </c>
      <c r="G117" s="258">
        <v>0</v>
      </c>
      <c r="H117" s="410">
        <f t="shared" si="5"/>
        <v>405000</v>
      </c>
      <c r="I117" s="5"/>
      <c r="J117" s="15"/>
    </row>
    <row r="118" spans="1:10" ht="15.75" customHeight="1">
      <c r="A118" s="1158">
        <v>31</v>
      </c>
      <c r="B118" s="23" t="s">
        <v>721</v>
      </c>
      <c r="C118" s="23">
        <v>1992</v>
      </c>
      <c r="D118" s="622" t="s">
        <v>343</v>
      </c>
      <c r="E118" s="410">
        <v>405000</v>
      </c>
      <c r="F118" s="4">
        <v>0</v>
      </c>
      <c r="G118" s="258">
        <v>0</v>
      </c>
      <c r="H118" s="410">
        <f t="shared" si="5"/>
        <v>405000</v>
      </c>
      <c r="I118" s="5"/>
      <c r="J118" s="15"/>
    </row>
    <row r="119" spans="1:10" ht="15.75" customHeight="1">
      <c r="A119" s="1158">
        <v>32</v>
      </c>
      <c r="B119" s="23" t="s">
        <v>723</v>
      </c>
      <c r="C119" s="27">
        <v>1971</v>
      </c>
      <c r="D119" s="626" t="s">
        <v>323</v>
      </c>
      <c r="E119" s="410">
        <v>405000</v>
      </c>
      <c r="F119" s="4">
        <v>0</v>
      </c>
      <c r="G119" s="258">
        <v>0</v>
      </c>
      <c r="H119" s="410">
        <f t="shared" si="5"/>
        <v>405000</v>
      </c>
      <c r="I119" s="5"/>
      <c r="J119" s="15"/>
    </row>
    <row r="120" spans="1:10" ht="15.75" customHeight="1">
      <c r="A120" s="1158">
        <v>33</v>
      </c>
      <c r="B120" s="23" t="s">
        <v>697</v>
      </c>
      <c r="C120" s="24">
        <v>1971</v>
      </c>
      <c r="D120" s="622" t="s">
        <v>2022</v>
      </c>
      <c r="E120" s="410">
        <v>405000</v>
      </c>
      <c r="F120" s="4">
        <v>0</v>
      </c>
      <c r="G120" s="258">
        <v>0</v>
      </c>
      <c r="H120" s="410">
        <f t="shared" si="5"/>
        <v>405000</v>
      </c>
      <c r="I120" s="5"/>
      <c r="J120" s="15"/>
    </row>
    <row r="121" spans="1:13" ht="15.75" customHeight="1">
      <c r="A121" s="1158">
        <v>34</v>
      </c>
      <c r="B121" s="23" t="s">
        <v>698</v>
      </c>
      <c r="C121" s="23">
        <v>1981</v>
      </c>
      <c r="D121" s="622" t="s">
        <v>2022</v>
      </c>
      <c r="E121" s="410">
        <v>405000</v>
      </c>
      <c r="F121" s="4">
        <v>0</v>
      </c>
      <c r="G121" s="258">
        <v>0</v>
      </c>
      <c r="H121" s="410">
        <f t="shared" si="5"/>
        <v>405000</v>
      </c>
      <c r="I121" s="5"/>
      <c r="J121" s="15"/>
      <c r="M121" s="7" t="s">
        <v>2748</v>
      </c>
    </row>
    <row r="122" spans="1:10" ht="15.75" customHeight="1">
      <c r="A122" s="1158">
        <v>35</v>
      </c>
      <c r="B122" s="23" t="s">
        <v>2816</v>
      </c>
      <c r="C122" s="22">
        <v>1969</v>
      </c>
      <c r="D122" s="622" t="s">
        <v>325</v>
      </c>
      <c r="E122" s="410">
        <v>405000</v>
      </c>
      <c r="F122" s="4">
        <v>0</v>
      </c>
      <c r="G122" s="258">
        <v>0</v>
      </c>
      <c r="H122" s="410">
        <f t="shared" si="5"/>
        <v>405000</v>
      </c>
      <c r="I122" s="5"/>
      <c r="J122" s="15"/>
    </row>
    <row r="123" spans="1:10" ht="15.75" customHeight="1">
      <c r="A123" s="1158">
        <v>36</v>
      </c>
      <c r="B123" s="23" t="s">
        <v>187</v>
      </c>
      <c r="C123" s="22">
        <v>1966</v>
      </c>
      <c r="D123" s="622" t="s">
        <v>2022</v>
      </c>
      <c r="E123" s="410">
        <v>405000</v>
      </c>
      <c r="F123" s="4">
        <v>0</v>
      </c>
      <c r="G123" s="258">
        <v>0</v>
      </c>
      <c r="H123" s="410">
        <f t="shared" si="5"/>
        <v>405000</v>
      </c>
      <c r="I123" s="5"/>
      <c r="J123" s="15"/>
    </row>
    <row r="124" spans="1:10" ht="15.75" customHeight="1">
      <c r="A124" s="1158">
        <v>37</v>
      </c>
      <c r="B124" s="23" t="s">
        <v>775</v>
      </c>
      <c r="C124" s="22">
        <v>1995</v>
      </c>
      <c r="D124" s="622" t="s">
        <v>327</v>
      </c>
      <c r="E124" s="410">
        <v>405000</v>
      </c>
      <c r="F124" s="4"/>
      <c r="G124" s="258"/>
      <c r="H124" s="410">
        <f>G123+E123</f>
        <v>405000</v>
      </c>
      <c r="I124" s="5"/>
      <c r="J124" s="15"/>
    </row>
    <row r="125" spans="1:10" ht="15.75" customHeight="1">
      <c r="A125" s="1158">
        <v>38</v>
      </c>
      <c r="B125" s="23" t="s">
        <v>2812</v>
      </c>
      <c r="C125" s="22">
        <v>1963</v>
      </c>
      <c r="D125" s="626" t="s">
        <v>1819</v>
      </c>
      <c r="E125" s="410">
        <v>405000</v>
      </c>
      <c r="F125" s="4"/>
      <c r="G125" s="410"/>
      <c r="H125" s="410">
        <f aca="true" t="shared" si="6" ref="H125:H130">G125+E125</f>
        <v>405000</v>
      </c>
      <c r="I125" s="5"/>
      <c r="J125" s="15"/>
    </row>
    <row r="126" spans="1:10" ht="15.75" customHeight="1">
      <c r="A126" s="1158">
        <v>39</v>
      </c>
      <c r="B126" s="23" t="s">
        <v>1304</v>
      </c>
      <c r="C126" s="22">
        <v>1984</v>
      </c>
      <c r="D126" s="626" t="s">
        <v>1495</v>
      </c>
      <c r="E126" s="410">
        <v>405000</v>
      </c>
      <c r="F126" s="4"/>
      <c r="G126" s="410"/>
      <c r="H126" s="410">
        <f t="shared" si="6"/>
        <v>405000</v>
      </c>
      <c r="I126" s="5"/>
      <c r="J126" s="15"/>
    </row>
    <row r="127" spans="1:10" ht="15.75" customHeight="1">
      <c r="A127" s="1158">
        <v>40</v>
      </c>
      <c r="B127" s="23" t="s">
        <v>777</v>
      </c>
      <c r="C127" s="22">
        <v>1975</v>
      </c>
      <c r="D127" s="626" t="s">
        <v>323</v>
      </c>
      <c r="E127" s="410">
        <v>405000</v>
      </c>
      <c r="F127" s="4"/>
      <c r="G127" s="410"/>
      <c r="H127" s="410">
        <f t="shared" si="6"/>
        <v>405000</v>
      </c>
      <c r="I127" s="5"/>
      <c r="J127" s="15"/>
    </row>
    <row r="128" spans="1:10" ht="15.75" customHeight="1">
      <c r="A128" s="1158">
        <v>41</v>
      </c>
      <c r="B128" s="23" t="s">
        <v>310</v>
      </c>
      <c r="C128" s="22">
        <v>1975</v>
      </c>
      <c r="D128" s="626" t="s">
        <v>311</v>
      </c>
      <c r="E128" s="410">
        <v>405000</v>
      </c>
      <c r="F128" s="4"/>
      <c r="G128" s="410"/>
      <c r="H128" s="410">
        <f t="shared" si="6"/>
        <v>405000</v>
      </c>
      <c r="I128" s="5"/>
      <c r="J128" s="15"/>
    </row>
    <row r="129" spans="1:10" ht="15.75" customHeight="1">
      <c r="A129" s="1158">
        <v>42</v>
      </c>
      <c r="B129" s="23" t="s">
        <v>770</v>
      </c>
      <c r="C129" s="22">
        <v>1971</v>
      </c>
      <c r="D129" s="626" t="s">
        <v>347</v>
      </c>
      <c r="E129" s="410">
        <v>405000</v>
      </c>
      <c r="F129" s="4"/>
      <c r="G129" s="410"/>
      <c r="H129" s="410">
        <f t="shared" si="6"/>
        <v>405000</v>
      </c>
      <c r="I129" s="5"/>
      <c r="J129" s="15"/>
    </row>
    <row r="130" spans="1:10" ht="15.75" customHeight="1">
      <c r="A130" s="1158">
        <v>43</v>
      </c>
      <c r="B130" s="23" t="s">
        <v>1049</v>
      </c>
      <c r="C130" s="22">
        <v>1965</v>
      </c>
      <c r="D130" s="626" t="s">
        <v>325</v>
      </c>
      <c r="E130" s="410">
        <v>405000</v>
      </c>
      <c r="F130" s="4"/>
      <c r="G130" s="410"/>
      <c r="H130" s="410">
        <f t="shared" si="6"/>
        <v>405000</v>
      </c>
      <c r="I130" s="5"/>
      <c r="J130" s="15"/>
    </row>
    <row r="131" spans="1:10" ht="15.75" customHeight="1">
      <c r="A131" s="1158">
        <v>44</v>
      </c>
      <c r="B131" s="23" t="s">
        <v>2128</v>
      </c>
      <c r="C131" s="22">
        <v>1975</v>
      </c>
      <c r="D131" s="622" t="s">
        <v>2022</v>
      </c>
      <c r="E131" s="410">
        <v>405000</v>
      </c>
      <c r="F131" s="4"/>
      <c r="G131" s="258"/>
      <c r="H131" s="410">
        <f>G131+E132</f>
        <v>405000</v>
      </c>
      <c r="I131" s="5"/>
      <c r="J131" s="15"/>
    </row>
    <row r="132" spans="1:10" ht="15.75" customHeight="1">
      <c r="A132" s="1158">
        <v>45</v>
      </c>
      <c r="B132" s="23" t="s">
        <v>796</v>
      </c>
      <c r="C132" s="22">
        <v>1964</v>
      </c>
      <c r="D132" s="622" t="s">
        <v>666</v>
      </c>
      <c r="E132" s="410">
        <v>405000</v>
      </c>
      <c r="F132" s="4"/>
      <c r="G132" s="258"/>
      <c r="H132" s="410">
        <f>G132+E133</f>
        <v>405000</v>
      </c>
      <c r="I132" s="5"/>
      <c r="J132" s="15"/>
    </row>
    <row r="133" spans="1:10" ht="15.75" customHeight="1">
      <c r="A133" s="1158">
        <v>46</v>
      </c>
      <c r="B133" s="23" t="s">
        <v>2129</v>
      </c>
      <c r="C133" s="22">
        <v>1967</v>
      </c>
      <c r="D133" s="622" t="s">
        <v>343</v>
      </c>
      <c r="E133" s="410">
        <v>405000</v>
      </c>
      <c r="F133" s="4"/>
      <c r="G133" s="258"/>
      <c r="H133" s="410">
        <f>G133+E136</f>
        <v>405000</v>
      </c>
      <c r="I133" s="5"/>
      <c r="J133" s="15"/>
    </row>
    <row r="134" spans="1:10" ht="15.75" customHeight="1">
      <c r="A134" s="1158">
        <v>47</v>
      </c>
      <c r="B134" s="23" t="s">
        <v>2130</v>
      </c>
      <c r="C134" s="22">
        <v>1965</v>
      </c>
      <c r="D134" s="622" t="s">
        <v>347</v>
      </c>
      <c r="E134" s="410">
        <v>405000</v>
      </c>
      <c r="F134" s="4"/>
      <c r="G134" s="258"/>
      <c r="H134" s="410">
        <f>G134+E134</f>
        <v>405000</v>
      </c>
      <c r="I134" s="5"/>
      <c r="J134" s="15"/>
    </row>
    <row r="135" spans="1:10" ht="15.75" customHeight="1">
      <c r="A135" s="1158">
        <v>48</v>
      </c>
      <c r="B135" s="23" t="s">
        <v>179</v>
      </c>
      <c r="C135" s="22">
        <v>1966</v>
      </c>
      <c r="D135" s="622" t="s">
        <v>323</v>
      </c>
      <c r="E135" s="410">
        <v>405000</v>
      </c>
      <c r="F135" s="4"/>
      <c r="G135" s="258"/>
      <c r="H135" s="410">
        <f>G135+E135</f>
        <v>405000</v>
      </c>
      <c r="I135" s="5"/>
      <c r="J135" s="15"/>
    </row>
    <row r="136" spans="1:10" ht="15.75" customHeight="1">
      <c r="A136" s="1158">
        <v>49</v>
      </c>
      <c r="B136" s="23" t="s">
        <v>180</v>
      </c>
      <c r="C136" s="22">
        <v>1998</v>
      </c>
      <c r="D136" s="622" t="s">
        <v>325</v>
      </c>
      <c r="E136" s="410">
        <v>405000</v>
      </c>
      <c r="F136" s="4"/>
      <c r="G136" s="258"/>
      <c r="H136" s="410">
        <f>G136+E136</f>
        <v>405000</v>
      </c>
      <c r="I136" s="5"/>
      <c r="J136" s="15"/>
    </row>
    <row r="137" spans="1:14" ht="15.75" customHeight="1">
      <c r="A137" s="1158">
        <v>50</v>
      </c>
      <c r="B137" s="31" t="s">
        <v>973</v>
      </c>
      <c r="C137" s="30">
        <v>2002</v>
      </c>
      <c r="D137" s="627" t="s">
        <v>323</v>
      </c>
      <c r="E137" s="410">
        <v>405000</v>
      </c>
      <c r="F137" s="4"/>
      <c r="G137" s="258"/>
      <c r="H137" s="410">
        <f>G137+E137</f>
        <v>405000</v>
      </c>
      <c r="I137" s="5">
        <v>0</v>
      </c>
      <c r="J137" s="15"/>
      <c r="K137" s="1585"/>
      <c r="L137" s="1586"/>
      <c r="M137" s="1586"/>
      <c r="N137" s="1586"/>
    </row>
    <row r="138" spans="1:10" ht="15.75" customHeight="1">
      <c r="A138" s="1158">
        <v>51</v>
      </c>
      <c r="B138" s="23" t="s">
        <v>2093</v>
      </c>
      <c r="C138" s="22">
        <v>1962</v>
      </c>
      <c r="D138" s="622" t="s">
        <v>1690</v>
      </c>
      <c r="E138" s="410">
        <v>405000</v>
      </c>
      <c r="F138" s="4"/>
      <c r="G138" s="258"/>
      <c r="H138" s="410">
        <f>G138+E138</f>
        <v>405000</v>
      </c>
      <c r="I138" s="5"/>
      <c r="J138" s="15"/>
    </row>
    <row r="139" spans="1:10" ht="15.75" customHeight="1">
      <c r="A139" s="1597" t="s">
        <v>1259</v>
      </c>
      <c r="B139" s="1597"/>
      <c r="C139" s="1597"/>
      <c r="D139" s="1597"/>
      <c r="E139" s="404">
        <f>SUM(E88:E138)</f>
        <v>20655000</v>
      </c>
      <c r="F139" s="405"/>
      <c r="G139" s="613" t="s">
        <v>2748</v>
      </c>
      <c r="H139" s="404">
        <f>SUM(H88:H138)</f>
        <v>20655000</v>
      </c>
      <c r="I139" s="21"/>
      <c r="J139" s="15"/>
    </row>
    <row r="140" spans="1:10" ht="15.75" customHeight="1">
      <c r="A140" s="1613" t="s">
        <v>1657</v>
      </c>
      <c r="B140" s="1614"/>
      <c r="C140" s="1614"/>
      <c r="D140" s="1614"/>
      <c r="E140" s="1614"/>
      <c r="F140" s="1614"/>
      <c r="G140" s="1614"/>
      <c r="H140" s="1614"/>
      <c r="I140" s="1614"/>
      <c r="J140" s="1615"/>
    </row>
    <row r="141" spans="1:10" ht="15.75" customHeight="1">
      <c r="A141" s="1162">
        <v>1</v>
      </c>
      <c r="B141" s="23" t="s">
        <v>727</v>
      </c>
      <c r="C141" s="23">
        <v>1930</v>
      </c>
      <c r="D141" s="622" t="s">
        <v>325</v>
      </c>
      <c r="E141" s="410">
        <v>540000</v>
      </c>
      <c r="F141" s="4">
        <v>0</v>
      </c>
      <c r="G141" s="258">
        <v>0</v>
      </c>
      <c r="H141" s="410">
        <f>E141+G141</f>
        <v>540000</v>
      </c>
      <c r="I141" s="223"/>
      <c r="J141" s="226" t="s">
        <v>2480</v>
      </c>
    </row>
    <row r="142" spans="1:10" ht="15.75" customHeight="1">
      <c r="A142" s="1162">
        <v>2</v>
      </c>
      <c r="B142" s="641" t="s">
        <v>689</v>
      </c>
      <c r="C142" s="17">
        <v>1955</v>
      </c>
      <c r="D142" s="621" t="s">
        <v>377</v>
      </c>
      <c r="E142" s="410">
        <v>540000</v>
      </c>
      <c r="F142" s="4">
        <v>0</v>
      </c>
      <c r="G142" s="258">
        <v>0</v>
      </c>
      <c r="H142" s="410">
        <f>G142+E142</f>
        <v>540000</v>
      </c>
      <c r="I142" s="223"/>
      <c r="J142" s="226" t="s">
        <v>2480</v>
      </c>
    </row>
    <row r="143" spans="1:10" ht="15.75" customHeight="1">
      <c r="A143" s="1162">
        <v>3</v>
      </c>
      <c r="B143" s="23" t="s">
        <v>724</v>
      </c>
      <c r="C143" s="23">
        <v>1940</v>
      </c>
      <c r="D143" s="622" t="s">
        <v>322</v>
      </c>
      <c r="E143" s="410">
        <v>540000</v>
      </c>
      <c r="F143" s="4">
        <v>0</v>
      </c>
      <c r="G143" s="258">
        <v>0</v>
      </c>
      <c r="H143" s="410">
        <f>E143+G143</f>
        <v>540000</v>
      </c>
      <c r="I143" s="5"/>
      <c r="J143" s="15"/>
    </row>
    <row r="144" spans="1:10" ht="15.75" customHeight="1">
      <c r="A144" s="1162">
        <v>4</v>
      </c>
      <c r="B144" s="23" t="s">
        <v>725</v>
      </c>
      <c r="C144" s="23">
        <v>1939</v>
      </c>
      <c r="D144" s="622" t="s">
        <v>343</v>
      </c>
      <c r="E144" s="410">
        <v>540000</v>
      </c>
      <c r="F144" s="4">
        <v>0</v>
      </c>
      <c r="G144" s="258">
        <v>0</v>
      </c>
      <c r="H144" s="410">
        <f>E144+G144</f>
        <v>540000</v>
      </c>
      <c r="I144" s="5"/>
      <c r="J144" s="15"/>
    </row>
    <row r="145" spans="1:10" ht="15.75" customHeight="1">
      <c r="A145" s="1162">
        <v>5</v>
      </c>
      <c r="B145" s="23" t="s">
        <v>726</v>
      </c>
      <c r="C145" s="23">
        <v>1938</v>
      </c>
      <c r="D145" s="622" t="s">
        <v>2022</v>
      </c>
      <c r="E145" s="410">
        <v>540000</v>
      </c>
      <c r="F145" s="4">
        <v>0</v>
      </c>
      <c r="G145" s="258">
        <v>0</v>
      </c>
      <c r="H145" s="410">
        <f>E145+G145</f>
        <v>540000</v>
      </c>
      <c r="I145" s="5"/>
      <c r="J145" s="15"/>
    </row>
    <row r="146" spans="1:10" ht="15.75" customHeight="1">
      <c r="A146" s="1162">
        <v>6</v>
      </c>
      <c r="B146" s="23" t="s">
        <v>733</v>
      </c>
      <c r="C146" s="23">
        <v>1951</v>
      </c>
      <c r="D146" s="622" t="s">
        <v>325</v>
      </c>
      <c r="E146" s="410">
        <v>540000</v>
      </c>
      <c r="F146" s="4">
        <v>0</v>
      </c>
      <c r="G146" s="258">
        <v>0</v>
      </c>
      <c r="H146" s="410">
        <f>E146+G146</f>
        <v>540000</v>
      </c>
      <c r="I146" s="5"/>
      <c r="J146" s="15"/>
    </row>
    <row r="147" spans="1:10" ht="15.75" customHeight="1">
      <c r="A147" s="1162">
        <v>7</v>
      </c>
      <c r="B147" s="23" t="s">
        <v>722</v>
      </c>
      <c r="C147" s="22">
        <v>1956</v>
      </c>
      <c r="D147" s="622" t="s">
        <v>325</v>
      </c>
      <c r="E147" s="410">
        <v>540000</v>
      </c>
      <c r="F147" s="22"/>
      <c r="G147" s="23"/>
      <c r="H147" s="410">
        <f>G147+E147</f>
        <v>540000</v>
      </c>
      <c r="I147" s="5"/>
      <c r="J147" s="250"/>
    </row>
    <row r="148" spans="1:10" ht="15.75" customHeight="1">
      <c r="A148" s="1162">
        <v>8</v>
      </c>
      <c r="B148" s="23" t="s">
        <v>512</v>
      </c>
      <c r="C148" s="22">
        <v>1952</v>
      </c>
      <c r="D148" s="622" t="s">
        <v>325</v>
      </c>
      <c r="E148" s="410">
        <v>540000</v>
      </c>
      <c r="F148" s="22"/>
      <c r="G148" s="23"/>
      <c r="H148" s="410">
        <f>G148+E148</f>
        <v>540000</v>
      </c>
      <c r="I148" s="5"/>
      <c r="J148" s="250"/>
    </row>
    <row r="149" spans="1:10" ht="15.75" customHeight="1">
      <c r="A149" s="1162">
        <v>9</v>
      </c>
      <c r="B149" s="23" t="s">
        <v>705</v>
      </c>
      <c r="C149" s="22">
        <v>1956</v>
      </c>
      <c r="D149" s="622" t="s">
        <v>343</v>
      </c>
      <c r="E149" s="410">
        <v>540000</v>
      </c>
      <c r="F149" s="22"/>
      <c r="G149" s="23"/>
      <c r="H149" s="410">
        <f>G149+E149</f>
        <v>540000</v>
      </c>
      <c r="I149" s="5"/>
      <c r="J149" s="250"/>
    </row>
    <row r="150" spans="1:10" ht="15.75" customHeight="1">
      <c r="A150" s="1162">
        <v>10</v>
      </c>
      <c r="B150" s="6" t="s">
        <v>1820</v>
      </c>
      <c r="C150" s="7">
        <v>1957</v>
      </c>
      <c r="D150" s="627" t="s">
        <v>323</v>
      </c>
      <c r="E150" s="410">
        <v>540000</v>
      </c>
      <c r="F150" s="4"/>
      <c r="G150" s="258"/>
      <c r="H150" s="410">
        <f>G150+E150</f>
        <v>540000</v>
      </c>
      <c r="I150" s="5"/>
      <c r="J150" s="250"/>
    </row>
    <row r="151" spans="1:10" ht="15.75" customHeight="1">
      <c r="A151" s="1159"/>
      <c r="B151" s="1616" t="s">
        <v>1259</v>
      </c>
      <c r="C151" s="1617"/>
      <c r="D151" s="1618"/>
      <c r="E151" s="404">
        <f>SUM(E141:E150)</f>
        <v>5400000</v>
      </c>
      <c r="F151" s="81"/>
      <c r="G151" s="614"/>
      <c r="H151" s="404">
        <f>SUM(H141:H150)</f>
        <v>5400000</v>
      </c>
      <c r="I151" s="21"/>
      <c r="J151" s="15"/>
    </row>
    <row r="152" spans="1:10" ht="15.75" customHeight="1">
      <c r="A152" s="1622" t="s">
        <v>1658</v>
      </c>
      <c r="B152" s="1623"/>
      <c r="C152" s="1623"/>
      <c r="D152" s="1624"/>
      <c r="E152" s="1625"/>
      <c r="F152" s="1626"/>
      <c r="G152" s="1626"/>
      <c r="H152" s="1626"/>
      <c r="I152" s="1626"/>
      <c r="J152" s="1627"/>
    </row>
    <row r="153" spans="1:10" ht="15.75" customHeight="1">
      <c r="A153" s="1159">
        <v>1</v>
      </c>
      <c r="B153" s="31" t="s">
        <v>734</v>
      </c>
      <c r="C153" s="30">
        <v>2005</v>
      </c>
      <c r="D153" s="627" t="s">
        <v>677</v>
      </c>
      <c r="E153" s="410">
        <v>540000</v>
      </c>
      <c r="F153" s="4">
        <v>0</v>
      </c>
      <c r="G153" s="258">
        <v>0</v>
      </c>
      <c r="H153" s="410">
        <f>E153+G153</f>
        <v>540000</v>
      </c>
      <c r="I153" s="5"/>
      <c r="J153" s="15"/>
    </row>
    <row r="154" spans="1:10" ht="15.75" customHeight="1">
      <c r="A154" s="1159">
        <v>2</v>
      </c>
      <c r="B154" s="31" t="s">
        <v>735</v>
      </c>
      <c r="C154" s="30">
        <v>2008</v>
      </c>
      <c r="D154" s="627" t="s">
        <v>651</v>
      </c>
      <c r="E154" s="410">
        <v>540000</v>
      </c>
      <c r="F154" s="4">
        <v>0</v>
      </c>
      <c r="G154" s="258">
        <v>0</v>
      </c>
      <c r="H154" s="410">
        <f aca="true" t="shared" si="7" ref="H154:H159">E154+G154</f>
        <v>540000</v>
      </c>
      <c r="I154" s="5"/>
      <c r="J154" s="15"/>
    </row>
    <row r="155" spans="1:10" ht="15.75" customHeight="1">
      <c r="A155" s="1159">
        <v>3</v>
      </c>
      <c r="B155" s="50" t="s">
        <v>736</v>
      </c>
      <c r="C155" s="82">
        <v>2007</v>
      </c>
      <c r="D155" s="286" t="s">
        <v>377</v>
      </c>
      <c r="E155" s="607">
        <v>540000</v>
      </c>
      <c r="F155" s="83">
        <v>0</v>
      </c>
      <c r="G155" s="615">
        <v>0</v>
      </c>
      <c r="H155" s="607">
        <f t="shared" si="7"/>
        <v>540000</v>
      </c>
      <c r="I155" s="5"/>
      <c r="J155" s="15"/>
    </row>
    <row r="156" spans="1:10" ht="15.75" customHeight="1">
      <c r="A156" s="1159">
        <v>4</v>
      </c>
      <c r="B156" s="53" t="s">
        <v>972</v>
      </c>
      <c r="C156" s="84">
        <v>2008</v>
      </c>
      <c r="D156" s="286" t="s">
        <v>377</v>
      </c>
      <c r="E156" s="607">
        <v>540000</v>
      </c>
      <c r="F156" s="83">
        <v>0</v>
      </c>
      <c r="G156" s="615">
        <v>0</v>
      </c>
      <c r="H156" s="607">
        <f t="shared" si="7"/>
        <v>540000</v>
      </c>
      <c r="I156" s="5"/>
      <c r="J156" s="15"/>
    </row>
    <row r="157" spans="1:10" ht="15.75" customHeight="1">
      <c r="A157" s="1159">
        <v>5</v>
      </c>
      <c r="B157" s="31" t="s">
        <v>738</v>
      </c>
      <c r="C157" s="30">
        <v>2006</v>
      </c>
      <c r="D157" s="627" t="s">
        <v>666</v>
      </c>
      <c r="E157" s="410">
        <v>540000</v>
      </c>
      <c r="F157" s="4">
        <v>0</v>
      </c>
      <c r="G157" s="258">
        <v>0</v>
      </c>
      <c r="H157" s="410">
        <f t="shared" si="7"/>
        <v>540000</v>
      </c>
      <c r="I157" s="5"/>
      <c r="J157" s="15"/>
    </row>
    <row r="158" spans="1:10" ht="15.75" customHeight="1">
      <c r="A158" s="1159">
        <v>6</v>
      </c>
      <c r="B158" s="31" t="s">
        <v>739</v>
      </c>
      <c r="C158" s="30">
        <v>2009</v>
      </c>
      <c r="D158" s="627" t="s">
        <v>651</v>
      </c>
      <c r="E158" s="410">
        <v>540000</v>
      </c>
      <c r="F158" s="4">
        <v>0</v>
      </c>
      <c r="G158" s="258">
        <v>0</v>
      </c>
      <c r="H158" s="410">
        <f t="shared" si="7"/>
        <v>540000</v>
      </c>
      <c r="I158" s="5"/>
      <c r="J158" s="15"/>
    </row>
    <row r="159" spans="1:10" ht="15.75" customHeight="1">
      <c r="A159" s="1159">
        <v>7</v>
      </c>
      <c r="B159" s="31" t="s">
        <v>188</v>
      </c>
      <c r="C159" s="30">
        <v>2006</v>
      </c>
      <c r="D159" s="627" t="s">
        <v>189</v>
      </c>
      <c r="E159" s="410">
        <v>540000</v>
      </c>
      <c r="F159" s="4"/>
      <c r="G159" s="258"/>
      <c r="H159" s="410">
        <f t="shared" si="7"/>
        <v>540000</v>
      </c>
      <c r="I159" s="5"/>
      <c r="J159" s="15"/>
    </row>
    <row r="160" spans="1:10" ht="15.75" customHeight="1">
      <c r="A160" s="1159">
        <v>8</v>
      </c>
      <c r="B160" s="31" t="s">
        <v>737</v>
      </c>
      <c r="C160" s="30">
        <v>2007</v>
      </c>
      <c r="D160" s="627" t="s">
        <v>343</v>
      </c>
      <c r="E160" s="410">
        <v>540000</v>
      </c>
      <c r="F160" s="4"/>
      <c r="G160" s="410"/>
      <c r="H160" s="410">
        <f>G160+E160</f>
        <v>540000</v>
      </c>
      <c r="I160" s="85"/>
      <c r="J160" s="45" t="s">
        <v>2480</v>
      </c>
    </row>
    <row r="161" spans="1:10" ht="15.75" customHeight="1">
      <c r="A161" s="1159">
        <v>9</v>
      </c>
      <c r="B161" s="31" t="s">
        <v>514</v>
      </c>
      <c r="C161" s="30">
        <v>2009</v>
      </c>
      <c r="D161" s="286" t="s">
        <v>377</v>
      </c>
      <c r="E161" s="410">
        <v>540000</v>
      </c>
      <c r="F161" s="4"/>
      <c r="G161" s="410"/>
      <c r="H161" s="410">
        <f>G161+E161</f>
        <v>540000</v>
      </c>
      <c r="I161" s="85"/>
      <c r="J161" s="45" t="s">
        <v>2480</v>
      </c>
    </row>
    <row r="162" spans="1:10" ht="15.75" customHeight="1">
      <c r="A162" s="1159">
        <v>10</v>
      </c>
      <c r="B162" s="31" t="s">
        <v>2131</v>
      </c>
      <c r="C162" s="30">
        <v>2017</v>
      </c>
      <c r="D162" s="286" t="s">
        <v>651</v>
      </c>
      <c r="E162" s="410">
        <v>540000</v>
      </c>
      <c r="F162" s="4"/>
      <c r="G162" s="410"/>
      <c r="H162" s="410">
        <f>G162+E162</f>
        <v>540000</v>
      </c>
      <c r="I162" s="85"/>
      <c r="J162" s="45"/>
    </row>
    <row r="163" spans="1:10" ht="15.75" customHeight="1">
      <c r="A163" s="1159">
        <v>11</v>
      </c>
      <c r="B163" s="31" t="s">
        <v>225</v>
      </c>
      <c r="C163" s="30">
        <v>2013</v>
      </c>
      <c r="D163" s="286" t="s">
        <v>226</v>
      </c>
      <c r="E163" s="410">
        <v>540000</v>
      </c>
      <c r="F163" s="4"/>
      <c r="G163" s="410">
        <v>540000</v>
      </c>
      <c r="H163" s="410">
        <f>G163+E163</f>
        <v>1080000</v>
      </c>
      <c r="I163" s="85"/>
      <c r="J163" s="45"/>
    </row>
    <row r="164" spans="1:10" ht="15.75" customHeight="1">
      <c r="A164" s="628"/>
      <c r="B164" s="642" t="s">
        <v>1259</v>
      </c>
      <c r="C164" s="85"/>
      <c r="D164" s="628"/>
      <c r="E164" s="605">
        <f>SUM(E153:E163)</f>
        <v>5940000</v>
      </c>
      <c r="F164" s="28">
        <f>SUM(F160:F161)</f>
        <v>0</v>
      </c>
      <c r="G164" s="605">
        <v>540000</v>
      </c>
      <c r="H164" s="605">
        <f>SUM(H153:H163)</f>
        <v>6480000</v>
      </c>
      <c r="I164" s="85"/>
      <c r="J164" s="85"/>
    </row>
    <row r="165" spans="1:11" ht="15.75" customHeight="1">
      <c r="A165" s="1619" t="s">
        <v>1659</v>
      </c>
      <c r="B165" s="1620"/>
      <c r="C165" s="1620"/>
      <c r="D165" s="1620"/>
      <c r="E165" s="1620"/>
      <c r="F165" s="1620"/>
      <c r="G165" s="1620"/>
      <c r="H165" s="1620"/>
      <c r="I165" s="1620"/>
      <c r="J165" s="1621"/>
      <c r="K165" s="86"/>
    </row>
    <row r="166" spans="1:10" ht="15.75" customHeight="1">
      <c r="A166" s="1159">
        <v>1</v>
      </c>
      <c r="B166" s="23" t="s">
        <v>744</v>
      </c>
      <c r="C166" s="23">
        <v>1995</v>
      </c>
      <c r="D166" s="622" t="s">
        <v>377</v>
      </c>
      <c r="E166" s="410">
        <v>540000</v>
      </c>
      <c r="F166" s="4">
        <v>0</v>
      </c>
      <c r="G166" s="258">
        <v>0</v>
      </c>
      <c r="H166" s="410">
        <f aca="true" t="shared" si="8" ref="H166:H176">E166+G166</f>
        <v>540000</v>
      </c>
      <c r="I166" s="5"/>
      <c r="J166" s="15"/>
    </row>
    <row r="167" spans="1:10" ht="15.75" customHeight="1">
      <c r="A167" s="1159">
        <v>2</v>
      </c>
      <c r="B167" s="32" t="s">
        <v>746</v>
      </c>
      <c r="C167" s="24">
        <v>1960</v>
      </c>
      <c r="D167" s="629" t="s">
        <v>377</v>
      </c>
      <c r="E167" s="410">
        <v>540000</v>
      </c>
      <c r="F167" s="4">
        <v>0</v>
      </c>
      <c r="G167" s="258">
        <v>0</v>
      </c>
      <c r="H167" s="410">
        <f t="shared" si="8"/>
        <v>540000</v>
      </c>
      <c r="I167" s="5"/>
      <c r="J167" s="15"/>
    </row>
    <row r="168" spans="1:10" ht="15.75" customHeight="1">
      <c r="A168" s="1159">
        <v>3</v>
      </c>
      <c r="B168" s="23" t="s">
        <v>747</v>
      </c>
      <c r="C168" s="23">
        <v>1962</v>
      </c>
      <c r="D168" s="622" t="s">
        <v>323</v>
      </c>
      <c r="E168" s="410">
        <v>540000</v>
      </c>
      <c r="F168" s="4">
        <v>0</v>
      </c>
      <c r="G168" s="258">
        <v>0</v>
      </c>
      <c r="H168" s="410">
        <f t="shared" si="8"/>
        <v>540000</v>
      </c>
      <c r="I168" s="5"/>
      <c r="J168" s="15"/>
    </row>
    <row r="169" spans="1:10" ht="15.75" customHeight="1">
      <c r="A169" s="1159">
        <v>4</v>
      </c>
      <c r="B169" s="23" t="s">
        <v>750</v>
      </c>
      <c r="C169" s="23">
        <v>1962</v>
      </c>
      <c r="D169" s="622" t="s">
        <v>651</v>
      </c>
      <c r="E169" s="410">
        <v>540000</v>
      </c>
      <c r="F169" s="4">
        <v>0</v>
      </c>
      <c r="G169" s="258">
        <v>0</v>
      </c>
      <c r="H169" s="410">
        <f t="shared" si="8"/>
        <v>540000</v>
      </c>
      <c r="I169" s="5"/>
      <c r="J169" s="15"/>
    </row>
    <row r="170" spans="1:10" ht="15.75" customHeight="1">
      <c r="A170" s="1159">
        <v>5</v>
      </c>
      <c r="B170" s="23" t="s">
        <v>751</v>
      </c>
      <c r="C170" s="23">
        <v>1993</v>
      </c>
      <c r="D170" s="622" t="s">
        <v>651</v>
      </c>
      <c r="E170" s="410">
        <v>540000</v>
      </c>
      <c r="F170" s="4">
        <v>0</v>
      </c>
      <c r="G170" s="258">
        <v>0</v>
      </c>
      <c r="H170" s="410">
        <f t="shared" si="8"/>
        <v>540000</v>
      </c>
      <c r="I170" s="5"/>
      <c r="J170" s="15"/>
    </row>
    <row r="171" spans="1:10" ht="15.75" customHeight="1">
      <c r="A171" s="1159">
        <v>6</v>
      </c>
      <c r="B171" s="23" t="s">
        <v>753</v>
      </c>
      <c r="C171" s="23">
        <v>1987</v>
      </c>
      <c r="D171" s="622" t="s">
        <v>343</v>
      </c>
      <c r="E171" s="410">
        <v>540000</v>
      </c>
      <c r="F171" s="4">
        <v>0</v>
      </c>
      <c r="G171" s="258">
        <v>0</v>
      </c>
      <c r="H171" s="410">
        <f t="shared" si="8"/>
        <v>540000</v>
      </c>
      <c r="I171" s="5"/>
      <c r="J171" s="15"/>
    </row>
    <row r="172" spans="1:10" ht="15.75" customHeight="1">
      <c r="A172" s="1159">
        <v>7</v>
      </c>
      <c r="B172" s="23" t="s">
        <v>755</v>
      </c>
      <c r="C172" s="23">
        <v>1995</v>
      </c>
      <c r="D172" s="622" t="s">
        <v>659</v>
      </c>
      <c r="E172" s="410">
        <v>540000</v>
      </c>
      <c r="F172" s="4">
        <v>0</v>
      </c>
      <c r="G172" s="258">
        <v>0</v>
      </c>
      <c r="H172" s="410">
        <f t="shared" si="8"/>
        <v>540000</v>
      </c>
      <c r="I172" s="5"/>
      <c r="J172" s="15"/>
    </row>
    <row r="173" spans="1:10" ht="15.75" customHeight="1">
      <c r="A173" s="1159">
        <v>8</v>
      </c>
      <c r="B173" s="23" t="s">
        <v>756</v>
      </c>
      <c r="C173" s="23">
        <v>1991</v>
      </c>
      <c r="D173" s="622" t="s">
        <v>325</v>
      </c>
      <c r="E173" s="410">
        <v>540000</v>
      </c>
      <c r="F173" s="4">
        <v>0</v>
      </c>
      <c r="G173" s="258">
        <v>0</v>
      </c>
      <c r="H173" s="410">
        <f t="shared" si="8"/>
        <v>540000</v>
      </c>
      <c r="I173" s="5"/>
      <c r="J173" s="15"/>
    </row>
    <row r="174" spans="1:10" ht="15.75" customHeight="1">
      <c r="A174" s="1159">
        <v>9</v>
      </c>
      <c r="B174" s="23" t="s">
        <v>773</v>
      </c>
      <c r="C174" s="23">
        <v>1988</v>
      </c>
      <c r="D174" s="622" t="s">
        <v>325</v>
      </c>
      <c r="E174" s="410">
        <v>540000</v>
      </c>
      <c r="F174" s="4">
        <v>0</v>
      </c>
      <c r="G174" s="258">
        <v>0</v>
      </c>
      <c r="H174" s="410">
        <f t="shared" si="8"/>
        <v>540000</v>
      </c>
      <c r="I174" s="5"/>
      <c r="J174" s="15"/>
    </row>
    <row r="175" spans="1:10" ht="15.75" customHeight="1">
      <c r="A175" s="1159">
        <v>10</v>
      </c>
      <c r="B175" s="23" t="s">
        <v>781</v>
      </c>
      <c r="C175" s="27">
        <v>1988</v>
      </c>
      <c r="D175" s="626" t="s">
        <v>327</v>
      </c>
      <c r="E175" s="410">
        <v>540000</v>
      </c>
      <c r="F175" s="4">
        <v>0</v>
      </c>
      <c r="G175" s="258">
        <v>0</v>
      </c>
      <c r="H175" s="410">
        <f t="shared" si="8"/>
        <v>540000</v>
      </c>
      <c r="I175" s="5"/>
      <c r="J175" s="225" t="s">
        <v>2480</v>
      </c>
    </row>
    <row r="176" spans="1:10" ht="15.75" customHeight="1">
      <c r="A176" s="1159">
        <v>11</v>
      </c>
      <c r="B176" s="33" t="s">
        <v>799</v>
      </c>
      <c r="C176" s="33">
        <v>1993</v>
      </c>
      <c r="D176" s="626" t="s">
        <v>377</v>
      </c>
      <c r="E176" s="410">
        <v>540000</v>
      </c>
      <c r="F176" s="4">
        <v>0</v>
      </c>
      <c r="G176" s="258">
        <v>0</v>
      </c>
      <c r="H176" s="410">
        <f t="shared" si="8"/>
        <v>540000</v>
      </c>
      <c r="I176" s="5"/>
      <c r="J176" s="225" t="s">
        <v>2480</v>
      </c>
    </row>
    <row r="177" spans="1:10" ht="15.75" customHeight="1">
      <c r="A177" s="1159">
        <v>12</v>
      </c>
      <c r="B177" s="23" t="s">
        <v>742</v>
      </c>
      <c r="C177" s="23">
        <v>1984</v>
      </c>
      <c r="D177" s="622" t="s">
        <v>347</v>
      </c>
      <c r="E177" s="410">
        <v>540000</v>
      </c>
      <c r="F177" s="4">
        <v>0</v>
      </c>
      <c r="G177" s="258">
        <v>0</v>
      </c>
      <c r="H177" s="410">
        <f aca="true" t="shared" si="9" ref="H177:H185">E177+G177</f>
        <v>540000</v>
      </c>
      <c r="I177" s="5"/>
      <c r="J177" s="225" t="s">
        <v>2480</v>
      </c>
    </row>
    <row r="178" spans="1:10" ht="15.75" customHeight="1">
      <c r="A178" s="1159">
        <v>13</v>
      </c>
      <c r="B178" s="23" t="s">
        <v>748</v>
      </c>
      <c r="C178" s="23">
        <v>1994</v>
      </c>
      <c r="D178" s="622" t="s">
        <v>323</v>
      </c>
      <c r="E178" s="410">
        <v>540000</v>
      </c>
      <c r="F178" s="4">
        <v>0</v>
      </c>
      <c r="G178" s="258">
        <f>F178*180000</f>
        <v>0</v>
      </c>
      <c r="H178" s="410">
        <f t="shared" si="9"/>
        <v>540000</v>
      </c>
      <c r="I178" s="5"/>
      <c r="J178" s="225" t="s">
        <v>2480</v>
      </c>
    </row>
    <row r="179" spans="1:10" ht="15.75" customHeight="1">
      <c r="A179" s="1159">
        <v>14</v>
      </c>
      <c r="B179" s="23" t="s">
        <v>752</v>
      </c>
      <c r="C179" s="23">
        <v>1970</v>
      </c>
      <c r="D179" s="622" t="s">
        <v>651</v>
      </c>
      <c r="E179" s="410">
        <v>540000</v>
      </c>
      <c r="F179" s="4">
        <v>0</v>
      </c>
      <c r="G179" s="258">
        <v>0</v>
      </c>
      <c r="H179" s="410">
        <f t="shared" si="9"/>
        <v>540000</v>
      </c>
      <c r="I179" s="5"/>
      <c r="J179" s="225" t="s">
        <v>2480</v>
      </c>
    </row>
    <row r="180" spans="1:10" ht="15.75" customHeight="1">
      <c r="A180" s="1159">
        <v>15</v>
      </c>
      <c r="B180" s="23" t="s">
        <v>754</v>
      </c>
      <c r="C180" s="23">
        <v>1973</v>
      </c>
      <c r="D180" s="622" t="s">
        <v>322</v>
      </c>
      <c r="E180" s="410">
        <v>540000</v>
      </c>
      <c r="F180" s="4">
        <v>0</v>
      </c>
      <c r="G180" s="258">
        <v>0</v>
      </c>
      <c r="H180" s="410">
        <f t="shared" si="9"/>
        <v>540000</v>
      </c>
      <c r="I180" s="5"/>
      <c r="J180" s="225" t="s">
        <v>2480</v>
      </c>
    </row>
    <row r="181" spans="1:10" ht="15.75" customHeight="1">
      <c r="A181" s="1159">
        <v>16</v>
      </c>
      <c r="B181" s="23" t="s">
        <v>774</v>
      </c>
      <c r="C181" s="23">
        <v>1974</v>
      </c>
      <c r="D181" s="622" t="s">
        <v>325</v>
      </c>
      <c r="E181" s="410">
        <v>540000</v>
      </c>
      <c r="F181" s="4">
        <v>0</v>
      </c>
      <c r="G181" s="258">
        <v>0</v>
      </c>
      <c r="H181" s="410">
        <f t="shared" si="9"/>
        <v>540000</v>
      </c>
      <c r="I181" s="5"/>
      <c r="J181" s="225" t="s">
        <v>2480</v>
      </c>
    </row>
    <row r="182" spans="1:10" ht="15.75" customHeight="1">
      <c r="A182" s="1159">
        <v>17</v>
      </c>
      <c r="B182" s="23" t="s">
        <v>783</v>
      </c>
      <c r="C182" s="23">
        <v>1995</v>
      </c>
      <c r="D182" s="622" t="s">
        <v>666</v>
      </c>
      <c r="E182" s="410">
        <v>540000</v>
      </c>
      <c r="F182" s="4"/>
      <c r="G182" s="258"/>
      <c r="H182" s="410">
        <f t="shared" si="9"/>
        <v>540000</v>
      </c>
      <c r="I182" s="5"/>
      <c r="J182" s="225" t="s">
        <v>2480</v>
      </c>
    </row>
    <row r="183" spans="1:10" ht="15.75" customHeight="1">
      <c r="A183" s="1159">
        <v>18</v>
      </c>
      <c r="B183" s="23" t="s">
        <v>749</v>
      </c>
      <c r="C183" s="23">
        <v>1989</v>
      </c>
      <c r="D183" s="622" t="s">
        <v>323</v>
      </c>
      <c r="E183" s="410">
        <v>540000</v>
      </c>
      <c r="F183" s="4"/>
      <c r="G183" s="258"/>
      <c r="H183" s="410">
        <f t="shared" si="9"/>
        <v>540000</v>
      </c>
      <c r="I183" s="5"/>
      <c r="J183" s="225" t="s">
        <v>2480</v>
      </c>
    </row>
    <row r="184" spans="1:10" ht="15.75" customHeight="1">
      <c r="A184" s="1159">
        <v>19</v>
      </c>
      <c r="B184" s="23" t="s">
        <v>782</v>
      </c>
      <c r="C184" s="27">
        <v>1976</v>
      </c>
      <c r="D184" s="626" t="s">
        <v>666</v>
      </c>
      <c r="E184" s="410">
        <v>540000</v>
      </c>
      <c r="F184" s="4"/>
      <c r="G184" s="258"/>
      <c r="H184" s="410">
        <f t="shared" si="9"/>
        <v>540000</v>
      </c>
      <c r="I184" s="5"/>
      <c r="J184" s="225" t="s">
        <v>2480</v>
      </c>
    </row>
    <row r="185" spans="1:10" s="1214" customFormat="1" ht="15.75" customHeight="1">
      <c r="A185" s="1308">
        <v>20</v>
      </c>
      <c r="B185" s="1293" t="s">
        <v>678</v>
      </c>
      <c r="C185" s="1201">
        <v>1997</v>
      </c>
      <c r="D185" s="1202" t="s">
        <v>347</v>
      </c>
      <c r="E185" s="1203">
        <v>540000</v>
      </c>
      <c r="F185" s="1204"/>
      <c r="G185" s="1205"/>
      <c r="H185" s="1203">
        <f t="shared" si="9"/>
        <v>540000</v>
      </c>
      <c r="I185" s="1206"/>
      <c r="J185" s="1309"/>
    </row>
    <row r="186" spans="1:10" ht="15.75" customHeight="1">
      <c r="A186" s="1616" t="s">
        <v>1259</v>
      </c>
      <c r="B186" s="1617"/>
      <c r="C186" s="1617"/>
      <c r="D186" s="1618"/>
      <c r="E186" s="605">
        <f>SUM(E166:E185)</f>
        <v>10800000</v>
      </c>
      <c r="F186" s="19"/>
      <c r="G186" s="613"/>
      <c r="H186" s="605">
        <f>SUM(H166:H185)</f>
        <v>10800000</v>
      </c>
      <c r="I186" s="21"/>
      <c r="J186" s="15"/>
    </row>
    <row r="187" spans="1:10" ht="15.75" customHeight="1">
      <c r="A187" s="1613" t="s">
        <v>1660</v>
      </c>
      <c r="B187" s="1614"/>
      <c r="C187" s="1614"/>
      <c r="D187" s="1614"/>
      <c r="E187" s="1614"/>
      <c r="F187" s="1614"/>
      <c r="G187" s="1614"/>
      <c r="H187" s="1614"/>
      <c r="I187" s="1614"/>
      <c r="J187" s="1615"/>
    </row>
    <row r="188" spans="1:10" ht="15.75" customHeight="1">
      <c r="A188" s="1159">
        <v>1</v>
      </c>
      <c r="B188" s="23" t="s">
        <v>786</v>
      </c>
      <c r="C188" s="23">
        <v>1940</v>
      </c>
      <c r="D188" s="622" t="s">
        <v>675</v>
      </c>
      <c r="E188" s="410">
        <v>675000</v>
      </c>
      <c r="F188" s="4"/>
      <c r="G188" s="258"/>
      <c r="H188" s="410">
        <f aca="true" t="shared" si="10" ref="H188:H194">E188+G188</f>
        <v>675000</v>
      </c>
      <c r="I188" s="5"/>
      <c r="J188" s="225" t="s">
        <v>2480</v>
      </c>
    </row>
    <row r="189" spans="1:10" ht="15.75" customHeight="1">
      <c r="A189" s="1159">
        <v>2</v>
      </c>
      <c r="B189" s="23" t="s">
        <v>787</v>
      </c>
      <c r="C189" s="23">
        <v>1930</v>
      </c>
      <c r="D189" s="622" t="s">
        <v>322</v>
      </c>
      <c r="E189" s="410">
        <v>675000</v>
      </c>
      <c r="F189" s="4"/>
      <c r="G189" s="258"/>
      <c r="H189" s="410">
        <f t="shared" si="10"/>
        <v>675000</v>
      </c>
      <c r="I189" s="5"/>
      <c r="J189" s="225" t="s">
        <v>2480</v>
      </c>
    </row>
    <row r="190" spans="1:10" ht="15.75" customHeight="1">
      <c r="A190" s="1159">
        <v>3</v>
      </c>
      <c r="B190" s="23" t="s">
        <v>785</v>
      </c>
      <c r="C190" s="23">
        <v>1941</v>
      </c>
      <c r="D190" s="622" t="s">
        <v>377</v>
      </c>
      <c r="E190" s="410">
        <v>675000</v>
      </c>
      <c r="F190" s="4"/>
      <c r="G190" s="258"/>
      <c r="H190" s="410">
        <f t="shared" si="10"/>
        <v>675000</v>
      </c>
      <c r="I190" s="5"/>
      <c r="J190" s="15"/>
    </row>
    <row r="191" spans="1:10" ht="15.75" customHeight="1">
      <c r="A191" s="1159">
        <v>4</v>
      </c>
      <c r="B191" s="23" t="s">
        <v>788</v>
      </c>
      <c r="C191" s="23">
        <v>1937</v>
      </c>
      <c r="D191" s="622" t="s">
        <v>347</v>
      </c>
      <c r="E191" s="410">
        <v>675000</v>
      </c>
      <c r="F191" s="4"/>
      <c r="G191" s="258"/>
      <c r="H191" s="410">
        <f t="shared" si="10"/>
        <v>675000</v>
      </c>
      <c r="I191" s="5"/>
      <c r="J191" s="15"/>
    </row>
    <row r="192" spans="1:10" ht="15.75" customHeight="1">
      <c r="A192" s="1159">
        <v>5</v>
      </c>
      <c r="B192" s="23" t="s">
        <v>789</v>
      </c>
      <c r="C192" s="23">
        <v>1944</v>
      </c>
      <c r="D192" s="622" t="s">
        <v>323</v>
      </c>
      <c r="E192" s="410">
        <v>675000</v>
      </c>
      <c r="F192" s="4"/>
      <c r="G192" s="258"/>
      <c r="H192" s="410">
        <f t="shared" si="10"/>
        <v>675000</v>
      </c>
      <c r="I192" s="5"/>
      <c r="J192" s="15"/>
    </row>
    <row r="193" spans="1:10" ht="15.75" customHeight="1">
      <c r="A193" s="1159">
        <v>6</v>
      </c>
      <c r="B193" s="23" t="s">
        <v>784</v>
      </c>
      <c r="C193" s="23">
        <v>1938</v>
      </c>
      <c r="D193" s="622" t="s">
        <v>377</v>
      </c>
      <c r="E193" s="410">
        <v>675000</v>
      </c>
      <c r="F193" s="4"/>
      <c r="G193" s="258"/>
      <c r="H193" s="410">
        <f t="shared" si="10"/>
        <v>675000</v>
      </c>
      <c r="I193" s="5"/>
      <c r="J193" s="15"/>
    </row>
    <row r="194" spans="1:10" ht="15.75" customHeight="1">
      <c r="A194" s="1159">
        <v>7</v>
      </c>
      <c r="B194" s="23" t="s">
        <v>740</v>
      </c>
      <c r="C194" s="22">
        <v>1956</v>
      </c>
      <c r="D194" s="622" t="s">
        <v>347</v>
      </c>
      <c r="E194" s="410">
        <v>675000</v>
      </c>
      <c r="F194" s="4"/>
      <c r="G194" s="258"/>
      <c r="H194" s="410">
        <f t="shared" si="10"/>
        <v>675000</v>
      </c>
      <c r="I194" s="5"/>
      <c r="J194" s="250"/>
    </row>
    <row r="195" spans="1:10" ht="15.75" customHeight="1">
      <c r="A195" s="1159">
        <v>8</v>
      </c>
      <c r="B195" s="23" t="s">
        <v>741</v>
      </c>
      <c r="C195" s="23">
        <v>1955</v>
      </c>
      <c r="D195" s="622" t="s">
        <v>347</v>
      </c>
      <c r="E195" s="410">
        <v>675000</v>
      </c>
      <c r="F195" s="4"/>
      <c r="G195" s="258"/>
      <c r="H195" s="410">
        <f>G195+E195</f>
        <v>675000</v>
      </c>
      <c r="I195" s="5"/>
      <c r="J195" s="15"/>
    </row>
    <row r="196" spans="1:10" ht="15.75" customHeight="1">
      <c r="A196" s="1159">
        <v>9</v>
      </c>
      <c r="B196" s="33" t="s">
        <v>181</v>
      </c>
      <c r="C196" s="33">
        <v>1945</v>
      </c>
      <c r="D196" s="626" t="s">
        <v>182</v>
      </c>
      <c r="E196" s="410">
        <v>675000</v>
      </c>
      <c r="F196" s="4"/>
      <c r="G196" s="258"/>
      <c r="H196" s="410">
        <f>G196+E196</f>
        <v>675000</v>
      </c>
      <c r="I196" s="5"/>
      <c r="J196" s="15"/>
    </row>
    <row r="197" spans="1:10" ht="15.75" customHeight="1">
      <c r="A197" s="1160"/>
      <c r="B197" s="40" t="s">
        <v>1259</v>
      </c>
      <c r="C197" s="40"/>
      <c r="D197" s="626"/>
      <c r="E197" s="605">
        <f>SUM(E188:E196)</f>
        <v>6075000</v>
      </c>
      <c r="F197" s="29"/>
      <c r="G197" s="613"/>
      <c r="H197" s="605">
        <f>SUM(H188:H196)</f>
        <v>6075000</v>
      </c>
      <c r="I197" s="21"/>
      <c r="J197" s="15"/>
    </row>
    <row r="198" spans="1:10" ht="15.75" customHeight="1">
      <c r="A198" s="1613" t="s">
        <v>1661</v>
      </c>
      <c r="B198" s="1614"/>
      <c r="C198" s="1614"/>
      <c r="D198" s="1614"/>
      <c r="E198" s="1614"/>
      <c r="F198" s="1614"/>
      <c r="G198" s="1614"/>
      <c r="H198" s="1614"/>
      <c r="I198" s="1614"/>
      <c r="J198" s="1615"/>
    </row>
    <row r="199" spans="1:10" ht="15.75" customHeight="1">
      <c r="A199" s="1159">
        <v>1</v>
      </c>
      <c r="B199" s="23" t="s">
        <v>790</v>
      </c>
      <c r="C199" s="23">
        <v>2003</v>
      </c>
      <c r="D199" s="622" t="s">
        <v>666</v>
      </c>
      <c r="E199" s="410">
        <v>675000</v>
      </c>
      <c r="F199" s="4"/>
      <c r="G199" s="258"/>
      <c r="H199" s="410">
        <f>E199+G199</f>
        <v>675000</v>
      </c>
      <c r="I199" s="5"/>
      <c r="J199" s="15"/>
    </row>
    <row r="200" spans="1:10" ht="15.75" customHeight="1">
      <c r="A200" s="1159">
        <v>2</v>
      </c>
      <c r="B200" s="23" t="s">
        <v>791</v>
      </c>
      <c r="C200" s="23">
        <v>2007</v>
      </c>
      <c r="D200" s="622" t="s">
        <v>677</v>
      </c>
      <c r="E200" s="410">
        <v>675000</v>
      </c>
      <c r="F200" s="4"/>
      <c r="G200" s="258"/>
      <c r="H200" s="410">
        <f>E200+G200</f>
        <v>675000</v>
      </c>
      <c r="I200" s="5"/>
      <c r="J200" s="15"/>
    </row>
    <row r="201" spans="1:10" ht="15.75" customHeight="1">
      <c r="A201" s="1159">
        <v>3</v>
      </c>
      <c r="B201" s="33" t="s">
        <v>192</v>
      </c>
      <c r="C201" s="33">
        <v>2011</v>
      </c>
      <c r="D201" s="626" t="s">
        <v>2861</v>
      </c>
      <c r="E201" s="410">
        <v>675000</v>
      </c>
      <c r="F201" s="4"/>
      <c r="G201" s="258"/>
      <c r="H201" s="410">
        <f>E201+G201</f>
        <v>675000</v>
      </c>
      <c r="I201" s="5"/>
      <c r="J201" s="15"/>
    </row>
    <row r="202" spans="1:10" ht="15.75" customHeight="1">
      <c r="A202" s="1159">
        <v>4</v>
      </c>
      <c r="B202" s="6" t="s">
        <v>776</v>
      </c>
      <c r="C202" s="7">
        <v>2010</v>
      </c>
      <c r="D202" s="619" t="s">
        <v>347</v>
      </c>
      <c r="E202" s="410">
        <v>675000</v>
      </c>
      <c r="F202" s="4"/>
      <c r="G202" s="258"/>
      <c r="H202" s="410">
        <f>E202+G202</f>
        <v>675000</v>
      </c>
      <c r="I202" s="5"/>
      <c r="J202" s="15"/>
    </row>
    <row r="203" spans="1:10" ht="15.75" customHeight="1">
      <c r="A203" s="1159">
        <v>5</v>
      </c>
      <c r="B203" s="6" t="s">
        <v>1884</v>
      </c>
      <c r="C203" s="7">
        <v>2016</v>
      </c>
      <c r="D203" s="619" t="s">
        <v>677</v>
      </c>
      <c r="E203" s="410">
        <v>675000</v>
      </c>
      <c r="F203" s="4"/>
      <c r="G203" s="258"/>
      <c r="H203" s="410">
        <f>E203+G203</f>
        <v>675000</v>
      </c>
      <c r="I203" s="5"/>
      <c r="J203" s="15"/>
    </row>
    <row r="204" spans="1:10" ht="15.75" customHeight="1">
      <c r="A204" s="1588" t="s">
        <v>1259</v>
      </c>
      <c r="B204" s="1589"/>
      <c r="C204" s="1589"/>
      <c r="D204" s="1590"/>
      <c r="E204" s="605">
        <f>SUM(E199:E203)</f>
        <v>3375000</v>
      </c>
      <c r="F204" s="29"/>
      <c r="G204" s="613"/>
      <c r="H204" s="605">
        <f>SUM(H199:H203)</f>
        <v>3375000</v>
      </c>
      <c r="I204" s="21"/>
      <c r="J204" s="15"/>
    </row>
    <row r="205" spans="1:10" ht="15.75" customHeight="1">
      <c r="A205" s="1587" t="s">
        <v>1662</v>
      </c>
      <c r="B205" s="1587"/>
      <c r="C205" s="1587"/>
      <c r="D205" s="1587"/>
      <c r="E205" s="1587"/>
      <c r="F205" s="1587"/>
      <c r="G205" s="1587"/>
      <c r="H205" s="1587"/>
      <c r="I205" s="1587"/>
      <c r="J205" s="1587"/>
    </row>
    <row r="206" spans="1:10" ht="15.75" customHeight="1">
      <c r="A206" s="1158">
        <v>1</v>
      </c>
      <c r="B206" s="517" t="s">
        <v>1482</v>
      </c>
      <c r="C206" s="2">
        <v>1977</v>
      </c>
      <c r="D206" s="630" t="s">
        <v>327</v>
      </c>
      <c r="E206" s="410">
        <v>270000</v>
      </c>
      <c r="F206" s="4"/>
      <c r="G206" s="258"/>
      <c r="H206" s="410">
        <f>E206+G206</f>
        <v>270000</v>
      </c>
      <c r="I206" s="5"/>
      <c r="J206" s="15"/>
    </row>
    <row r="207" spans="1:10" ht="15.75" customHeight="1">
      <c r="A207" s="1158">
        <v>2</v>
      </c>
      <c r="B207" s="517" t="s">
        <v>1483</v>
      </c>
      <c r="C207" s="2">
        <v>1982</v>
      </c>
      <c r="D207" s="630" t="s">
        <v>1484</v>
      </c>
      <c r="E207" s="410">
        <v>270000</v>
      </c>
      <c r="F207" s="4"/>
      <c r="G207" s="258"/>
      <c r="H207" s="410">
        <f>E207+G207</f>
        <v>270000</v>
      </c>
      <c r="I207" s="5"/>
      <c r="J207" s="15"/>
    </row>
    <row r="208" spans="1:10" ht="15.75" customHeight="1">
      <c r="A208" s="1158">
        <v>3</v>
      </c>
      <c r="B208" s="517" t="s">
        <v>680</v>
      </c>
      <c r="C208" s="2">
        <v>1975</v>
      </c>
      <c r="D208" s="630" t="s">
        <v>347</v>
      </c>
      <c r="E208" s="410">
        <v>270000</v>
      </c>
      <c r="F208" s="4"/>
      <c r="G208" s="258"/>
      <c r="H208" s="410">
        <f>E208+G208</f>
        <v>270000</v>
      </c>
      <c r="I208" s="5"/>
      <c r="J208" s="15"/>
    </row>
    <row r="209" spans="1:10" ht="15.75" customHeight="1">
      <c r="A209" s="1588" t="s">
        <v>1259</v>
      </c>
      <c r="B209" s="1589"/>
      <c r="C209" s="1589"/>
      <c r="D209" s="1590"/>
      <c r="E209" s="605">
        <f>SUM(E206:E208)</f>
        <v>810000</v>
      </c>
      <c r="F209" s="29"/>
      <c r="G209" s="613"/>
      <c r="H209" s="605">
        <f>SUM(H206:H208)</f>
        <v>810000</v>
      </c>
      <c r="I209" s="21"/>
      <c r="J209" s="15"/>
    </row>
    <row r="210" spans="1:10" ht="15.75" customHeight="1">
      <c r="A210" s="1587" t="s">
        <v>1663</v>
      </c>
      <c r="B210" s="1587"/>
      <c r="C210" s="1587"/>
      <c r="D210" s="1587"/>
      <c r="E210" s="1587"/>
      <c r="F210" s="1587"/>
      <c r="G210" s="1587"/>
      <c r="H210" s="1587"/>
      <c r="I210" s="1587"/>
      <c r="J210" s="1587"/>
    </row>
    <row r="211" spans="1:10" ht="15.75" customHeight="1">
      <c r="A211" s="1158">
        <v>1</v>
      </c>
      <c r="B211" s="517" t="s">
        <v>792</v>
      </c>
      <c r="C211" s="2">
        <v>1972</v>
      </c>
      <c r="D211" s="630" t="s">
        <v>347</v>
      </c>
      <c r="E211" s="410">
        <v>540000</v>
      </c>
      <c r="F211" s="4">
        <v>0</v>
      </c>
      <c r="G211" s="258">
        <f>F211*360000</f>
        <v>0</v>
      </c>
      <c r="H211" s="410">
        <f>E211+G211</f>
        <v>540000</v>
      </c>
      <c r="I211" s="5"/>
      <c r="J211" s="15"/>
    </row>
    <row r="212" spans="1:10" ht="15.75" customHeight="1">
      <c r="A212" s="1160"/>
      <c r="B212" s="40"/>
      <c r="C212" s="40"/>
      <c r="D212" s="631"/>
      <c r="E212" s="605">
        <f>SUM(E211:E211)</f>
        <v>540000</v>
      </c>
      <c r="F212" s="29">
        <f>SUM(F211:F211)</f>
        <v>0</v>
      </c>
      <c r="G212" s="613"/>
      <c r="H212" s="605">
        <f>G212+E212</f>
        <v>540000</v>
      </c>
      <c r="I212" s="21"/>
      <c r="J212" s="15"/>
    </row>
    <row r="213" spans="1:10" ht="15.75" customHeight="1">
      <c r="A213" s="911"/>
      <c r="B213" s="1629" t="s">
        <v>1664</v>
      </c>
      <c r="C213" s="1630"/>
      <c r="D213" s="1630"/>
      <c r="E213" s="1631"/>
      <c r="F213" s="55"/>
      <c r="G213" s="296"/>
      <c r="H213" s="295"/>
      <c r="I213" s="56"/>
      <c r="J213" s="57"/>
    </row>
    <row r="214" spans="1:10" ht="15.75" customHeight="1">
      <c r="A214" s="911">
        <v>1</v>
      </c>
      <c r="B214" s="53" t="s">
        <v>2046</v>
      </c>
      <c r="C214" s="56">
        <v>1981</v>
      </c>
      <c r="D214" s="632" t="s">
        <v>2861</v>
      </c>
      <c r="E214" s="301">
        <v>540000</v>
      </c>
      <c r="F214" s="51"/>
      <c r="G214" s="301"/>
      <c r="H214" s="301">
        <f>SUM(E214:G214)</f>
        <v>540000</v>
      </c>
      <c r="I214" s="56"/>
      <c r="J214" s="58" t="s">
        <v>1958</v>
      </c>
    </row>
    <row r="215" spans="1:10" ht="15.75" customHeight="1">
      <c r="A215" s="1628" t="s">
        <v>2740</v>
      </c>
      <c r="B215" s="1628"/>
      <c r="C215" s="1628"/>
      <c r="D215" s="1628"/>
      <c r="E215" s="295">
        <f>SUM(E214)</f>
        <v>540000</v>
      </c>
      <c r="F215" s="51"/>
      <c r="G215" s="295"/>
      <c r="H215" s="295">
        <f>SUM(E215:G215)</f>
        <v>540000</v>
      </c>
      <c r="I215" s="56"/>
      <c r="J215" s="59"/>
    </row>
    <row r="216" spans="1:10" ht="15.75" customHeight="1">
      <c r="A216" s="1619" t="s">
        <v>20</v>
      </c>
      <c r="B216" s="1620"/>
      <c r="C216" s="1620"/>
      <c r="D216" s="1620"/>
      <c r="E216" s="1620"/>
      <c r="F216" s="1620"/>
      <c r="G216" s="1620"/>
      <c r="H216" s="1620"/>
      <c r="I216" s="1620"/>
      <c r="J216" s="1621"/>
    </row>
    <row r="217" spans="1:10" ht="15.75" customHeight="1">
      <c r="A217" s="1159">
        <v>1</v>
      </c>
      <c r="B217" s="257" t="s">
        <v>793</v>
      </c>
      <c r="C217" s="17">
        <v>1995</v>
      </c>
      <c r="D217" s="621" t="s">
        <v>377</v>
      </c>
      <c r="E217" s="410">
        <v>270000</v>
      </c>
      <c r="F217" s="4">
        <v>0</v>
      </c>
      <c r="G217" s="258">
        <v>0</v>
      </c>
      <c r="H217" s="410">
        <f aca="true" t="shared" si="11" ref="H217:H237">G217+E217</f>
        <v>270000</v>
      </c>
      <c r="I217" s="4"/>
      <c r="J217" s="16"/>
    </row>
    <row r="218" spans="1:10" ht="15.75" customHeight="1">
      <c r="A218" s="1159">
        <v>2</v>
      </c>
      <c r="B218" s="643" t="s">
        <v>784</v>
      </c>
      <c r="C218" s="216">
        <v>1938</v>
      </c>
      <c r="D218" s="633" t="s">
        <v>377</v>
      </c>
      <c r="E218" s="410">
        <v>270000</v>
      </c>
      <c r="F218" s="4">
        <v>0</v>
      </c>
      <c r="G218" s="258">
        <v>0</v>
      </c>
      <c r="H218" s="410">
        <f t="shared" si="11"/>
        <v>270000</v>
      </c>
      <c r="I218" s="4"/>
      <c r="J218" s="16"/>
    </row>
    <row r="219" spans="1:10" ht="15.75" customHeight="1">
      <c r="A219" s="1159">
        <v>3</v>
      </c>
      <c r="B219" s="257" t="s">
        <v>794</v>
      </c>
      <c r="C219" s="17">
        <v>1955</v>
      </c>
      <c r="D219" s="621" t="s">
        <v>347</v>
      </c>
      <c r="E219" s="410">
        <v>270000</v>
      </c>
      <c r="F219" s="4">
        <v>0</v>
      </c>
      <c r="G219" s="258">
        <v>0</v>
      </c>
      <c r="H219" s="410">
        <f t="shared" si="11"/>
        <v>270000</v>
      </c>
      <c r="I219" s="4"/>
      <c r="J219" s="16"/>
    </row>
    <row r="220" spans="1:10" ht="15.75" customHeight="1">
      <c r="A220" s="1159">
        <v>4</v>
      </c>
      <c r="B220" s="217" t="s">
        <v>541</v>
      </c>
      <c r="C220" s="217">
        <v>1976</v>
      </c>
      <c r="D220" s="634" t="s">
        <v>666</v>
      </c>
      <c r="E220" s="410">
        <v>270000</v>
      </c>
      <c r="F220" s="4">
        <v>0</v>
      </c>
      <c r="G220" s="258">
        <v>0</v>
      </c>
      <c r="H220" s="410">
        <f t="shared" si="11"/>
        <v>270000</v>
      </c>
      <c r="I220" s="4"/>
      <c r="J220" s="16"/>
    </row>
    <row r="221" spans="1:10" ht="15.75" customHeight="1">
      <c r="A221" s="1159">
        <v>5</v>
      </c>
      <c r="B221" s="257" t="s">
        <v>795</v>
      </c>
      <c r="C221" s="17">
        <v>2003</v>
      </c>
      <c r="D221" s="621" t="s">
        <v>666</v>
      </c>
      <c r="E221" s="410">
        <v>270000</v>
      </c>
      <c r="F221" s="4">
        <v>0</v>
      </c>
      <c r="G221" s="258">
        <v>0</v>
      </c>
      <c r="H221" s="410">
        <f t="shared" si="11"/>
        <v>270000</v>
      </c>
      <c r="I221" s="4"/>
      <c r="J221" s="16"/>
    </row>
    <row r="222" spans="1:10" ht="15.75" customHeight="1">
      <c r="A222" s="1159">
        <v>6</v>
      </c>
      <c r="B222" s="257" t="s">
        <v>796</v>
      </c>
      <c r="C222" s="17">
        <v>1995</v>
      </c>
      <c r="D222" s="621" t="s">
        <v>666</v>
      </c>
      <c r="E222" s="410">
        <v>270000</v>
      </c>
      <c r="F222" s="4">
        <v>0</v>
      </c>
      <c r="G222" s="258">
        <v>0</v>
      </c>
      <c r="H222" s="410">
        <f t="shared" si="11"/>
        <v>270000</v>
      </c>
      <c r="I222" s="4"/>
      <c r="J222" s="16"/>
    </row>
    <row r="223" spans="1:10" ht="15.75" customHeight="1">
      <c r="A223" s="1159">
        <v>7</v>
      </c>
      <c r="B223" s="257" t="s">
        <v>797</v>
      </c>
      <c r="C223" s="17">
        <v>1962</v>
      </c>
      <c r="D223" s="621" t="s">
        <v>323</v>
      </c>
      <c r="E223" s="410">
        <v>270000</v>
      </c>
      <c r="F223" s="4">
        <v>0</v>
      </c>
      <c r="G223" s="258">
        <v>0</v>
      </c>
      <c r="H223" s="410">
        <f t="shared" si="11"/>
        <v>270000</v>
      </c>
      <c r="I223" s="4"/>
      <c r="J223" s="16"/>
    </row>
    <row r="224" spans="1:10" ht="15.75" customHeight="1">
      <c r="A224" s="1159">
        <v>8</v>
      </c>
      <c r="B224" s="257" t="s">
        <v>798</v>
      </c>
      <c r="C224" s="17">
        <v>1993</v>
      </c>
      <c r="D224" s="621" t="s">
        <v>651</v>
      </c>
      <c r="E224" s="410">
        <v>270000</v>
      </c>
      <c r="F224" s="4">
        <v>0</v>
      </c>
      <c r="G224" s="258">
        <v>0</v>
      </c>
      <c r="H224" s="410">
        <f t="shared" si="11"/>
        <v>270000</v>
      </c>
      <c r="I224" s="4"/>
      <c r="J224" s="16"/>
    </row>
    <row r="225" spans="1:10" ht="15.75" customHeight="1">
      <c r="A225" s="1159">
        <v>9</v>
      </c>
      <c r="B225" s="257" t="s">
        <v>801</v>
      </c>
      <c r="C225" s="17">
        <v>1984</v>
      </c>
      <c r="D225" s="621" t="s">
        <v>347</v>
      </c>
      <c r="E225" s="410">
        <v>270000</v>
      </c>
      <c r="F225" s="4">
        <v>0</v>
      </c>
      <c r="G225" s="258">
        <v>0</v>
      </c>
      <c r="H225" s="410">
        <f t="shared" si="11"/>
        <v>270000</v>
      </c>
      <c r="I225" s="4"/>
      <c r="J225" s="16"/>
    </row>
    <row r="226" spans="1:10" ht="15.75" customHeight="1">
      <c r="A226" s="1159">
        <v>10</v>
      </c>
      <c r="B226" s="257" t="s">
        <v>802</v>
      </c>
      <c r="C226" s="17">
        <v>1991</v>
      </c>
      <c r="D226" s="621" t="s">
        <v>325</v>
      </c>
      <c r="E226" s="410">
        <v>270000</v>
      </c>
      <c r="F226" s="4">
        <v>0</v>
      </c>
      <c r="G226" s="258">
        <v>0</v>
      </c>
      <c r="H226" s="410">
        <f t="shared" si="11"/>
        <v>270000</v>
      </c>
      <c r="I226" s="4"/>
      <c r="J226" s="16"/>
    </row>
    <row r="227" spans="1:10" ht="15.75" customHeight="1">
      <c r="A227" s="1159">
        <v>11</v>
      </c>
      <c r="B227" s="643" t="s">
        <v>542</v>
      </c>
      <c r="C227" s="216">
        <v>1962</v>
      </c>
      <c r="D227" s="633" t="s">
        <v>323</v>
      </c>
      <c r="E227" s="410">
        <v>270000</v>
      </c>
      <c r="F227" s="4">
        <v>0</v>
      </c>
      <c r="G227" s="258">
        <v>0</v>
      </c>
      <c r="H227" s="410">
        <f t="shared" si="11"/>
        <v>270000</v>
      </c>
      <c r="I227" s="4"/>
      <c r="J227" s="16"/>
    </row>
    <row r="228" spans="1:10" ht="15.75" customHeight="1">
      <c r="A228" s="1159">
        <v>12</v>
      </c>
      <c r="B228" s="257" t="s">
        <v>804</v>
      </c>
      <c r="C228" s="17">
        <v>1987</v>
      </c>
      <c r="D228" s="621" t="s">
        <v>343</v>
      </c>
      <c r="E228" s="410">
        <v>270000</v>
      </c>
      <c r="F228" s="4">
        <v>0</v>
      </c>
      <c r="G228" s="258">
        <v>0</v>
      </c>
      <c r="H228" s="410">
        <f t="shared" si="11"/>
        <v>270000</v>
      </c>
      <c r="I228" s="4"/>
      <c r="J228" s="16"/>
    </row>
    <row r="229" spans="1:10" ht="15.75" customHeight="1">
      <c r="A229" s="1159">
        <v>13</v>
      </c>
      <c r="B229" s="257" t="s">
        <v>805</v>
      </c>
      <c r="C229" s="17">
        <v>1988</v>
      </c>
      <c r="D229" s="621" t="s">
        <v>325</v>
      </c>
      <c r="E229" s="410">
        <v>270000</v>
      </c>
      <c r="F229" s="4">
        <v>0</v>
      </c>
      <c r="G229" s="258">
        <v>0</v>
      </c>
      <c r="H229" s="410">
        <f t="shared" si="11"/>
        <v>270000</v>
      </c>
      <c r="I229" s="4"/>
      <c r="J229" s="16"/>
    </row>
    <row r="230" spans="1:10" ht="15.75" customHeight="1">
      <c r="A230" s="1159">
        <v>14</v>
      </c>
      <c r="B230" s="26" t="s">
        <v>806</v>
      </c>
      <c r="C230" s="26">
        <v>1988</v>
      </c>
      <c r="D230" s="623" t="s">
        <v>327</v>
      </c>
      <c r="E230" s="410">
        <v>270000</v>
      </c>
      <c r="F230" s="4">
        <v>0</v>
      </c>
      <c r="G230" s="258">
        <v>0</v>
      </c>
      <c r="H230" s="410">
        <f t="shared" si="11"/>
        <v>270000</v>
      </c>
      <c r="I230" s="4"/>
      <c r="J230" s="16"/>
    </row>
    <row r="231" spans="1:10" ht="15.75" customHeight="1">
      <c r="A231" s="1159">
        <v>15</v>
      </c>
      <c r="B231" s="257" t="s">
        <v>807</v>
      </c>
      <c r="C231" s="17">
        <v>1940</v>
      </c>
      <c r="D231" s="621" t="s">
        <v>675</v>
      </c>
      <c r="E231" s="410">
        <v>270000</v>
      </c>
      <c r="F231" s="4">
        <v>0</v>
      </c>
      <c r="G231" s="258">
        <v>0</v>
      </c>
      <c r="H231" s="410">
        <f t="shared" si="11"/>
        <v>270000</v>
      </c>
      <c r="I231" s="4"/>
      <c r="J231" s="16"/>
    </row>
    <row r="232" spans="1:10" ht="15.75" customHeight="1">
      <c r="A232" s="1159">
        <v>16</v>
      </c>
      <c r="B232" s="257" t="s">
        <v>808</v>
      </c>
      <c r="C232" s="17">
        <v>1974</v>
      </c>
      <c r="D232" s="621" t="s">
        <v>325</v>
      </c>
      <c r="E232" s="410">
        <v>270000</v>
      </c>
      <c r="F232" s="4">
        <v>0</v>
      </c>
      <c r="G232" s="258">
        <v>0</v>
      </c>
      <c r="H232" s="410">
        <f t="shared" si="11"/>
        <v>270000</v>
      </c>
      <c r="I232" s="4"/>
      <c r="J232" s="16"/>
    </row>
    <row r="233" spans="1:10" ht="15.75" customHeight="1">
      <c r="A233" s="1159">
        <v>17</v>
      </c>
      <c r="B233" s="257" t="s">
        <v>809</v>
      </c>
      <c r="C233" s="17">
        <v>2007</v>
      </c>
      <c r="D233" s="621" t="s">
        <v>677</v>
      </c>
      <c r="E233" s="410">
        <v>270000</v>
      </c>
      <c r="F233" s="4">
        <v>0</v>
      </c>
      <c r="G233" s="258">
        <v>0</v>
      </c>
      <c r="H233" s="410">
        <f t="shared" si="11"/>
        <v>270000</v>
      </c>
      <c r="I233" s="4"/>
      <c r="J233" s="16"/>
    </row>
    <row r="234" spans="1:10" ht="15.75" customHeight="1">
      <c r="A234" s="1159">
        <v>18</v>
      </c>
      <c r="B234" s="257" t="s">
        <v>822</v>
      </c>
      <c r="C234" s="17">
        <v>1930</v>
      </c>
      <c r="D234" s="621" t="s">
        <v>322</v>
      </c>
      <c r="E234" s="410">
        <v>270000</v>
      </c>
      <c r="F234" s="4">
        <v>0</v>
      </c>
      <c r="G234" s="258">
        <v>0</v>
      </c>
      <c r="H234" s="410">
        <f t="shared" si="11"/>
        <v>270000</v>
      </c>
      <c r="I234" s="4"/>
      <c r="J234" s="16"/>
    </row>
    <row r="235" spans="1:10" ht="15.75" customHeight="1">
      <c r="A235" s="1159">
        <v>19</v>
      </c>
      <c r="B235" s="257" t="s">
        <v>823</v>
      </c>
      <c r="C235" s="17">
        <v>1995</v>
      </c>
      <c r="D235" s="621" t="s">
        <v>659</v>
      </c>
      <c r="E235" s="410">
        <v>270000</v>
      </c>
      <c r="F235" s="4">
        <v>0</v>
      </c>
      <c r="G235" s="258">
        <v>0</v>
      </c>
      <c r="H235" s="410">
        <f t="shared" si="11"/>
        <v>270000</v>
      </c>
      <c r="I235" s="4"/>
      <c r="J235" s="16"/>
    </row>
    <row r="236" spans="1:10" ht="15.75" customHeight="1">
      <c r="A236" s="1159">
        <v>20</v>
      </c>
      <c r="B236" s="257" t="s">
        <v>800</v>
      </c>
      <c r="C236" s="17">
        <v>1971</v>
      </c>
      <c r="D236" s="621" t="s">
        <v>377</v>
      </c>
      <c r="E236" s="410">
        <v>270000</v>
      </c>
      <c r="F236" s="4">
        <v>0</v>
      </c>
      <c r="G236" s="258"/>
      <c r="H236" s="410">
        <f t="shared" si="11"/>
        <v>270000</v>
      </c>
      <c r="I236" s="4"/>
      <c r="J236" s="16"/>
    </row>
    <row r="237" spans="1:10" ht="15.75" customHeight="1">
      <c r="A237" s="1159">
        <v>21</v>
      </c>
      <c r="B237" s="644" t="s">
        <v>193</v>
      </c>
      <c r="C237" s="60">
        <v>1977</v>
      </c>
      <c r="D237" s="623" t="s">
        <v>2861</v>
      </c>
      <c r="E237" s="410">
        <v>270000</v>
      </c>
      <c r="F237" s="4"/>
      <c r="G237" s="258"/>
      <c r="H237" s="410">
        <f t="shared" si="11"/>
        <v>270000</v>
      </c>
      <c r="I237" s="4"/>
      <c r="J237" s="16"/>
    </row>
    <row r="238" spans="1:10" ht="15.75" customHeight="1">
      <c r="A238" s="1159">
        <v>22</v>
      </c>
      <c r="B238" s="414" t="s">
        <v>824</v>
      </c>
      <c r="C238" s="23">
        <v>1960</v>
      </c>
      <c r="D238" s="635" t="s">
        <v>377</v>
      </c>
      <c r="E238" s="410">
        <v>270000</v>
      </c>
      <c r="F238" s="4">
        <v>0</v>
      </c>
      <c r="G238" s="258">
        <v>0</v>
      </c>
      <c r="H238" s="410">
        <f aca="true" t="shared" si="12" ref="H238:H246">G238+E238</f>
        <v>270000</v>
      </c>
      <c r="I238" s="4"/>
      <c r="J238" s="16"/>
    </row>
    <row r="239" spans="1:10" ht="15.75" customHeight="1">
      <c r="A239" s="1159">
        <v>23</v>
      </c>
      <c r="B239" s="257" t="s">
        <v>825</v>
      </c>
      <c r="C239" s="17">
        <v>1973</v>
      </c>
      <c r="D239" s="621" t="s">
        <v>322</v>
      </c>
      <c r="E239" s="410">
        <v>270000</v>
      </c>
      <c r="F239" s="4">
        <v>0</v>
      </c>
      <c r="G239" s="258">
        <v>0</v>
      </c>
      <c r="H239" s="410">
        <f t="shared" si="12"/>
        <v>270000</v>
      </c>
      <c r="I239" s="4"/>
      <c r="J239" s="16"/>
    </row>
    <row r="240" spans="1:10" ht="15.75" customHeight="1">
      <c r="A240" s="1159">
        <v>24</v>
      </c>
      <c r="B240" s="257" t="s">
        <v>826</v>
      </c>
      <c r="C240" s="17">
        <v>1956</v>
      </c>
      <c r="D240" s="621" t="s">
        <v>347</v>
      </c>
      <c r="E240" s="410">
        <v>270000</v>
      </c>
      <c r="F240" s="4">
        <v>0</v>
      </c>
      <c r="G240" s="258">
        <v>0</v>
      </c>
      <c r="H240" s="410">
        <f t="shared" si="12"/>
        <v>270000</v>
      </c>
      <c r="I240" s="4"/>
      <c r="J240" s="16"/>
    </row>
    <row r="241" spans="1:10" ht="15.75" customHeight="1">
      <c r="A241" s="1159">
        <v>25</v>
      </c>
      <c r="B241" s="257" t="s">
        <v>827</v>
      </c>
      <c r="C241" s="17">
        <v>1994</v>
      </c>
      <c r="D241" s="621" t="s">
        <v>323</v>
      </c>
      <c r="E241" s="410">
        <v>270000</v>
      </c>
      <c r="F241" s="4">
        <v>0</v>
      </c>
      <c r="G241" s="258">
        <v>0</v>
      </c>
      <c r="H241" s="410">
        <f t="shared" si="12"/>
        <v>270000</v>
      </c>
      <c r="I241" s="4"/>
      <c r="J241" s="16"/>
    </row>
    <row r="242" spans="1:10" ht="15.75" customHeight="1">
      <c r="A242" s="1159">
        <v>26</v>
      </c>
      <c r="B242" s="257" t="s">
        <v>828</v>
      </c>
      <c r="C242" s="17">
        <v>1960</v>
      </c>
      <c r="D242" s="621" t="s">
        <v>651</v>
      </c>
      <c r="E242" s="410">
        <v>270000</v>
      </c>
      <c r="F242" s="4">
        <v>0</v>
      </c>
      <c r="G242" s="258">
        <v>0</v>
      </c>
      <c r="H242" s="410">
        <f t="shared" si="12"/>
        <v>270000</v>
      </c>
      <c r="I242" s="4"/>
      <c r="J242" s="16"/>
    </row>
    <row r="243" spans="1:10" ht="15.75" customHeight="1">
      <c r="A243" s="1159">
        <v>27</v>
      </c>
      <c r="B243" s="257" t="s">
        <v>829</v>
      </c>
      <c r="C243" s="17">
        <v>1949</v>
      </c>
      <c r="D243" s="621" t="s">
        <v>347</v>
      </c>
      <c r="E243" s="410">
        <v>270000</v>
      </c>
      <c r="F243" s="4">
        <v>0</v>
      </c>
      <c r="G243" s="258">
        <v>0</v>
      </c>
      <c r="H243" s="410">
        <f t="shared" si="12"/>
        <v>270000</v>
      </c>
      <c r="I243" s="4"/>
      <c r="J243" s="16"/>
    </row>
    <row r="244" spans="1:10" ht="15.75" customHeight="1">
      <c r="A244" s="1159">
        <v>28</v>
      </c>
      <c r="B244" s="257" t="s">
        <v>830</v>
      </c>
      <c r="C244" s="17">
        <v>1934</v>
      </c>
      <c r="D244" s="621" t="s">
        <v>323</v>
      </c>
      <c r="E244" s="410">
        <v>270000</v>
      </c>
      <c r="F244" s="4">
        <v>0</v>
      </c>
      <c r="G244" s="258">
        <v>0</v>
      </c>
      <c r="H244" s="410">
        <f t="shared" si="12"/>
        <v>270000</v>
      </c>
      <c r="I244" s="4"/>
      <c r="J244" s="16"/>
    </row>
    <row r="245" spans="1:10" ht="15.75" customHeight="1">
      <c r="A245" s="1159">
        <v>29</v>
      </c>
      <c r="B245" s="257" t="s">
        <v>831</v>
      </c>
      <c r="C245" s="17">
        <v>1941</v>
      </c>
      <c r="D245" s="621" t="s">
        <v>377</v>
      </c>
      <c r="E245" s="410">
        <v>270000</v>
      </c>
      <c r="F245" s="4">
        <v>0</v>
      </c>
      <c r="G245" s="258">
        <v>0</v>
      </c>
      <c r="H245" s="410">
        <f t="shared" si="12"/>
        <v>270000</v>
      </c>
      <c r="I245" s="4"/>
      <c r="J245" s="16"/>
    </row>
    <row r="246" spans="1:10" ht="15.75" customHeight="1">
      <c r="A246" s="1159">
        <v>30</v>
      </c>
      <c r="B246" s="645" t="s">
        <v>779</v>
      </c>
      <c r="C246" s="60">
        <v>1978</v>
      </c>
      <c r="D246" s="621" t="s">
        <v>347</v>
      </c>
      <c r="E246" s="410">
        <v>270000</v>
      </c>
      <c r="F246" s="4"/>
      <c r="G246" s="258"/>
      <c r="H246" s="410">
        <f t="shared" si="12"/>
        <v>270000</v>
      </c>
      <c r="I246" s="4"/>
      <c r="J246" s="16"/>
    </row>
    <row r="247" spans="1:10" ht="15.75" customHeight="1">
      <c r="A247" s="1159">
        <v>31</v>
      </c>
      <c r="B247" s="33" t="s">
        <v>181</v>
      </c>
      <c r="C247" s="33">
        <v>1945</v>
      </c>
      <c r="D247" s="626" t="s">
        <v>182</v>
      </c>
      <c r="E247" s="410">
        <v>270000</v>
      </c>
      <c r="F247" s="4"/>
      <c r="G247" s="258"/>
      <c r="H247" s="410">
        <f>G247+E247</f>
        <v>270000</v>
      </c>
      <c r="I247" s="214"/>
      <c r="J247" s="262"/>
    </row>
    <row r="248" spans="1:10" ht="15.75" customHeight="1">
      <c r="A248" s="1159">
        <v>32</v>
      </c>
      <c r="B248" s="33" t="s">
        <v>2818</v>
      </c>
      <c r="C248" s="33">
        <v>1974</v>
      </c>
      <c r="D248" s="626" t="s">
        <v>677</v>
      </c>
      <c r="E248" s="410">
        <v>270000</v>
      </c>
      <c r="F248" s="4"/>
      <c r="G248" s="258"/>
      <c r="H248" s="410">
        <f>G248+E248</f>
        <v>270000</v>
      </c>
      <c r="I248" s="214"/>
      <c r="J248" s="262"/>
    </row>
    <row r="249" spans="1:10" ht="15.75" customHeight="1">
      <c r="A249" s="1159">
        <v>33</v>
      </c>
      <c r="B249" s="1293" t="s">
        <v>678</v>
      </c>
      <c r="C249" s="1201">
        <v>1997</v>
      </c>
      <c r="D249" s="1202" t="s">
        <v>347</v>
      </c>
      <c r="E249" s="410">
        <v>270000</v>
      </c>
      <c r="F249" s="1204"/>
      <c r="G249" s="1205"/>
      <c r="H249" s="1203">
        <f>E249+G249</f>
        <v>270000</v>
      </c>
      <c r="I249" s="214"/>
      <c r="J249" s="262"/>
    </row>
    <row r="250" spans="1:10" ht="15.75" customHeight="1">
      <c r="A250" s="1588" t="s">
        <v>1259</v>
      </c>
      <c r="B250" s="1589"/>
      <c r="C250" s="1589"/>
      <c r="D250" s="1590"/>
      <c r="E250" s="605">
        <f>SUM(E217:E249)</f>
        <v>8910000</v>
      </c>
      <c r="F250" s="28"/>
      <c r="G250" s="605"/>
      <c r="H250" s="605">
        <f>G250+E250</f>
        <v>8910000</v>
      </c>
      <c r="I250" s="4"/>
      <c r="J250" s="16"/>
    </row>
    <row r="251" spans="1:11" ht="15.75" customHeight="1">
      <c r="A251" s="621"/>
      <c r="B251" s="1591" t="s">
        <v>2031</v>
      </c>
      <c r="C251" s="1592"/>
      <c r="D251" s="1593"/>
      <c r="E251" s="17"/>
      <c r="F251" s="17"/>
      <c r="G251" s="17"/>
      <c r="H251" s="17"/>
      <c r="I251" s="87"/>
      <c r="J251" s="87"/>
      <c r="K251" s="62"/>
    </row>
    <row r="252" spans="1:11" ht="15.75" customHeight="1">
      <c r="A252" s="621">
        <v>1</v>
      </c>
      <c r="B252" s="1582" t="s">
        <v>227</v>
      </c>
      <c r="C252" s="1583"/>
      <c r="D252" s="1584"/>
      <c r="E252" s="17" t="s">
        <v>323</v>
      </c>
      <c r="F252" s="16"/>
      <c r="G252" s="17"/>
      <c r="H252" s="410">
        <v>5400000</v>
      </c>
      <c r="I252" s="87"/>
      <c r="J252" s="87"/>
      <c r="K252" s="62"/>
    </row>
    <row r="253" spans="1:11" ht="15.75" customHeight="1">
      <c r="A253" s="264"/>
      <c r="B253" s="1582"/>
      <c r="C253" s="1583"/>
      <c r="D253" s="1584"/>
      <c r="E253" s="410"/>
      <c r="F253" s="3"/>
      <c r="G253" s="410"/>
      <c r="H253" s="410"/>
      <c r="I253" s="87"/>
      <c r="J253" s="87"/>
      <c r="K253" s="62"/>
    </row>
    <row r="254" spans="2:10" ht="15.75" customHeight="1">
      <c r="B254" s="646" t="s">
        <v>1259</v>
      </c>
      <c r="C254" s="14"/>
      <c r="D254" s="264"/>
      <c r="E254" s="215"/>
      <c r="F254" s="13"/>
      <c r="G254" s="616"/>
      <c r="H254" s="605">
        <f>SUM(H252:H253)</f>
        <v>5400000</v>
      </c>
      <c r="I254" s="29"/>
      <c r="J254" s="16"/>
    </row>
    <row r="255" spans="1:10" ht="15.75" customHeight="1">
      <c r="A255" s="1588" t="s">
        <v>2694</v>
      </c>
      <c r="B255" s="1589"/>
      <c r="C255" s="1590"/>
      <c r="D255" s="636"/>
      <c r="E255" s="605">
        <f>E250+E215+E212+E209+E204+E197++E186+E164+E151+E139+E86+E13</f>
        <v>83295000</v>
      </c>
      <c r="F255" s="28"/>
      <c r="G255" s="1310"/>
      <c r="H255" s="404">
        <f>H250+H215+H212+H209+H204+H197+H186+H164+H151+H139+H86+H13+H254</f>
        <v>89775000</v>
      </c>
      <c r="I255" s="29"/>
      <c r="J255" s="16"/>
    </row>
    <row r="256" spans="1:10" ht="15.75" customHeight="1">
      <c r="A256" s="1632" t="s">
        <v>1954</v>
      </c>
      <c r="B256" s="1633"/>
      <c r="C256" s="1633"/>
      <c r="D256" s="1633"/>
      <c r="E256" s="1633"/>
      <c r="F256" s="1633"/>
      <c r="G256" s="1633"/>
      <c r="H256" s="1633"/>
      <c r="I256" s="1633"/>
      <c r="J256" s="1633"/>
    </row>
    <row r="257" spans="1:10" ht="15.75" customHeight="1">
      <c r="A257" s="462"/>
      <c r="B257" s="647"/>
      <c r="C257" s="89"/>
      <c r="D257" s="1634" t="s">
        <v>1955</v>
      </c>
      <c r="E257" s="1634"/>
      <c r="F257" s="1634"/>
      <c r="G257" s="1634"/>
      <c r="H257" s="1634"/>
      <c r="I257" s="1634"/>
      <c r="J257" s="1634"/>
    </row>
    <row r="258" spans="1:11" ht="15.75" customHeight="1">
      <c r="A258" s="462"/>
      <c r="B258" s="648" t="s">
        <v>383</v>
      </c>
      <c r="C258" s="35"/>
      <c r="D258" s="637" t="s">
        <v>1319</v>
      </c>
      <c r="E258" s="1635" t="s">
        <v>2103</v>
      </c>
      <c r="F258" s="1635"/>
      <c r="G258" s="1635"/>
      <c r="H258" s="1635"/>
      <c r="I258" s="1635"/>
      <c r="J258" s="90"/>
      <c r="K258" s="91"/>
    </row>
    <row r="259" spans="1:11" ht="15.75" customHeight="1">
      <c r="A259" s="462"/>
      <c r="B259" s="609"/>
      <c r="C259" s="89"/>
      <c r="D259" s="638"/>
      <c r="E259" s="609"/>
      <c r="F259" s="92"/>
      <c r="G259" s="609"/>
      <c r="H259" s="609"/>
      <c r="I259" s="92"/>
      <c r="J259" s="92"/>
      <c r="K259" s="91"/>
    </row>
    <row r="260" spans="1:11" ht="15.75" customHeight="1">
      <c r="A260" s="462"/>
      <c r="B260" s="609"/>
      <c r="C260" s="89"/>
      <c r="D260" s="638"/>
      <c r="E260" s="609"/>
      <c r="F260" s="92"/>
      <c r="G260" s="609"/>
      <c r="H260" s="609"/>
      <c r="I260" s="92"/>
      <c r="J260" s="92"/>
      <c r="K260" s="91"/>
    </row>
    <row r="261" spans="1:11" ht="15.75" customHeight="1">
      <c r="A261" s="462"/>
      <c r="B261" s="609"/>
      <c r="C261" s="89"/>
      <c r="D261" s="638"/>
      <c r="E261" s="609"/>
      <c r="F261" s="92"/>
      <c r="G261" s="609"/>
      <c r="H261" s="609"/>
      <c r="I261" s="92"/>
      <c r="J261" s="92"/>
      <c r="K261" s="91"/>
    </row>
    <row r="262" spans="1:11" ht="15.75" customHeight="1">
      <c r="A262" s="462"/>
      <c r="B262" s="609"/>
      <c r="C262" s="89"/>
      <c r="D262" s="638"/>
      <c r="E262" s="609"/>
      <c r="F262" s="92"/>
      <c r="G262" s="609"/>
      <c r="H262" s="609"/>
      <c r="I262" s="92"/>
      <c r="J262" s="92"/>
      <c r="K262" s="91"/>
    </row>
    <row r="263" spans="1:10" ht="15.75" customHeight="1">
      <c r="A263" s="1161"/>
      <c r="B263" s="649" t="s">
        <v>685</v>
      </c>
      <c r="C263" s="1636" t="s">
        <v>2392</v>
      </c>
      <c r="D263" s="1636"/>
      <c r="E263" s="1636"/>
      <c r="F263" s="94"/>
      <c r="G263" s="617"/>
      <c r="H263" s="617"/>
      <c r="I263" s="93"/>
      <c r="J263" s="93"/>
    </row>
    <row r="264" spans="1:10" ht="15.75" customHeight="1">
      <c r="A264" s="462"/>
      <c r="B264" s="1532" t="s">
        <v>2030</v>
      </c>
      <c r="C264" s="1532"/>
      <c r="D264" s="1532"/>
      <c r="E264" s="1532"/>
      <c r="F264" s="1532"/>
      <c r="G264" s="1532"/>
      <c r="H264" s="1532"/>
      <c r="I264" s="93"/>
      <c r="J264" s="93"/>
    </row>
    <row r="265" spans="1:10" ht="15.75" customHeight="1">
      <c r="A265" s="462"/>
      <c r="B265" s="592" t="s">
        <v>2029</v>
      </c>
      <c r="C265" s="1532" t="s">
        <v>2077</v>
      </c>
      <c r="D265" s="1532"/>
      <c r="E265" s="1532"/>
      <c r="F265" s="1532"/>
      <c r="G265" s="1532"/>
      <c r="H265" s="1532"/>
      <c r="I265" s="38"/>
      <c r="J265" s="36"/>
    </row>
    <row r="266" spans="1:10" ht="15.75" customHeight="1">
      <c r="A266" s="462"/>
      <c r="B266" s="593"/>
      <c r="C266" s="93"/>
      <c r="D266" s="463"/>
      <c r="E266" s="593"/>
      <c r="F266" s="93"/>
      <c r="G266" s="617"/>
      <c r="H266" s="617"/>
      <c r="I266" s="93"/>
      <c r="J266" s="93"/>
    </row>
    <row r="267" ht="15.75" customHeight="1">
      <c r="F267" s="25"/>
    </row>
    <row r="268" ht="15.75" customHeight="1">
      <c r="F268" s="25"/>
    </row>
    <row r="270" spans="8:10" ht="15.75" customHeight="1">
      <c r="H270" s="618"/>
      <c r="I270" s="39"/>
      <c r="J270" s="39"/>
    </row>
  </sheetData>
  <mergeCells count="47">
    <mergeCell ref="B264:H264"/>
    <mergeCell ref="C265:H265"/>
    <mergeCell ref="A256:J256"/>
    <mergeCell ref="D257:J257"/>
    <mergeCell ref="E258:I258"/>
    <mergeCell ref="C263:E263"/>
    <mergeCell ref="A209:D209"/>
    <mergeCell ref="A210:J210"/>
    <mergeCell ref="A216:J216"/>
    <mergeCell ref="A215:D215"/>
    <mergeCell ref="B213:E213"/>
    <mergeCell ref="A187:J187"/>
    <mergeCell ref="A198:J198"/>
    <mergeCell ref="A204:D204"/>
    <mergeCell ref="A205:J205"/>
    <mergeCell ref="A140:J140"/>
    <mergeCell ref="B151:D151"/>
    <mergeCell ref="A165:J165"/>
    <mergeCell ref="A186:D186"/>
    <mergeCell ref="A152:D152"/>
    <mergeCell ref="E152:J152"/>
    <mergeCell ref="E6:E7"/>
    <mergeCell ref="A2:B2"/>
    <mergeCell ref="D4:F4"/>
    <mergeCell ref="A5:J5"/>
    <mergeCell ref="D6:D7"/>
    <mergeCell ref="G4:H4"/>
    <mergeCell ref="A1:C1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B252:D252"/>
    <mergeCell ref="K137:N137"/>
    <mergeCell ref="A14:J14"/>
    <mergeCell ref="A255:C255"/>
    <mergeCell ref="A250:D250"/>
    <mergeCell ref="B251:D251"/>
    <mergeCell ref="B253:D253"/>
    <mergeCell ref="A86:D86"/>
    <mergeCell ref="A87:J87"/>
    <mergeCell ref="A139:D139"/>
  </mergeCells>
  <printOptions/>
  <pageMargins left="0.35" right="0.2" top="0.54" bottom="0.88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6"/>
  <sheetViews>
    <sheetView tabSelected="1" workbookViewId="0" topLeftCell="A1">
      <selection activeCell="B349" sqref="B349:I349"/>
    </sheetView>
  </sheetViews>
  <sheetFormatPr defaultColWidth="9.00390625" defaultRowHeight="15" customHeight="1"/>
  <cols>
    <col min="1" max="1" width="4.75390625" style="743" customWidth="1"/>
    <col min="2" max="2" width="17.875" style="280" customWidth="1"/>
    <col min="3" max="3" width="6.00390625" style="743" customWidth="1"/>
    <col min="4" max="4" width="9.75390625" style="588" customWidth="1"/>
    <col min="5" max="5" width="10.00390625" style="721" customWidth="1"/>
    <col min="6" max="6" width="5.875" style="588" customWidth="1"/>
    <col min="7" max="7" width="8.625" style="761" customWidth="1"/>
    <col min="8" max="8" width="11.25390625" style="721" customWidth="1"/>
    <col min="9" max="9" width="7.50390625" style="70" customWidth="1"/>
    <col min="10" max="10" width="9.875" style="77" customWidth="1"/>
    <col min="11" max="11" width="6.625" style="70" customWidth="1"/>
    <col min="12" max="12" width="21.50390625" style="70" customWidth="1"/>
    <col min="13" max="16384" width="9.00390625" style="70" customWidth="1"/>
  </cols>
  <sheetData>
    <row r="1" spans="1:10" ht="15" customHeight="1">
      <c r="A1" s="1666" t="s">
        <v>832</v>
      </c>
      <c r="B1" s="1666"/>
      <c r="C1" s="1666"/>
      <c r="D1" s="467"/>
      <c r="E1" s="650"/>
      <c r="F1" s="467"/>
      <c r="G1" s="744"/>
      <c r="H1" s="651"/>
      <c r="I1" s="468"/>
      <c r="J1" s="469"/>
    </row>
    <row r="2" spans="1:10" ht="15" customHeight="1">
      <c r="A2" s="1666" t="s">
        <v>2104</v>
      </c>
      <c r="B2" s="1666"/>
      <c r="C2" s="722"/>
      <c r="D2" s="467"/>
      <c r="E2" s="650"/>
      <c r="F2" s="467"/>
      <c r="G2" s="744"/>
      <c r="H2" s="651"/>
      <c r="I2" s="468"/>
      <c r="J2" s="469"/>
    </row>
    <row r="3" spans="1:10" ht="15" customHeight="1">
      <c r="A3" s="722"/>
      <c r="B3" s="1669" t="s">
        <v>2097</v>
      </c>
      <c r="C3" s="1669"/>
      <c r="D3" s="1669"/>
      <c r="E3" s="1669"/>
      <c r="F3" s="1669"/>
      <c r="G3" s="1669"/>
      <c r="H3" s="1669"/>
      <c r="I3" s="1669"/>
      <c r="J3" s="1669"/>
    </row>
    <row r="4" spans="1:10" ht="15" customHeight="1">
      <c r="A4" s="722"/>
      <c r="B4" s="652"/>
      <c r="C4" s="723"/>
      <c r="D4" s="1667" t="s">
        <v>974</v>
      </c>
      <c r="E4" s="1667"/>
      <c r="F4" s="1667"/>
      <c r="G4" s="1667"/>
      <c r="H4" s="1666" t="s">
        <v>21</v>
      </c>
      <c r="I4" s="1666"/>
      <c r="J4" s="1666"/>
    </row>
    <row r="5" spans="1:10" ht="7.5" customHeight="1">
      <c r="A5" s="1668"/>
      <c r="B5" s="1668"/>
      <c r="C5" s="1668"/>
      <c r="D5" s="1668"/>
      <c r="E5" s="1668"/>
      <c r="F5" s="1668"/>
      <c r="G5" s="1668"/>
      <c r="H5" s="1668"/>
      <c r="I5" s="1668"/>
      <c r="J5" s="1668"/>
    </row>
    <row r="6" spans="1:12" ht="15" customHeight="1">
      <c r="A6" s="1650" t="s">
        <v>2689</v>
      </c>
      <c r="B6" s="1652" t="s">
        <v>2690</v>
      </c>
      <c r="C6" s="1654" t="s">
        <v>2697</v>
      </c>
      <c r="D6" s="1656" t="s">
        <v>833</v>
      </c>
      <c r="E6" s="1664" t="s">
        <v>2691</v>
      </c>
      <c r="F6" s="1662" t="s">
        <v>2692</v>
      </c>
      <c r="G6" s="1663"/>
      <c r="H6" s="1656" t="s">
        <v>2696</v>
      </c>
      <c r="I6" s="1658" t="s">
        <v>2695</v>
      </c>
      <c r="J6" s="1660" t="s">
        <v>98</v>
      </c>
      <c r="L6" s="70" t="s">
        <v>2748</v>
      </c>
    </row>
    <row r="7" spans="1:10" ht="29.25" customHeight="1">
      <c r="A7" s="1651"/>
      <c r="B7" s="1653"/>
      <c r="C7" s="1655"/>
      <c r="D7" s="1657"/>
      <c r="E7" s="1665"/>
      <c r="F7" s="653" t="s">
        <v>2784</v>
      </c>
      <c r="G7" s="745" t="s">
        <v>2693</v>
      </c>
      <c r="H7" s="1657"/>
      <c r="I7" s="1659"/>
      <c r="J7" s="1661"/>
    </row>
    <row r="8" spans="1:10" ht="15" customHeight="1">
      <c r="A8" s="1163">
        <v>1</v>
      </c>
      <c r="B8" s="1644" t="s">
        <v>1666</v>
      </c>
      <c r="C8" s="1645"/>
      <c r="D8" s="1645"/>
      <c r="E8" s="1645"/>
      <c r="F8" s="1645"/>
      <c r="G8" s="746"/>
      <c r="H8" s="655"/>
      <c r="I8" s="490"/>
      <c r="J8" s="471"/>
    </row>
    <row r="9" spans="1:10" ht="15" customHeight="1">
      <c r="A9" s="1164">
        <v>1</v>
      </c>
      <c r="B9" s="656" t="s">
        <v>839</v>
      </c>
      <c r="C9" s="724">
        <v>1969</v>
      </c>
      <c r="D9" s="656" t="s">
        <v>834</v>
      </c>
      <c r="E9" s="657">
        <v>270000</v>
      </c>
      <c r="F9" s="658"/>
      <c r="G9" s="747"/>
      <c r="H9" s="657">
        <v>270000</v>
      </c>
      <c r="I9" s="474"/>
      <c r="J9" s="475"/>
    </row>
    <row r="10" spans="1:10" ht="15" customHeight="1">
      <c r="A10" s="1164">
        <v>2</v>
      </c>
      <c r="B10" s="656" t="s">
        <v>2023</v>
      </c>
      <c r="C10" s="724">
        <v>1967</v>
      </c>
      <c r="D10" s="656" t="s">
        <v>840</v>
      </c>
      <c r="E10" s="657">
        <v>270000</v>
      </c>
      <c r="F10" s="658"/>
      <c r="G10" s="747"/>
      <c r="H10" s="657">
        <v>270000</v>
      </c>
      <c r="I10" s="474"/>
      <c r="J10" s="475"/>
    </row>
    <row r="11" spans="1:10" ht="15" customHeight="1">
      <c r="A11" s="1164">
        <v>3</v>
      </c>
      <c r="B11" s="659" t="s">
        <v>2527</v>
      </c>
      <c r="C11" s="724">
        <v>1993</v>
      </c>
      <c r="D11" s="656" t="s">
        <v>834</v>
      </c>
      <c r="E11" s="657">
        <v>270000</v>
      </c>
      <c r="F11" s="658"/>
      <c r="G11" s="747"/>
      <c r="H11" s="657">
        <f>SUM(E11:G11)</f>
        <v>270000</v>
      </c>
      <c r="I11" s="474"/>
      <c r="J11" s="475"/>
    </row>
    <row r="12" spans="1:10" ht="15" customHeight="1">
      <c r="A12" s="1164">
        <v>4</v>
      </c>
      <c r="B12" s="659" t="s">
        <v>2528</v>
      </c>
      <c r="C12" s="724">
        <v>1965</v>
      </c>
      <c r="D12" s="656" t="s">
        <v>834</v>
      </c>
      <c r="E12" s="657">
        <v>270000</v>
      </c>
      <c r="F12" s="658"/>
      <c r="G12" s="747"/>
      <c r="H12" s="657">
        <f>SUM(E12:G12)</f>
        <v>270000</v>
      </c>
      <c r="I12" s="474"/>
      <c r="J12" s="475"/>
    </row>
    <row r="13" spans="1:10" ht="15" customHeight="1">
      <c r="A13" s="1164">
        <v>5</v>
      </c>
      <c r="B13" s="659" t="s">
        <v>986</v>
      </c>
      <c r="C13" s="724">
        <v>1967</v>
      </c>
      <c r="D13" s="656" t="s">
        <v>852</v>
      </c>
      <c r="E13" s="657">
        <v>270000</v>
      </c>
      <c r="F13" s="658"/>
      <c r="G13" s="747"/>
      <c r="H13" s="657">
        <f>SUM(E13:G13)</f>
        <v>270000</v>
      </c>
      <c r="I13" s="474"/>
      <c r="J13" s="475"/>
    </row>
    <row r="14" spans="1:10" ht="15" customHeight="1">
      <c r="A14" s="1164">
        <v>6</v>
      </c>
      <c r="B14" s="659" t="s">
        <v>2710</v>
      </c>
      <c r="C14" s="724">
        <v>1980</v>
      </c>
      <c r="D14" s="656" t="s">
        <v>855</v>
      </c>
      <c r="E14" s="657">
        <v>270000</v>
      </c>
      <c r="F14" s="658"/>
      <c r="G14" s="747"/>
      <c r="H14" s="657">
        <f>E14+G14</f>
        <v>270000</v>
      </c>
      <c r="I14" s="474"/>
      <c r="J14" s="475"/>
    </row>
    <row r="15" spans="1:10" ht="15" customHeight="1">
      <c r="A15" s="1164">
        <v>7</v>
      </c>
      <c r="B15" s="656" t="s">
        <v>842</v>
      </c>
      <c r="C15" s="724">
        <v>1971</v>
      </c>
      <c r="D15" s="656" t="s">
        <v>841</v>
      </c>
      <c r="E15" s="657">
        <v>270000</v>
      </c>
      <c r="F15" s="658"/>
      <c r="G15" s="747"/>
      <c r="H15" s="657">
        <f>E15+G15</f>
        <v>270000</v>
      </c>
      <c r="I15" s="474"/>
      <c r="J15" s="475"/>
    </row>
    <row r="16" spans="1:10" ht="15" customHeight="1">
      <c r="A16" s="1164">
        <v>8</v>
      </c>
      <c r="B16" s="656" t="s">
        <v>2024</v>
      </c>
      <c r="C16" s="724">
        <v>1965</v>
      </c>
      <c r="D16" s="656" t="s">
        <v>841</v>
      </c>
      <c r="E16" s="657">
        <v>270000</v>
      </c>
      <c r="F16" s="658"/>
      <c r="G16" s="747"/>
      <c r="H16" s="657">
        <f>E16+G16</f>
        <v>270000</v>
      </c>
      <c r="I16" s="474"/>
      <c r="J16" s="475"/>
    </row>
    <row r="17" spans="1:10" ht="15" customHeight="1">
      <c r="A17" s="1165"/>
      <c r="B17" s="1641" t="s">
        <v>1259</v>
      </c>
      <c r="C17" s="1642"/>
      <c r="D17" s="1643"/>
      <c r="E17" s="660">
        <f>SUM(E9:E16)</f>
        <v>2160000</v>
      </c>
      <c r="F17" s="581"/>
      <c r="G17" s="748"/>
      <c r="H17" s="660">
        <f>SUM(E17:G17)</f>
        <v>2160000</v>
      </c>
      <c r="I17" s="474"/>
      <c r="J17" s="470"/>
    </row>
    <row r="18" spans="1:10" ht="15" customHeight="1">
      <c r="A18" s="1163">
        <v>2</v>
      </c>
      <c r="B18" s="1644" t="s">
        <v>1667</v>
      </c>
      <c r="C18" s="1645"/>
      <c r="D18" s="1645"/>
      <c r="E18" s="1645"/>
      <c r="F18" s="1645"/>
      <c r="G18" s="746"/>
      <c r="H18" s="655"/>
      <c r="I18" s="490"/>
      <c r="J18" s="471"/>
    </row>
    <row r="19" spans="1:10" ht="15" customHeight="1">
      <c r="A19" s="1164">
        <v>1</v>
      </c>
      <c r="B19" s="480" t="s">
        <v>844</v>
      </c>
      <c r="C19" s="724">
        <v>1983</v>
      </c>
      <c r="D19" s="480" t="s">
        <v>845</v>
      </c>
      <c r="E19" s="657">
        <v>540000</v>
      </c>
      <c r="F19" s="658"/>
      <c r="G19" s="749"/>
      <c r="H19" s="657">
        <v>540000</v>
      </c>
      <c r="I19" s="474"/>
      <c r="J19" s="475"/>
    </row>
    <row r="20" spans="1:10" ht="15" customHeight="1">
      <c r="A20" s="477"/>
      <c r="B20" s="1641" t="s">
        <v>1259</v>
      </c>
      <c r="C20" s="1642"/>
      <c r="D20" s="1643"/>
      <c r="E20" s="660">
        <f>SUM(E19:E19)</f>
        <v>540000</v>
      </c>
      <c r="F20" s="581"/>
      <c r="G20" s="750"/>
      <c r="H20" s="660">
        <f>SUM(H19:H19)</f>
        <v>540000</v>
      </c>
      <c r="I20" s="474"/>
      <c r="J20" s="470"/>
    </row>
    <row r="21" spans="1:10" ht="15" customHeight="1">
      <c r="A21" s="1163">
        <v>3</v>
      </c>
      <c r="B21" s="1644" t="s">
        <v>1668</v>
      </c>
      <c r="C21" s="1645"/>
      <c r="D21" s="1645"/>
      <c r="E21" s="1645"/>
      <c r="F21" s="662"/>
      <c r="G21" s="746"/>
      <c r="H21" s="655"/>
      <c r="I21" s="490"/>
      <c r="J21" s="471"/>
    </row>
    <row r="22" spans="1:10" ht="15" customHeight="1">
      <c r="A22" s="1164">
        <v>1</v>
      </c>
      <c r="B22" s="656" t="s">
        <v>848</v>
      </c>
      <c r="C22" s="477">
        <v>1939</v>
      </c>
      <c r="D22" s="656" t="s">
        <v>841</v>
      </c>
      <c r="E22" s="657">
        <v>405000</v>
      </c>
      <c r="F22" s="663"/>
      <c r="G22" s="487"/>
      <c r="H22" s="657">
        <v>405000</v>
      </c>
      <c r="I22" s="474"/>
      <c r="J22" s="475"/>
    </row>
    <row r="23" spans="1:10" ht="15" customHeight="1">
      <c r="A23" s="1164">
        <v>2</v>
      </c>
      <c r="B23" s="656" t="s">
        <v>849</v>
      </c>
      <c r="C23" s="477">
        <v>1942</v>
      </c>
      <c r="D23" s="656" t="s">
        <v>841</v>
      </c>
      <c r="E23" s="657">
        <v>405000</v>
      </c>
      <c r="F23" s="663"/>
      <c r="G23" s="487"/>
      <c r="H23" s="657">
        <v>405000</v>
      </c>
      <c r="I23" s="474"/>
      <c r="J23" s="475"/>
    </row>
    <row r="24" spans="1:10" ht="15" customHeight="1">
      <c r="A24" s="1164">
        <v>3</v>
      </c>
      <c r="B24" s="656" t="s">
        <v>851</v>
      </c>
      <c r="C24" s="477">
        <v>1950</v>
      </c>
      <c r="D24" s="656" t="s">
        <v>852</v>
      </c>
      <c r="E24" s="657">
        <v>405000</v>
      </c>
      <c r="F24" s="663"/>
      <c r="G24" s="487"/>
      <c r="H24" s="657">
        <v>405000</v>
      </c>
      <c r="I24" s="474"/>
      <c r="J24" s="475"/>
    </row>
    <row r="25" spans="1:10" ht="15" customHeight="1">
      <c r="A25" s="1164">
        <v>4</v>
      </c>
      <c r="B25" s="656" t="s">
        <v>853</v>
      </c>
      <c r="C25" s="477">
        <v>1940</v>
      </c>
      <c r="D25" s="656" t="s">
        <v>846</v>
      </c>
      <c r="E25" s="657">
        <v>405000</v>
      </c>
      <c r="F25" s="663"/>
      <c r="G25" s="487"/>
      <c r="H25" s="657">
        <v>405000</v>
      </c>
      <c r="I25" s="474"/>
      <c r="J25" s="475"/>
    </row>
    <row r="26" spans="1:10" ht="15" customHeight="1">
      <c r="A26" s="1164">
        <v>5</v>
      </c>
      <c r="B26" s="656" t="s">
        <v>757</v>
      </c>
      <c r="C26" s="477">
        <v>1956</v>
      </c>
      <c r="D26" s="656" t="s">
        <v>834</v>
      </c>
      <c r="E26" s="657">
        <v>405000</v>
      </c>
      <c r="F26" s="663"/>
      <c r="G26" s="749"/>
      <c r="H26" s="657">
        <f>SUM(E26:G26)</f>
        <v>405000</v>
      </c>
      <c r="I26" s="474"/>
      <c r="J26" s="475"/>
    </row>
    <row r="27" spans="1:10" ht="15" customHeight="1">
      <c r="A27" s="1164">
        <v>6</v>
      </c>
      <c r="B27" s="656" t="s">
        <v>637</v>
      </c>
      <c r="C27" s="477">
        <v>1956</v>
      </c>
      <c r="D27" s="656" t="s">
        <v>846</v>
      </c>
      <c r="E27" s="657">
        <v>405000</v>
      </c>
      <c r="F27" s="663"/>
      <c r="G27" s="749"/>
      <c r="H27" s="657">
        <f>SUM(E27:G27)</f>
        <v>405000</v>
      </c>
      <c r="I27" s="474"/>
      <c r="J27" s="475"/>
    </row>
    <row r="28" spans="1:10" ht="15" customHeight="1">
      <c r="A28" s="1164">
        <v>7</v>
      </c>
      <c r="B28" s="656" t="s">
        <v>1772</v>
      </c>
      <c r="C28" s="477">
        <v>1955</v>
      </c>
      <c r="D28" s="656" t="s">
        <v>843</v>
      </c>
      <c r="E28" s="657">
        <v>405000</v>
      </c>
      <c r="F28" s="663"/>
      <c r="G28" s="749"/>
      <c r="H28" s="657">
        <f>SUM(E28:G28)</f>
        <v>405000</v>
      </c>
      <c r="I28" s="474"/>
      <c r="J28" s="475"/>
    </row>
    <row r="29" spans="1:10" ht="15" customHeight="1">
      <c r="A29" s="477"/>
      <c r="B29" s="1641" t="s">
        <v>1259</v>
      </c>
      <c r="C29" s="1642"/>
      <c r="D29" s="1643"/>
      <c r="E29" s="660">
        <f>SUM(E22:E28)</f>
        <v>2835000</v>
      </c>
      <c r="F29" s="665"/>
      <c r="G29" s="750"/>
      <c r="H29" s="660">
        <f>SUM(E29:G29)</f>
        <v>2835000</v>
      </c>
      <c r="I29" s="474"/>
      <c r="J29" s="470"/>
    </row>
    <row r="30" spans="1:10" ht="15" customHeight="1">
      <c r="A30" s="1163">
        <v>4</v>
      </c>
      <c r="B30" s="1644" t="s">
        <v>1669</v>
      </c>
      <c r="C30" s="1645"/>
      <c r="D30" s="1645"/>
      <c r="E30" s="1645"/>
      <c r="F30" s="662"/>
      <c r="G30" s="746"/>
      <c r="H30" s="655"/>
      <c r="I30" s="490"/>
      <c r="J30" s="471"/>
    </row>
    <row r="31" spans="1:10" ht="15" customHeight="1">
      <c r="A31" s="477">
        <v>1</v>
      </c>
      <c r="B31" s="666" t="s">
        <v>854</v>
      </c>
      <c r="C31" s="477">
        <v>1933</v>
      </c>
      <c r="D31" s="480" t="s">
        <v>855</v>
      </c>
      <c r="E31" s="484">
        <v>540000</v>
      </c>
      <c r="F31" s="658"/>
      <c r="G31" s="749"/>
      <c r="H31" s="484">
        <v>540000</v>
      </c>
      <c r="I31" s="474"/>
      <c r="J31" s="475"/>
    </row>
    <row r="32" spans="1:10" ht="15" customHeight="1">
      <c r="A32" s="477">
        <v>2</v>
      </c>
      <c r="B32" s="656" t="s">
        <v>850</v>
      </c>
      <c r="C32" s="477">
        <v>1944</v>
      </c>
      <c r="D32" s="656" t="s">
        <v>834</v>
      </c>
      <c r="E32" s="484">
        <v>540000</v>
      </c>
      <c r="F32" s="658"/>
      <c r="G32" s="749"/>
      <c r="H32" s="484">
        <v>540000</v>
      </c>
      <c r="I32" s="474"/>
      <c r="J32" s="475"/>
    </row>
    <row r="33" spans="1:10" ht="15" customHeight="1">
      <c r="A33" s="477">
        <v>3</v>
      </c>
      <c r="B33" s="656" t="s">
        <v>337</v>
      </c>
      <c r="C33" s="477">
        <v>1936</v>
      </c>
      <c r="D33" s="656" t="s">
        <v>834</v>
      </c>
      <c r="E33" s="484">
        <v>540000</v>
      </c>
      <c r="F33" s="658"/>
      <c r="G33" s="749"/>
      <c r="H33" s="484">
        <f>SUM(E33:G33)</f>
        <v>540000</v>
      </c>
      <c r="I33" s="474"/>
      <c r="J33" s="475"/>
    </row>
    <row r="34" spans="1:10" ht="15" customHeight="1">
      <c r="A34" s="477">
        <v>4</v>
      </c>
      <c r="B34" s="656" t="s">
        <v>847</v>
      </c>
      <c r="C34" s="477">
        <v>1936</v>
      </c>
      <c r="D34" s="656" t="s">
        <v>841</v>
      </c>
      <c r="E34" s="484">
        <v>540000</v>
      </c>
      <c r="F34" s="658"/>
      <c r="G34" s="749"/>
      <c r="H34" s="484">
        <f>SUM(E34:G34)</f>
        <v>540000</v>
      </c>
      <c r="I34" s="474"/>
      <c r="J34" s="475"/>
    </row>
    <row r="35" spans="1:10" ht="15" customHeight="1">
      <c r="A35" s="477"/>
      <c r="B35" s="1641" t="s">
        <v>1259</v>
      </c>
      <c r="C35" s="1642"/>
      <c r="D35" s="1643"/>
      <c r="E35" s="660">
        <f>SUM(E31:E34)</f>
        <v>2160000</v>
      </c>
      <c r="F35" s="581"/>
      <c r="G35" s="750"/>
      <c r="H35" s="660">
        <f>SUM(E35:G35)</f>
        <v>2160000</v>
      </c>
      <c r="I35" s="474"/>
      <c r="J35" s="470"/>
    </row>
    <row r="36" spans="1:10" ht="15" customHeight="1">
      <c r="A36" s="1166">
        <v>5</v>
      </c>
      <c r="B36" s="1644" t="s">
        <v>1670</v>
      </c>
      <c r="C36" s="1645"/>
      <c r="D36" s="1645"/>
      <c r="E36" s="1646"/>
      <c r="F36" s="665"/>
      <c r="G36" s="745"/>
      <c r="H36" s="654"/>
      <c r="I36" s="474"/>
      <c r="J36" s="470"/>
    </row>
    <row r="37" spans="1:10" ht="15" customHeight="1">
      <c r="A37" s="1167">
        <v>1</v>
      </c>
      <c r="B37" s="667" t="s">
        <v>736</v>
      </c>
      <c r="C37" s="725">
        <v>1932</v>
      </c>
      <c r="D37" s="668" t="s">
        <v>856</v>
      </c>
      <c r="E37" s="669">
        <v>270000</v>
      </c>
      <c r="F37" s="670"/>
      <c r="G37" s="751"/>
      <c r="H37" s="669">
        <f>E37+G37</f>
        <v>270000</v>
      </c>
      <c r="I37" s="478"/>
      <c r="J37" s="479"/>
    </row>
    <row r="38" spans="1:10" ht="15" customHeight="1">
      <c r="A38" s="1167">
        <v>2</v>
      </c>
      <c r="B38" s="656" t="s">
        <v>857</v>
      </c>
      <c r="C38" s="724">
        <v>1921</v>
      </c>
      <c r="D38" s="656" t="s">
        <v>841</v>
      </c>
      <c r="E38" s="669">
        <v>270000</v>
      </c>
      <c r="F38" s="658"/>
      <c r="G38" s="749"/>
      <c r="H38" s="669">
        <f aca="true" t="shared" si="0" ref="H38:H81">E38+G38</f>
        <v>270000</v>
      </c>
      <c r="I38" s="474"/>
      <c r="J38" s="475"/>
    </row>
    <row r="39" spans="1:10" ht="15" customHeight="1">
      <c r="A39" s="1167">
        <v>3</v>
      </c>
      <c r="B39" s="656" t="s">
        <v>858</v>
      </c>
      <c r="C39" s="724">
        <v>1925</v>
      </c>
      <c r="D39" s="656" t="s">
        <v>843</v>
      </c>
      <c r="E39" s="669">
        <v>270000</v>
      </c>
      <c r="F39" s="658"/>
      <c r="G39" s="749"/>
      <c r="H39" s="669">
        <f t="shared" si="0"/>
        <v>270000</v>
      </c>
      <c r="I39" s="474"/>
      <c r="J39" s="475"/>
    </row>
    <row r="40" spans="1:10" ht="15" customHeight="1">
      <c r="A40" s="1167">
        <v>4</v>
      </c>
      <c r="B40" s="656" t="s">
        <v>2025</v>
      </c>
      <c r="C40" s="724">
        <v>1926</v>
      </c>
      <c r="D40" s="656" t="s">
        <v>841</v>
      </c>
      <c r="E40" s="669">
        <v>270000</v>
      </c>
      <c r="F40" s="658"/>
      <c r="G40" s="749"/>
      <c r="H40" s="669">
        <f t="shared" si="0"/>
        <v>270000</v>
      </c>
      <c r="I40" s="474"/>
      <c r="J40" s="475"/>
    </row>
    <row r="41" spans="1:10" ht="15" customHeight="1">
      <c r="A41" s="1167">
        <v>5</v>
      </c>
      <c r="B41" s="656" t="s">
        <v>859</v>
      </c>
      <c r="C41" s="724">
        <v>1928</v>
      </c>
      <c r="D41" s="656" t="s">
        <v>841</v>
      </c>
      <c r="E41" s="669">
        <v>270000</v>
      </c>
      <c r="F41" s="658"/>
      <c r="G41" s="749"/>
      <c r="H41" s="669">
        <f t="shared" si="0"/>
        <v>270000</v>
      </c>
      <c r="I41" s="474"/>
      <c r="J41" s="475"/>
    </row>
    <row r="42" spans="1:10" ht="15" customHeight="1">
      <c r="A42" s="1167">
        <v>6</v>
      </c>
      <c r="B42" s="656" t="s">
        <v>861</v>
      </c>
      <c r="C42" s="724">
        <v>1930</v>
      </c>
      <c r="D42" s="656" t="s">
        <v>843</v>
      </c>
      <c r="E42" s="669">
        <v>270000</v>
      </c>
      <c r="F42" s="658"/>
      <c r="G42" s="749"/>
      <c r="H42" s="669">
        <f t="shared" si="0"/>
        <v>270000</v>
      </c>
      <c r="I42" s="474"/>
      <c r="J42" s="475"/>
    </row>
    <row r="43" spans="1:10" ht="15" customHeight="1">
      <c r="A43" s="1167">
        <v>7</v>
      </c>
      <c r="B43" s="656" t="s">
        <v>862</v>
      </c>
      <c r="C43" s="724">
        <v>1930</v>
      </c>
      <c r="D43" s="656" t="s">
        <v>843</v>
      </c>
      <c r="E43" s="669">
        <v>270000</v>
      </c>
      <c r="F43" s="658"/>
      <c r="G43" s="749"/>
      <c r="H43" s="669">
        <f t="shared" si="0"/>
        <v>270000</v>
      </c>
      <c r="I43" s="474"/>
      <c r="J43" s="475"/>
    </row>
    <row r="44" spans="1:10" ht="15" customHeight="1">
      <c r="A44" s="1167">
        <v>8</v>
      </c>
      <c r="B44" s="480" t="s">
        <v>865</v>
      </c>
      <c r="C44" s="724">
        <v>1931</v>
      </c>
      <c r="D44" s="480" t="s">
        <v>843</v>
      </c>
      <c r="E44" s="669">
        <v>270000</v>
      </c>
      <c r="F44" s="658"/>
      <c r="G44" s="749"/>
      <c r="H44" s="669">
        <f t="shared" si="0"/>
        <v>270000</v>
      </c>
      <c r="I44" s="474"/>
      <c r="J44" s="475"/>
    </row>
    <row r="45" spans="1:10" ht="15" customHeight="1">
      <c r="A45" s="1167">
        <v>9</v>
      </c>
      <c r="B45" s="656" t="s">
        <v>866</v>
      </c>
      <c r="C45" s="724">
        <v>1927</v>
      </c>
      <c r="D45" s="656" t="s">
        <v>867</v>
      </c>
      <c r="E45" s="669">
        <v>270000</v>
      </c>
      <c r="F45" s="658"/>
      <c r="G45" s="749"/>
      <c r="H45" s="669">
        <f t="shared" si="0"/>
        <v>270000</v>
      </c>
      <c r="I45" s="474"/>
      <c r="J45" s="475"/>
    </row>
    <row r="46" spans="1:10" ht="15" customHeight="1">
      <c r="A46" s="1167">
        <v>10</v>
      </c>
      <c r="B46" s="656" t="s">
        <v>868</v>
      </c>
      <c r="C46" s="724">
        <v>1923</v>
      </c>
      <c r="D46" s="656" t="s">
        <v>867</v>
      </c>
      <c r="E46" s="669">
        <v>270000</v>
      </c>
      <c r="F46" s="658"/>
      <c r="G46" s="749"/>
      <c r="H46" s="669">
        <f t="shared" si="0"/>
        <v>270000</v>
      </c>
      <c r="I46" s="474"/>
      <c r="J46" s="475"/>
    </row>
    <row r="47" spans="1:10" ht="15" customHeight="1">
      <c r="A47" s="1167">
        <v>11</v>
      </c>
      <c r="B47" s="656" t="s">
        <v>869</v>
      </c>
      <c r="C47" s="724">
        <v>1917</v>
      </c>
      <c r="D47" s="656" t="s">
        <v>867</v>
      </c>
      <c r="E47" s="669">
        <v>270000</v>
      </c>
      <c r="F47" s="658"/>
      <c r="G47" s="749"/>
      <c r="H47" s="669">
        <f t="shared" si="0"/>
        <v>270000</v>
      </c>
      <c r="I47" s="474"/>
      <c r="J47" s="475"/>
    </row>
    <row r="48" spans="1:10" ht="15" customHeight="1">
      <c r="A48" s="1167">
        <v>12</v>
      </c>
      <c r="B48" s="480" t="s">
        <v>870</v>
      </c>
      <c r="C48" s="724">
        <v>1925</v>
      </c>
      <c r="D48" s="480" t="s">
        <v>867</v>
      </c>
      <c r="E48" s="669">
        <v>270000</v>
      </c>
      <c r="F48" s="658"/>
      <c r="G48" s="749"/>
      <c r="H48" s="669">
        <f t="shared" si="0"/>
        <v>270000</v>
      </c>
      <c r="I48" s="474"/>
      <c r="J48" s="475"/>
    </row>
    <row r="49" spans="1:10" ht="15" customHeight="1">
      <c r="A49" s="1167">
        <v>13</v>
      </c>
      <c r="B49" s="480" t="s">
        <v>872</v>
      </c>
      <c r="C49" s="724">
        <v>1930</v>
      </c>
      <c r="D49" s="480" t="s">
        <v>871</v>
      </c>
      <c r="E49" s="669">
        <v>270000</v>
      </c>
      <c r="F49" s="658"/>
      <c r="G49" s="749"/>
      <c r="H49" s="669">
        <f t="shared" si="0"/>
        <v>270000</v>
      </c>
      <c r="I49" s="474"/>
      <c r="J49" s="475"/>
    </row>
    <row r="50" spans="1:10" ht="15" customHeight="1">
      <c r="A50" s="1167">
        <v>14</v>
      </c>
      <c r="B50" s="656" t="s">
        <v>873</v>
      </c>
      <c r="C50" s="724">
        <v>1924</v>
      </c>
      <c r="D50" s="480" t="s">
        <v>871</v>
      </c>
      <c r="E50" s="669">
        <v>270000</v>
      </c>
      <c r="F50" s="658"/>
      <c r="G50" s="749"/>
      <c r="H50" s="669">
        <f t="shared" si="0"/>
        <v>270000</v>
      </c>
      <c r="I50" s="474"/>
      <c r="J50" s="475"/>
    </row>
    <row r="51" spans="1:10" ht="15" customHeight="1">
      <c r="A51" s="1167">
        <v>15</v>
      </c>
      <c r="B51" s="656" t="s">
        <v>874</v>
      </c>
      <c r="C51" s="724">
        <v>1920</v>
      </c>
      <c r="D51" s="480" t="s">
        <v>871</v>
      </c>
      <c r="E51" s="669">
        <v>270000</v>
      </c>
      <c r="F51" s="658"/>
      <c r="G51" s="749"/>
      <c r="H51" s="669">
        <f t="shared" si="0"/>
        <v>270000</v>
      </c>
      <c r="I51" s="474"/>
      <c r="J51" s="475"/>
    </row>
    <row r="52" spans="1:10" ht="15" customHeight="1">
      <c r="A52" s="1167">
        <v>16</v>
      </c>
      <c r="B52" s="656" t="s">
        <v>875</v>
      </c>
      <c r="C52" s="724">
        <v>1926</v>
      </c>
      <c r="D52" s="480" t="s">
        <v>871</v>
      </c>
      <c r="E52" s="669">
        <v>270000</v>
      </c>
      <c r="F52" s="658"/>
      <c r="G52" s="749"/>
      <c r="H52" s="669">
        <f t="shared" si="0"/>
        <v>270000</v>
      </c>
      <c r="I52" s="474"/>
      <c r="J52" s="475"/>
    </row>
    <row r="53" spans="1:10" ht="15" customHeight="1">
      <c r="A53" s="1167">
        <v>17</v>
      </c>
      <c r="B53" s="480" t="s">
        <v>876</v>
      </c>
      <c r="C53" s="724">
        <v>1928</v>
      </c>
      <c r="D53" s="480" t="s">
        <v>871</v>
      </c>
      <c r="E53" s="669">
        <v>270000</v>
      </c>
      <c r="F53" s="658"/>
      <c r="G53" s="749"/>
      <c r="H53" s="669">
        <f t="shared" si="0"/>
        <v>270000</v>
      </c>
      <c r="I53" s="474"/>
      <c r="J53" s="475"/>
    </row>
    <row r="54" spans="1:10" ht="15" customHeight="1">
      <c r="A54" s="1167">
        <v>18</v>
      </c>
      <c r="B54" s="480" t="s">
        <v>877</v>
      </c>
      <c r="C54" s="724">
        <v>1928</v>
      </c>
      <c r="D54" s="480" t="s">
        <v>871</v>
      </c>
      <c r="E54" s="669">
        <v>270000</v>
      </c>
      <c r="F54" s="658"/>
      <c r="G54" s="749"/>
      <c r="H54" s="669">
        <f t="shared" si="0"/>
        <v>270000</v>
      </c>
      <c r="I54" s="474"/>
      <c r="J54" s="475"/>
    </row>
    <row r="55" spans="1:10" ht="15" customHeight="1">
      <c r="A55" s="1167">
        <v>19</v>
      </c>
      <c r="B55" s="480" t="s">
        <v>878</v>
      </c>
      <c r="C55" s="724">
        <v>1927</v>
      </c>
      <c r="D55" s="480" t="s">
        <v>871</v>
      </c>
      <c r="E55" s="669">
        <v>270000</v>
      </c>
      <c r="F55" s="658"/>
      <c r="G55" s="749"/>
      <c r="H55" s="669">
        <f t="shared" si="0"/>
        <v>270000</v>
      </c>
      <c r="I55" s="474"/>
      <c r="J55" s="475"/>
    </row>
    <row r="56" spans="1:10" ht="15" customHeight="1">
      <c r="A56" s="1167">
        <v>20</v>
      </c>
      <c r="B56" s="656" t="s">
        <v>879</v>
      </c>
      <c r="C56" s="724">
        <v>1920</v>
      </c>
      <c r="D56" s="656" t="s">
        <v>834</v>
      </c>
      <c r="E56" s="669">
        <v>270000</v>
      </c>
      <c r="F56" s="658"/>
      <c r="G56" s="749"/>
      <c r="H56" s="669">
        <f t="shared" si="0"/>
        <v>270000</v>
      </c>
      <c r="I56" s="474"/>
      <c r="J56" s="475"/>
    </row>
    <row r="57" spans="1:10" ht="15" customHeight="1">
      <c r="A57" s="1167">
        <v>21</v>
      </c>
      <c r="B57" s="656" t="s">
        <v>2124</v>
      </c>
      <c r="C57" s="724">
        <v>1920</v>
      </c>
      <c r="D57" s="656" t="s">
        <v>834</v>
      </c>
      <c r="E57" s="669">
        <v>270000</v>
      </c>
      <c r="F57" s="658"/>
      <c r="G57" s="749"/>
      <c r="H57" s="669">
        <f t="shared" si="0"/>
        <v>270000</v>
      </c>
      <c r="I57" s="474"/>
      <c r="J57" s="475"/>
    </row>
    <row r="58" spans="1:10" ht="15" customHeight="1">
      <c r="A58" s="1167">
        <v>22</v>
      </c>
      <c r="B58" s="656" t="s">
        <v>882</v>
      </c>
      <c r="C58" s="724">
        <v>1925</v>
      </c>
      <c r="D58" s="656" t="s">
        <v>834</v>
      </c>
      <c r="E58" s="669">
        <v>270000</v>
      </c>
      <c r="F58" s="658"/>
      <c r="G58" s="749"/>
      <c r="H58" s="669">
        <f t="shared" si="0"/>
        <v>270000</v>
      </c>
      <c r="I58" s="474"/>
      <c r="J58" s="475"/>
    </row>
    <row r="59" spans="1:10" ht="15" customHeight="1">
      <c r="A59" s="1167">
        <v>23</v>
      </c>
      <c r="B59" s="656" t="s">
        <v>883</v>
      </c>
      <c r="C59" s="724">
        <v>1920</v>
      </c>
      <c r="D59" s="656" t="s">
        <v>834</v>
      </c>
      <c r="E59" s="669">
        <v>270000</v>
      </c>
      <c r="F59" s="658"/>
      <c r="G59" s="749"/>
      <c r="H59" s="669">
        <f t="shared" si="0"/>
        <v>270000</v>
      </c>
      <c r="I59" s="474"/>
      <c r="J59" s="475"/>
    </row>
    <row r="60" spans="1:10" ht="15" customHeight="1">
      <c r="A60" s="1167">
        <v>24</v>
      </c>
      <c r="B60" s="656" t="s">
        <v>869</v>
      </c>
      <c r="C60" s="724">
        <v>1930</v>
      </c>
      <c r="D60" s="656" t="s">
        <v>834</v>
      </c>
      <c r="E60" s="669">
        <v>270000</v>
      </c>
      <c r="F60" s="658"/>
      <c r="G60" s="749"/>
      <c r="H60" s="669">
        <f t="shared" si="0"/>
        <v>270000</v>
      </c>
      <c r="I60" s="474"/>
      <c r="J60" s="475"/>
    </row>
    <row r="61" spans="1:10" ht="15" customHeight="1">
      <c r="A61" s="1167">
        <v>25</v>
      </c>
      <c r="B61" s="656" t="s">
        <v>890</v>
      </c>
      <c r="C61" s="724">
        <v>1925</v>
      </c>
      <c r="D61" s="656" t="s">
        <v>834</v>
      </c>
      <c r="E61" s="669">
        <v>270000</v>
      </c>
      <c r="F61" s="658"/>
      <c r="G61" s="749"/>
      <c r="H61" s="669">
        <f t="shared" si="0"/>
        <v>270000</v>
      </c>
      <c r="I61" s="474"/>
      <c r="J61" s="475"/>
    </row>
    <row r="62" spans="1:10" ht="15" customHeight="1">
      <c r="A62" s="1167">
        <v>26</v>
      </c>
      <c r="B62" s="480" t="s">
        <v>891</v>
      </c>
      <c r="C62" s="724">
        <v>1929</v>
      </c>
      <c r="D62" s="480" t="s">
        <v>834</v>
      </c>
      <c r="E62" s="669">
        <v>270000</v>
      </c>
      <c r="F62" s="658"/>
      <c r="G62" s="749"/>
      <c r="H62" s="669">
        <f t="shared" si="0"/>
        <v>270000</v>
      </c>
      <c r="I62" s="474"/>
      <c r="J62" s="475"/>
    </row>
    <row r="63" spans="1:10" ht="15" customHeight="1">
      <c r="A63" s="1167">
        <v>27</v>
      </c>
      <c r="B63" s="480" t="s">
        <v>892</v>
      </c>
      <c r="C63" s="724">
        <v>1928</v>
      </c>
      <c r="D63" s="480" t="s">
        <v>834</v>
      </c>
      <c r="E63" s="669">
        <v>270000</v>
      </c>
      <c r="F63" s="658"/>
      <c r="G63" s="749"/>
      <c r="H63" s="669">
        <f t="shared" si="0"/>
        <v>270000</v>
      </c>
      <c r="I63" s="474"/>
      <c r="J63" s="475"/>
    </row>
    <row r="64" spans="1:10" ht="15" customHeight="1">
      <c r="A64" s="1167">
        <v>28</v>
      </c>
      <c r="B64" s="480" t="s">
        <v>346</v>
      </c>
      <c r="C64" s="724">
        <v>1928</v>
      </c>
      <c r="D64" s="480" t="s">
        <v>834</v>
      </c>
      <c r="E64" s="669">
        <v>270000</v>
      </c>
      <c r="F64" s="658"/>
      <c r="G64" s="749"/>
      <c r="H64" s="669">
        <f t="shared" si="0"/>
        <v>270000</v>
      </c>
      <c r="I64" s="474"/>
      <c r="J64" s="475"/>
    </row>
    <row r="65" spans="1:10" ht="15" customHeight="1">
      <c r="A65" s="1167">
        <v>29</v>
      </c>
      <c r="B65" s="480" t="s">
        <v>894</v>
      </c>
      <c r="C65" s="724">
        <v>1930</v>
      </c>
      <c r="D65" s="480" t="s">
        <v>834</v>
      </c>
      <c r="E65" s="669">
        <v>270000</v>
      </c>
      <c r="F65" s="658"/>
      <c r="G65" s="749"/>
      <c r="H65" s="669">
        <f t="shared" si="0"/>
        <v>270000</v>
      </c>
      <c r="I65" s="474"/>
      <c r="J65" s="475"/>
    </row>
    <row r="66" spans="1:10" ht="15" customHeight="1">
      <c r="A66" s="1167">
        <v>30</v>
      </c>
      <c r="B66" s="480" t="s">
        <v>896</v>
      </c>
      <c r="C66" s="724">
        <v>1932</v>
      </c>
      <c r="D66" s="480" t="s">
        <v>834</v>
      </c>
      <c r="E66" s="669">
        <v>270000</v>
      </c>
      <c r="F66" s="658"/>
      <c r="G66" s="749"/>
      <c r="H66" s="669">
        <f t="shared" si="0"/>
        <v>270000</v>
      </c>
      <c r="I66" s="474"/>
      <c r="J66" s="475"/>
    </row>
    <row r="67" spans="1:10" ht="15" customHeight="1">
      <c r="A67" s="1167">
        <v>31</v>
      </c>
      <c r="B67" s="656" t="s">
        <v>897</v>
      </c>
      <c r="C67" s="724">
        <v>1924</v>
      </c>
      <c r="D67" s="656" t="s">
        <v>846</v>
      </c>
      <c r="E67" s="669">
        <v>270000</v>
      </c>
      <c r="F67" s="658"/>
      <c r="G67" s="749"/>
      <c r="H67" s="669">
        <f t="shared" si="0"/>
        <v>270000</v>
      </c>
      <c r="I67" s="474"/>
      <c r="J67" s="475"/>
    </row>
    <row r="68" spans="1:10" ht="15" customHeight="1">
      <c r="A68" s="1167">
        <v>32</v>
      </c>
      <c r="B68" s="656" t="s">
        <v>2026</v>
      </c>
      <c r="C68" s="724">
        <v>1924</v>
      </c>
      <c r="D68" s="656" t="s">
        <v>852</v>
      </c>
      <c r="E68" s="669">
        <v>270000</v>
      </c>
      <c r="F68" s="658"/>
      <c r="G68" s="749"/>
      <c r="H68" s="669">
        <f t="shared" si="0"/>
        <v>270000</v>
      </c>
      <c r="I68" s="474"/>
      <c r="J68" s="475"/>
    </row>
    <row r="69" spans="1:10" ht="15" customHeight="1">
      <c r="A69" s="1167">
        <v>33</v>
      </c>
      <c r="B69" s="480" t="s">
        <v>898</v>
      </c>
      <c r="C69" s="724">
        <v>1930</v>
      </c>
      <c r="D69" s="480" t="s">
        <v>846</v>
      </c>
      <c r="E69" s="669">
        <v>270000</v>
      </c>
      <c r="F69" s="658"/>
      <c r="G69" s="749"/>
      <c r="H69" s="669">
        <f t="shared" si="0"/>
        <v>270000</v>
      </c>
      <c r="I69" s="474"/>
      <c r="J69" s="475"/>
    </row>
    <row r="70" spans="1:10" ht="15" customHeight="1">
      <c r="A70" s="1167">
        <v>34</v>
      </c>
      <c r="B70" s="480" t="s">
        <v>900</v>
      </c>
      <c r="C70" s="724">
        <v>1927</v>
      </c>
      <c r="D70" s="480" t="s">
        <v>846</v>
      </c>
      <c r="E70" s="669">
        <v>270000</v>
      </c>
      <c r="F70" s="658"/>
      <c r="G70" s="749"/>
      <c r="H70" s="669">
        <f t="shared" si="0"/>
        <v>270000</v>
      </c>
      <c r="I70" s="474"/>
      <c r="J70" s="475"/>
    </row>
    <row r="71" spans="1:10" ht="15" customHeight="1">
      <c r="A71" s="1167">
        <v>35</v>
      </c>
      <c r="B71" s="480" t="s">
        <v>903</v>
      </c>
      <c r="C71" s="724">
        <v>1930</v>
      </c>
      <c r="D71" s="480" t="s">
        <v>840</v>
      </c>
      <c r="E71" s="669">
        <v>270000</v>
      </c>
      <c r="F71" s="658"/>
      <c r="G71" s="749"/>
      <c r="H71" s="669">
        <f t="shared" si="0"/>
        <v>270000</v>
      </c>
      <c r="I71" s="474"/>
      <c r="J71" s="475"/>
    </row>
    <row r="72" spans="1:10" ht="15" customHeight="1">
      <c r="A72" s="1167">
        <v>36</v>
      </c>
      <c r="B72" s="480" t="s">
        <v>906</v>
      </c>
      <c r="C72" s="724">
        <v>1932</v>
      </c>
      <c r="D72" s="480" t="s">
        <v>840</v>
      </c>
      <c r="E72" s="669">
        <v>270000</v>
      </c>
      <c r="F72" s="658"/>
      <c r="G72" s="749"/>
      <c r="H72" s="669">
        <f t="shared" si="0"/>
        <v>270000</v>
      </c>
      <c r="I72" s="474"/>
      <c r="J72" s="475"/>
    </row>
    <row r="73" spans="1:10" ht="15" customHeight="1">
      <c r="A73" s="1167">
        <v>37</v>
      </c>
      <c r="B73" s="656" t="s">
        <v>908</v>
      </c>
      <c r="C73" s="724">
        <v>1925</v>
      </c>
      <c r="D73" s="480" t="s">
        <v>2743</v>
      </c>
      <c r="E73" s="669">
        <v>270000</v>
      </c>
      <c r="F73" s="658"/>
      <c r="G73" s="749"/>
      <c r="H73" s="669">
        <f t="shared" si="0"/>
        <v>270000</v>
      </c>
      <c r="I73" s="474"/>
      <c r="J73" s="475"/>
    </row>
    <row r="74" spans="1:10" ht="15" customHeight="1">
      <c r="A74" s="1167">
        <v>38</v>
      </c>
      <c r="B74" s="480" t="s">
        <v>870</v>
      </c>
      <c r="C74" s="724">
        <v>1931</v>
      </c>
      <c r="D74" s="656" t="s">
        <v>867</v>
      </c>
      <c r="E74" s="669">
        <v>270000</v>
      </c>
      <c r="F74" s="658"/>
      <c r="G74" s="749"/>
      <c r="H74" s="669">
        <f t="shared" si="0"/>
        <v>270000</v>
      </c>
      <c r="I74" s="474"/>
      <c r="J74" s="475"/>
    </row>
    <row r="75" spans="1:10" ht="15" customHeight="1">
      <c r="A75" s="1167">
        <v>39</v>
      </c>
      <c r="B75" s="480" t="s">
        <v>910</v>
      </c>
      <c r="C75" s="724">
        <v>1932</v>
      </c>
      <c r="D75" s="480" t="s">
        <v>871</v>
      </c>
      <c r="E75" s="669">
        <v>270000</v>
      </c>
      <c r="F75" s="658"/>
      <c r="G75" s="749"/>
      <c r="H75" s="669">
        <f t="shared" si="0"/>
        <v>270000</v>
      </c>
      <c r="I75" s="474"/>
      <c r="J75" s="475"/>
    </row>
    <row r="76" spans="1:10" ht="15" customHeight="1">
      <c r="A76" s="1167">
        <v>40</v>
      </c>
      <c r="B76" s="480" t="s">
        <v>911</v>
      </c>
      <c r="C76" s="724">
        <v>1933</v>
      </c>
      <c r="D76" s="480" t="s">
        <v>841</v>
      </c>
      <c r="E76" s="669">
        <v>270000</v>
      </c>
      <c r="F76" s="658"/>
      <c r="G76" s="749"/>
      <c r="H76" s="669">
        <f t="shared" si="0"/>
        <v>270000</v>
      </c>
      <c r="I76" s="474"/>
      <c r="J76" s="475"/>
    </row>
    <row r="77" spans="1:10" ht="15" customHeight="1">
      <c r="A77" s="1167">
        <v>41</v>
      </c>
      <c r="B77" s="480" t="s">
        <v>912</v>
      </c>
      <c r="C77" s="724">
        <v>1933</v>
      </c>
      <c r="D77" s="480" t="s">
        <v>841</v>
      </c>
      <c r="E77" s="669">
        <v>270000</v>
      </c>
      <c r="F77" s="658"/>
      <c r="G77" s="749"/>
      <c r="H77" s="669">
        <f t="shared" si="0"/>
        <v>270000</v>
      </c>
      <c r="I77" s="474"/>
      <c r="J77" s="475"/>
    </row>
    <row r="78" spans="1:10" ht="15" customHeight="1">
      <c r="A78" s="1167">
        <v>42</v>
      </c>
      <c r="B78" s="480" t="s">
        <v>913</v>
      </c>
      <c r="C78" s="724">
        <v>1933</v>
      </c>
      <c r="D78" s="480" t="s">
        <v>871</v>
      </c>
      <c r="E78" s="669">
        <v>270000</v>
      </c>
      <c r="F78" s="658"/>
      <c r="G78" s="749"/>
      <c r="H78" s="669">
        <f t="shared" si="0"/>
        <v>270000</v>
      </c>
      <c r="I78" s="474"/>
      <c r="J78" s="475"/>
    </row>
    <row r="79" spans="1:10" ht="15" customHeight="1">
      <c r="A79" s="1167">
        <v>43</v>
      </c>
      <c r="B79" s="480" t="s">
        <v>914</v>
      </c>
      <c r="C79" s="724">
        <v>1933</v>
      </c>
      <c r="D79" s="480" t="s">
        <v>843</v>
      </c>
      <c r="E79" s="669">
        <v>270000</v>
      </c>
      <c r="F79" s="658"/>
      <c r="G79" s="749"/>
      <c r="H79" s="669">
        <f t="shared" si="0"/>
        <v>270000</v>
      </c>
      <c r="I79" s="474"/>
      <c r="J79" s="475"/>
    </row>
    <row r="80" spans="1:10" ht="15" customHeight="1">
      <c r="A80" s="1167">
        <v>44</v>
      </c>
      <c r="B80" s="480" t="s">
        <v>915</v>
      </c>
      <c r="C80" s="724">
        <v>1933</v>
      </c>
      <c r="D80" s="480" t="s">
        <v>907</v>
      </c>
      <c r="E80" s="669">
        <v>270000</v>
      </c>
      <c r="F80" s="658"/>
      <c r="G80" s="749"/>
      <c r="H80" s="669">
        <f t="shared" si="0"/>
        <v>270000</v>
      </c>
      <c r="I80" s="474"/>
      <c r="J80" s="475"/>
    </row>
    <row r="81" spans="1:10" ht="15" customHeight="1">
      <c r="A81" s="1167">
        <v>45</v>
      </c>
      <c r="B81" s="480" t="s">
        <v>917</v>
      </c>
      <c r="C81" s="724">
        <v>1933</v>
      </c>
      <c r="D81" s="480" t="s">
        <v>918</v>
      </c>
      <c r="E81" s="669">
        <v>270000</v>
      </c>
      <c r="F81" s="658"/>
      <c r="G81" s="749"/>
      <c r="H81" s="669">
        <f t="shared" si="0"/>
        <v>270000</v>
      </c>
      <c r="I81" s="474"/>
      <c r="J81" s="475"/>
    </row>
    <row r="82" spans="1:10" ht="15" customHeight="1">
      <c r="A82" s="1167">
        <v>46</v>
      </c>
      <c r="B82" s="480" t="s">
        <v>919</v>
      </c>
      <c r="C82" s="724">
        <v>1934</v>
      </c>
      <c r="D82" s="656" t="s">
        <v>867</v>
      </c>
      <c r="E82" s="669">
        <v>270000</v>
      </c>
      <c r="F82" s="658"/>
      <c r="G82" s="749"/>
      <c r="H82" s="669">
        <f aca="true" t="shared" si="1" ref="H82:H97">E82+G82</f>
        <v>270000</v>
      </c>
      <c r="I82" s="474"/>
      <c r="J82" s="475"/>
    </row>
    <row r="83" spans="1:10" ht="15" customHeight="1">
      <c r="A83" s="1167">
        <v>47</v>
      </c>
      <c r="B83" s="480" t="s">
        <v>2816</v>
      </c>
      <c r="C83" s="724">
        <v>1934</v>
      </c>
      <c r="D83" s="480" t="s">
        <v>840</v>
      </c>
      <c r="E83" s="669">
        <v>270000</v>
      </c>
      <c r="F83" s="658"/>
      <c r="G83" s="749"/>
      <c r="H83" s="669">
        <f t="shared" si="1"/>
        <v>270000</v>
      </c>
      <c r="I83" s="474"/>
      <c r="J83" s="475"/>
    </row>
    <row r="84" spans="1:10" ht="15" customHeight="1">
      <c r="A84" s="1167">
        <v>48</v>
      </c>
      <c r="B84" s="480" t="s">
        <v>920</v>
      </c>
      <c r="C84" s="724">
        <v>1935</v>
      </c>
      <c r="D84" s="480" t="s">
        <v>840</v>
      </c>
      <c r="E84" s="669">
        <v>270000</v>
      </c>
      <c r="F84" s="658"/>
      <c r="G84" s="749"/>
      <c r="H84" s="669">
        <f t="shared" si="1"/>
        <v>270000</v>
      </c>
      <c r="I84" s="474"/>
      <c r="J84" s="475"/>
    </row>
    <row r="85" spans="1:10" ht="15" customHeight="1">
      <c r="A85" s="1167">
        <v>49</v>
      </c>
      <c r="B85" s="480" t="s">
        <v>921</v>
      </c>
      <c r="C85" s="724">
        <v>1935</v>
      </c>
      <c r="D85" s="480" t="s">
        <v>907</v>
      </c>
      <c r="E85" s="669">
        <v>270000</v>
      </c>
      <c r="F85" s="658"/>
      <c r="G85" s="749"/>
      <c r="H85" s="669">
        <f t="shared" si="1"/>
        <v>270000</v>
      </c>
      <c r="I85" s="474"/>
      <c r="J85" s="475"/>
    </row>
    <row r="86" spans="1:10" ht="15" customHeight="1">
      <c r="A86" s="1167">
        <v>50</v>
      </c>
      <c r="B86" s="480" t="s">
        <v>201</v>
      </c>
      <c r="C86" s="724">
        <v>1935</v>
      </c>
      <c r="D86" s="480" t="s">
        <v>843</v>
      </c>
      <c r="E86" s="669">
        <v>270000</v>
      </c>
      <c r="F86" s="658"/>
      <c r="G86" s="749"/>
      <c r="H86" s="669">
        <f t="shared" si="1"/>
        <v>270000</v>
      </c>
      <c r="I86" s="473"/>
      <c r="J86" s="475"/>
    </row>
    <row r="87" spans="1:10" ht="15" customHeight="1">
      <c r="A87" s="1167">
        <v>51</v>
      </c>
      <c r="B87" s="480" t="s">
        <v>202</v>
      </c>
      <c r="C87" s="724">
        <v>1935</v>
      </c>
      <c r="D87" s="480" t="s">
        <v>840</v>
      </c>
      <c r="E87" s="669">
        <v>270000</v>
      </c>
      <c r="F87" s="658"/>
      <c r="G87" s="749"/>
      <c r="H87" s="669">
        <f t="shared" si="1"/>
        <v>270000</v>
      </c>
      <c r="I87" s="474"/>
      <c r="J87" s="475"/>
    </row>
    <row r="88" spans="1:10" ht="15" customHeight="1">
      <c r="A88" s="1167">
        <v>52</v>
      </c>
      <c r="B88" s="480" t="s">
        <v>1914</v>
      </c>
      <c r="C88" s="724">
        <v>1935</v>
      </c>
      <c r="D88" s="480" t="s">
        <v>871</v>
      </c>
      <c r="E88" s="669">
        <v>270000</v>
      </c>
      <c r="F88" s="658"/>
      <c r="G88" s="749"/>
      <c r="H88" s="669">
        <f t="shared" si="1"/>
        <v>270000</v>
      </c>
      <c r="I88" s="473"/>
      <c r="J88" s="475"/>
    </row>
    <row r="89" spans="1:10" ht="15" customHeight="1">
      <c r="A89" s="1167">
        <v>53</v>
      </c>
      <c r="B89" s="480" t="s">
        <v>755</v>
      </c>
      <c r="C89" s="724">
        <v>1935</v>
      </c>
      <c r="D89" s="480" t="s">
        <v>841</v>
      </c>
      <c r="E89" s="669">
        <v>270000</v>
      </c>
      <c r="F89" s="658"/>
      <c r="G89" s="749"/>
      <c r="H89" s="669">
        <f t="shared" si="1"/>
        <v>270000</v>
      </c>
      <c r="I89" s="474"/>
      <c r="J89" s="475"/>
    </row>
    <row r="90" spans="1:10" ht="15" customHeight="1">
      <c r="A90" s="1167">
        <v>54</v>
      </c>
      <c r="B90" s="480" t="s">
        <v>2303</v>
      </c>
      <c r="C90" s="724">
        <v>1935</v>
      </c>
      <c r="D90" s="480" t="s">
        <v>852</v>
      </c>
      <c r="E90" s="669">
        <v>270000</v>
      </c>
      <c r="F90" s="658"/>
      <c r="G90" s="749"/>
      <c r="H90" s="669">
        <f t="shared" si="1"/>
        <v>270000</v>
      </c>
      <c r="I90" s="474"/>
      <c r="J90" s="475"/>
    </row>
    <row r="91" spans="1:10" ht="15" customHeight="1">
      <c r="A91" s="1167">
        <v>55</v>
      </c>
      <c r="B91" s="480" t="s">
        <v>1825</v>
      </c>
      <c r="C91" s="724">
        <v>1935</v>
      </c>
      <c r="D91" s="480" t="s">
        <v>843</v>
      </c>
      <c r="E91" s="669">
        <v>270000</v>
      </c>
      <c r="F91" s="658"/>
      <c r="G91" s="749"/>
      <c r="H91" s="669">
        <f t="shared" si="1"/>
        <v>270000</v>
      </c>
      <c r="I91" s="473"/>
      <c r="J91" s="475"/>
    </row>
    <row r="92" spans="1:10" ht="15" customHeight="1">
      <c r="A92" s="1167">
        <v>56</v>
      </c>
      <c r="B92" s="480" t="s">
        <v>1826</v>
      </c>
      <c r="C92" s="724">
        <v>1935</v>
      </c>
      <c r="D92" s="480" t="s">
        <v>867</v>
      </c>
      <c r="E92" s="669">
        <v>270000</v>
      </c>
      <c r="F92" s="658"/>
      <c r="G92" s="749"/>
      <c r="H92" s="669">
        <f t="shared" si="1"/>
        <v>270000</v>
      </c>
      <c r="I92" s="474"/>
      <c r="J92" s="475"/>
    </row>
    <row r="93" spans="1:10" ht="15" customHeight="1">
      <c r="A93" s="1167">
        <v>57</v>
      </c>
      <c r="B93" s="480" t="s">
        <v>2028</v>
      </c>
      <c r="C93" s="724">
        <v>1935</v>
      </c>
      <c r="D93" s="480" t="s">
        <v>1736</v>
      </c>
      <c r="E93" s="669">
        <v>270000</v>
      </c>
      <c r="F93" s="658"/>
      <c r="G93" s="749"/>
      <c r="H93" s="669">
        <f t="shared" si="1"/>
        <v>270000</v>
      </c>
      <c r="I93" s="474"/>
      <c r="J93" s="475"/>
    </row>
    <row r="94" spans="1:10" ht="15" customHeight="1">
      <c r="A94" s="1167">
        <v>58</v>
      </c>
      <c r="B94" s="656" t="s">
        <v>943</v>
      </c>
      <c r="C94" s="724">
        <v>1924</v>
      </c>
      <c r="D94" s="656" t="s">
        <v>840</v>
      </c>
      <c r="E94" s="669">
        <v>270000</v>
      </c>
      <c r="F94" s="658"/>
      <c r="G94" s="749"/>
      <c r="H94" s="669">
        <f t="shared" si="1"/>
        <v>270000</v>
      </c>
      <c r="I94" s="474"/>
      <c r="J94" s="475"/>
    </row>
    <row r="95" spans="1:10" ht="15" customHeight="1">
      <c r="A95" s="1167">
        <v>59</v>
      </c>
      <c r="B95" s="480" t="s">
        <v>960</v>
      </c>
      <c r="C95" s="724">
        <v>1933</v>
      </c>
      <c r="D95" s="480" t="s">
        <v>961</v>
      </c>
      <c r="E95" s="669">
        <v>270000</v>
      </c>
      <c r="F95" s="658"/>
      <c r="G95" s="749"/>
      <c r="H95" s="669">
        <f t="shared" si="1"/>
        <v>270000</v>
      </c>
      <c r="I95" s="474"/>
      <c r="J95" s="475"/>
    </row>
    <row r="96" spans="1:10" ht="15" customHeight="1">
      <c r="A96" s="1167">
        <v>60</v>
      </c>
      <c r="B96" s="480" t="s">
        <v>759</v>
      </c>
      <c r="C96" s="724">
        <v>1936</v>
      </c>
      <c r="D96" s="480" t="s">
        <v>871</v>
      </c>
      <c r="E96" s="669">
        <v>270000</v>
      </c>
      <c r="F96" s="658"/>
      <c r="G96" s="749"/>
      <c r="H96" s="669">
        <f t="shared" si="1"/>
        <v>270000</v>
      </c>
      <c r="I96" s="474"/>
      <c r="J96" s="475"/>
    </row>
    <row r="97" spans="1:10" ht="15" customHeight="1">
      <c r="A97" s="1167">
        <v>61</v>
      </c>
      <c r="B97" s="480" t="s">
        <v>1947</v>
      </c>
      <c r="C97" s="724">
        <v>1936</v>
      </c>
      <c r="D97" s="482" t="s">
        <v>961</v>
      </c>
      <c r="E97" s="669">
        <v>270000</v>
      </c>
      <c r="F97" s="658"/>
      <c r="G97" s="749"/>
      <c r="H97" s="669">
        <f t="shared" si="1"/>
        <v>270000</v>
      </c>
      <c r="I97" s="474"/>
      <c r="J97" s="475"/>
    </row>
    <row r="98" spans="1:10" ht="15" customHeight="1">
      <c r="A98" s="1167">
        <v>62</v>
      </c>
      <c r="B98" s="480" t="s">
        <v>2711</v>
      </c>
      <c r="C98" s="724">
        <v>1936</v>
      </c>
      <c r="D98" s="482" t="s">
        <v>841</v>
      </c>
      <c r="E98" s="669">
        <v>270000</v>
      </c>
      <c r="F98" s="658"/>
      <c r="G98" s="749"/>
      <c r="H98" s="669">
        <f>E97+G97</f>
        <v>270000</v>
      </c>
      <c r="I98" s="474"/>
      <c r="J98" s="475"/>
    </row>
    <row r="99" spans="1:10" ht="15" customHeight="1">
      <c r="A99" s="1167">
        <v>63</v>
      </c>
      <c r="B99" s="656" t="s">
        <v>2032</v>
      </c>
      <c r="C99" s="724">
        <v>1930</v>
      </c>
      <c r="D99" s="656" t="s">
        <v>843</v>
      </c>
      <c r="E99" s="484">
        <v>270000</v>
      </c>
      <c r="F99" s="658"/>
      <c r="G99" s="749"/>
      <c r="H99" s="484">
        <v>270000</v>
      </c>
      <c r="I99" s="474"/>
      <c r="J99" s="475" t="s">
        <v>2480</v>
      </c>
    </row>
    <row r="100" spans="1:10" ht="15" customHeight="1">
      <c r="A100" s="1167">
        <v>64</v>
      </c>
      <c r="B100" s="656" t="s">
        <v>922</v>
      </c>
      <c r="C100" s="724">
        <v>1925</v>
      </c>
      <c r="D100" s="656" t="s">
        <v>923</v>
      </c>
      <c r="E100" s="484">
        <v>270000</v>
      </c>
      <c r="F100" s="658"/>
      <c r="G100" s="749"/>
      <c r="H100" s="484">
        <v>270000</v>
      </c>
      <c r="I100" s="474"/>
      <c r="J100" s="475" t="s">
        <v>2480</v>
      </c>
    </row>
    <row r="101" spans="1:10" ht="15" customHeight="1">
      <c r="A101" s="1167">
        <v>65</v>
      </c>
      <c r="B101" s="480" t="s">
        <v>924</v>
      </c>
      <c r="C101" s="724">
        <v>1930</v>
      </c>
      <c r="D101" s="480" t="s">
        <v>841</v>
      </c>
      <c r="E101" s="484">
        <v>270000</v>
      </c>
      <c r="F101" s="658"/>
      <c r="G101" s="749"/>
      <c r="H101" s="484">
        <v>270000</v>
      </c>
      <c r="I101" s="474"/>
      <c r="J101" s="475" t="s">
        <v>2480</v>
      </c>
    </row>
    <row r="102" spans="1:10" ht="15" customHeight="1">
      <c r="A102" s="1167">
        <v>66</v>
      </c>
      <c r="B102" s="480" t="s">
        <v>934</v>
      </c>
      <c r="C102" s="724">
        <v>1932</v>
      </c>
      <c r="D102" s="480" t="s">
        <v>841</v>
      </c>
      <c r="E102" s="484">
        <v>270000</v>
      </c>
      <c r="F102" s="658"/>
      <c r="G102" s="749"/>
      <c r="H102" s="484">
        <v>270000</v>
      </c>
      <c r="I102" s="474"/>
      <c r="J102" s="475" t="s">
        <v>2480</v>
      </c>
    </row>
    <row r="103" spans="1:10" ht="15" customHeight="1">
      <c r="A103" s="1167">
        <v>67</v>
      </c>
      <c r="B103" s="480" t="s">
        <v>935</v>
      </c>
      <c r="C103" s="724">
        <v>1932</v>
      </c>
      <c r="D103" s="480" t="s">
        <v>841</v>
      </c>
      <c r="E103" s="484">
        <v>270000</v>
      </c>
      <c r="F103" s="658"/>
      <c r="G103" s="749"/>
      <c r="H103" s="484">
        <v>270000</v>
      </c>
      <c r="I103" s="474"/>
      <c r="J103" s="475" t="s">
        <v>2480</v>
      </c>
    </row>
    <row r="104" spans="1:10" ht="15" customHeight="1">
      <c r="A104" s="1167">
        <v>68</v>
      </c>
      <c r="B104" s="656" t="s">
        <v>2033</v>
      </c>
      <c r="C104" s="724">
        <v>1930</v>
      </c>
      <c r="D104" s="656" t="s">
        <v>843</v>
      </c>
      <c r="E104" s="484">
        <v>270000</v>
      </c>
      <c r="F104" s="658"/>
      <c r="G104" s="749"/>
      <c r="H104" s="484">
        <v>270000</v>
      </c>
      <c r="I104" s="474"/>
      <c r="J104" s="475" t="s">
        <v>2480</v>
      </c>
    </row>
    <row r="105" spans="1:10" ht="15" customHeight="1">
      <c r="A105" s="1167">
        <v>69</v>
      </c>
      <c r="B105" s="480" t="s">
        <v>936</v>
      </c>
      <c r="C105" s="724">
        <v>1932</v>
      </c>
      <c r="D105" s="480" t="s">
        <v>843</v>
      </c>
      <c r="E105" s="484">
        <v>270000</v>
      </c>
      <c r="F105" s="658"/>
      <c r="G105" s="749"/>
      <c r="H105" s="484">
        <v>270000</v>
      </c>
      <c r="I105" s="474"/>
      <c r="J105" s="475" t="s">
        <v>2480</v>
      </c>
    </row>
    <row r="106" spans="1:10" ht="15" customHeight="1">
      <c r="A106" s="1167">
        <v>70</v>
      </c>
      <c r="B106" s="480" t="s">
        <v>937</v>
      </c>
      <c r="C106" s="724">
        <v>1932</v>
      </c>
      <c r="D106" s="480" t="s">
        <v>843</v>
      </c>
      <c r="E106" s="484">
        <v>270000</v>
      </c>
      <c r="F106" s="658"/>
      <c r="G106" s="749"/>
      <c r="H106" s="484">
        <v>270000</v>
      </c>
      <c r="I106" s="474"/>
      <c r="J106" s="475" t="s">
        <v>2480</v>
      </c>
    </row>
    <row r="107" spans="1:10" ht="15" customHeight="1">
      <c r="A107" s="1167">
        <v>71</v>
      </c>
      <c r="B107" s="656" t="s">
        <v>342</v>
      </c>
      <c r="C107" s="724">
        <v>1931</v>
      </c>
      <c r="D107" s="656" t="s">
        <v>867</v>
      </c>
      <c r="E107" s="484">
        <v>270000</v>
      </c>
      <c r="F107" s="658"/>
      <c r="G107" s="749"/>
      <c r="H107" s="484">
        <v>270000</v>
      </c>
      <c r="I107" s="474"/>
      <c r="J107" s="475" t="s">
        <v>2480</v>
      </c>
    </row>
    <row r="108" spans="1:10" ht="15" customHeight="1">
      <c r="A108" s="1167">
        <v>72</v>
      </c>
      <c r="B108" s="656" t="s">
        <v>938</v>
      </c>
      <c r="C108" s="724">
        <v>1928</v>
      </c>
      <c r="D108" s="480" t="s">
        <v>871</v>
      </c>
      <c r="E108" s="484">
        <v>270000</v>
      </c>
      <c r="F108" s="658"/>
      <c r="G108" s="749"/>
      <c r="H108" s="484">
        <v>270000</v>
      </c>
      <c r="I108" s="474"/>
      <c r="J108" s="475" t="s">
        <v>2480</v>
      </c>
    </row>
    <row r="109" spans="1:10" ht="15" customHeight="1">
      <c r="A109" s="1167">
        <v>73</v>
      </c>
      <c r="B109" s="656" t="s">
        <v>940</v>
      </c>
      <c r="C109" s="724">
        <v>1929</v>
      </c>
      <c r="D109" s="656" t="s">
        <v>834</v>
      </c>
      <c r="E109" s="484">
        <v>270000</v>
      </c>
      <c r="F109" s="658"/>
      <c r="G109" s="749"/>
      <c r="H109" s="484">
        <v>270000</v>
      </c>
      <c r="I109" s="474"/>
      <c r="J109" s="475" t="s">
        <v>2480</v>
      </c>
    </row>
    <row r="110" spans="1:10" ht="15" customHeight="1">
      <c r="A110" s="1167">
        <v>74</v>
      </c>
      <c r="B110" s="480" t="s">
        <v>941</v>
      </c>
      <c r="C110" s="724">
        <v>1930</v>
      </c>
      <c r="D110" s="480" t="s">
        <v>834</v>
      </c>
      <c r="E110" s="484">
        <v>270000</v>
      </c>
      <c r="F110" s="658"/>
      <c r="G110" s="749"/>
      <c r="H110" s="484">
        <v>270000</v>
      </c>
      <c r="I110" s="474"/>
      <c r="J110" s="475" t="s">
        <v>2480</v>
      </c>
    </row>
    <row r="111" spans="1:10" ht="15" customHeight="1">
      <c r="A111" s="1167">
        <v>75</v>
      </c>
      <c r="B111" s="656" t="s">
        <v>1694</v>
      </c>
      <c r="C111" s="724">
        <v>1923</v>
      </c>
      <c r="D111" s="656" t="s">
        <v>846</v>
      </c>
      <c r="E111" s="484">
        <v>270000</v>
      </c>
      <c r="F111" s="658"/>
      <c r="G111" s="749"/>
      <c r="H111" s="484">
        <v>270000</v>
      </c>
      <c r="I111" s="474"/>
      <c r="J111" s="475" t="s">
        <v>2480</v>
      </c>
    </row>
    <row r="112" spans="1:10" ht="15" customHeight="1">
      <c r="A112" s="1167">
        <v>76</v>
      </c>
      <c r="B112" s="656" t="s">
        <v>942</v>
      </c>
      <c r="C112" s="724">
        <v>1930</v>
      </c>
      <c r="D112" s="656" t="s">
        <v>840</v>
      </c>
      <c r="E112" s="484">
        <v>270000</v>
      </c>
      <c r="F112" s="658"/>
      <c r="G112" s="749"/>
      <c r="H112" s="484">
        <v>270000</v>
      </c>
      <c r="I112" s="474"/>
      <c r="J112" s="475" t="s">
        <v>2480</v>
      </c>
    </row>
    <row r="113" spans="1:10" ht="15" customHeight="1">
      <c r="A113" s="1167">
        <v>77</v>
      </c>
      <c r="B113" s="656" t="s">
        <v>944</v>
      </c>
      <c r="C113" s="724">
        <v>1925</v>
      </c>
      <c r="D113" s="656" t="s">
        <v>907</v>
      </c>
      <c r="E113" s="484">
        <v>270000</v>
      </c>
      <c r="F113" s="658"/>
      <c r="G113" s="749"/>
      <c r="H113" s="484">
        <v>270000</v>
      </c>
      <c r="I113" s="474"/>
      <c r="J113" s="475" t="s">
        <v>2480</v>
      </c>
    </row>
    <row r="114" spans="1:10" ht="15" customHeight="1">
      <c r="A114" s="1167">
        <v>78</v>
      </c>
      <c r="B114" s="480" t="s">
        <v>954</v>
      </c>
      <c r="C114" s="724">
        <v>1920</v>
      </c>
      <c r="D114" s="480" t="s">
        <v>855</v>
      </c>
      <c r="E114" s="484">
        <v>270000</v>
      </c>
      <c r="F114" s="658"/>
      <c r="G114" s="749"/>
      <c r="H114" s="484">
        <v>270000</v>
      </c>
      <c r="I114" s="474"/>
      <c r="J114" s="475" t="s">
        <v>2480</v>
      </c>
    </row>
    <row r="115" spans="1:10" ht="15" customHeight="1">
      <c r="A115" s="1167">
        <v>79</v>
      </c>
      <c r="B115" s="480" t="s">
        <v>955</v>
      </c>
      <c r="C115" s="724">
        <v>1927</v>
      </c>
      <c r="D115" s="480" t="s">
        <v>855</v>
      </c>
      <c r="E115" s="484">
        <v>270000</v>
      </c>
      <c r="F115" s="658"/>
      <c r="G115" s="749"/>
      <c r="H115" s="484">
        <v>270000</v>
      </c>
      <c r="I115" s="474"/>
      <c r="J115" s="475" t="s">
        <v>2480</v>
      </c>
    </row>
    <row r="116" spans="1:10" ht="15" customHeight="1">
      <c r="A116" s="1167">
        <v>80</v>
      </c>
      <c r="B116" s="480" t="s">
        <v>956</v>
      </c>
      <c r="C116" s="724">
        <v>1928</v>
      </c>
      <c r="D116" s="480" t="s">
        <v>957</v>
      </c>
      <c r="E116" s="484">
        <v>270000</v>
      </c>
      <c r="F116" s="658"/>
      <c r="G116" s="749"/>
      <c r="H116" s="484">
        <v>270000</v>
      </c>
      <c r="I116" s="474"/>
      <c r="J116" s="475" t="s">
        <v>2480</v>
      </c>
    </row>
    <row r="117" spans="1:10" ht="15" customHeight="1">
      <c r="A117" s="1167">
        <v>81</v>
      </c>
      <c r="B117" s="656" t="s">
        <v>958</v>
      </c>
      <c r="C117" s="724">
        <v>1932</v>
      </c>
      <c r="D117" s="480" t="s">
        <v>871</v>
      </c>
      <c r="E117" s="484">
        <v>270000</v>
      </c>
      <c r="F117" s="658"/>
      <c r="G117" s="749"/>
      <c r="H117" s="484">
        <v>270000</v>
      </c>
      <c r="I117" s="474"/>
      <c r="J117" s="475" t="s">
        <v>2480</v>
      </c>
    </row>
    <row r="118" spans="1:10" ht="15" customHeight="1">
      <c r="A118" s="1167">
        <v>82</v>
      </c>
      <c r="B118" s="480" t="s">
        <v>959</v>
      </c>
      <c r="C118" s="724">
        <v>1932</v>
      </c>
      <c r="D118" s="656" t="s">
        <v>846</v>
      </c>
      <c r="E118" s="484">
        <v>270000</v>
      </c>
      <c r="F118" s="658"/>
      <c r="G118" s="749"/>
      <c r="H118" s="484">
        <v>270000</v>
      </c>
      <c r="I118" s="474"/>
      <c r="J118" s="475" t="s">
        <v>2480</v>
      </c>
    </row>
    <row r="119" spans="1:10" ht="15" customHeight="1">
      <c r="A119" s="1167">
        <v>83</v>
      </c>
      <c r="B119" s="480" t="s">
        <v>962</v>
      </c>
      <c r="C119" s="724">
        <v>1930</v>
      </c>
      <c r="D119" s="480" t="s">
        <v>855</v>
      </c>
      <c r="E119" s="484">
        <v>270000</v>
      </c>
      <c r="F119" s="658"/>
      <c r="G119" s="749"/>
      <c r="H119" s="484">
        <v>270000</v>
      </c>
      <c r="I119" s="474"/>
      <c r="J119" s="475" t="s">
        <v>2480</v>
      </c>
    </row>
    <row r="120" spans="1:10" ht="15" customHeight="1">
      <c r="A120" s="1167">
        <v>84</v>
      </c>
      <c r="B120" s="480" t="s">
        <v>885</v>
      </c>
      <c r="C120" s="724">
        <v>1935</v>
      </c>
      <c r="D120" s="480" t="s">
        <v>867</v>
      </c>
      <c r="E120" s="484">
        <v>270000</v>
      </c>
      <c r="F120" s="658"/>
      <c r="G120" s="749"/>
      <c r="H120" s="484">
        <v>270000</v>
      </c>
      <c r="I120" s="474"/>
      <c r="J120" s="475" t="s">
        <v>2480</v>
      </c>
    </row>
    <row r="121" spans="1:10" ht="15" customHeight="1">
      <c r="A121" s="1167">
        <v>85</v>
      </c>
      <c r="B121" s="480" t="s">
        <v>1827</v>
      </c>
      <c r="C121" s="724">
        <v>1935</v>
      </c>
      <c r="D121" s="480" t="s">
        <v>852</v>
      </c>
      <c r="E121" s="484">
        <v>270000</v>
      </c>
      <c r="F121" s="658"/>
      <c r="G121" s="749"/>
      <c r="H121" s="484">
        <v>270000</v>
      </c>
      <c r="I121" s="474"/>
      <c r="J121" s="475" t="s">
        <v>2480</v>
      </c>
    </row>
    <row r="122" spans="1:10" ht="15" customHeight="1">
      <c r="A122" s="1167">
        <v>86</v>
      </c>
      <c r="B122" s="480" t="s">
        <v>758</v>
      </c>
      <c r="C122" s="724">
        <v>1936</v>
      </c>
      <c r="D122" s="480" t="s">
        <v>852</v>
      </c>
      <c r="E122" s="484">
        <v>270000</v>
      </c>
      <c r="F122" s="658"/>
      <c r="G122" s="749"/>
      <c r="H122" s="484">
        <f>SUM(E122:G122)</f>
        <v>270000</v>
      </c>
      <c r="I122" s="474"/>
      <c r="J122" s="475" t="s">
        <v>2480</v>
      </c>
    </row>
    <row r="123" spans="1:10" ht="15" customHeight="1">
      <c r="A123" s="1167">
        <v>87</v>
      </c>
      <c r="B123" s="480" t="s">
        <v>904</v>
      </c>
      <c r="C123" s="724">
        <v>1930</v>
      </c>
      <c r="D123" s="480" t="s">
        <v>840</v>
      </c>
      <c r="E123" s="484">
        <v>270000</v>
      </c>
      <c r="F123" s="658"/>
      <c r="G123" s="749"/>
      <c r="H123" s="657">
        <f>SUM(E123:G123)</f>
        <v>270000</v>
      </c>
      <c r="I123" s="474"/>
      <c r="J123" s="475" t="s">
        <v>2480</v>
      </c>
    </row>
    <row r="124" spans="1:10" ht="15" customHeight="1">
      <c r="A124" s="1167">
        <v>88</v>
      </c>
      <c r="B124" s="480" t="s">
        <v>2027</v>
      </c>
      <c r="C124" s="724">
        <v>1925</v>
      </c>
      <c r="D124" s="480" t="s">
        <v>846</v>
      </c>
      <c r="E124" s="484">
        <v>270000</v>
      </c>
      <c r="F124" s="658"/>
      <c r="G124" s="749"/>
      <c r="H124" s="657">
        <f aca="true" t="shared" si="2" ref="H124:H129">SUM(E124:G124)</f>
        <v>270000</v>
      </c>
      <c r="I124" s="474"/>
      <c r="J124" s="475" t="s">
        <v>2480</v>
      </c>
    </row>
    <row r="125" spans="1:10" ht="15" customHeight="1">
      <c r="A125" s="1167">
        <v>89</v>
      </c>
      <c r="B125" s="480" t="s">
        <v>895</v>
      </c>
      <c r="C125" s="724">
        <v>1928</v>
      </c>
      <c r="D125" s="480" t="s">
        <v>834</v>
      </c>
      <c r="E125" s="484">
        <v>270000</v>
      </c>
      <c r="F125" s="658"/>
      <c r="G125" s="749"/>
      <c r="H125" s="657">
        <f t="shared" si="2"/>
        <v>270000</v>
      </c>
      <c r="I125" s="474"/>
      <c r="J125" s="475" t="s">
        <v>2480</v>
      </c>
    </row>
    <row r="126" spans="1:10" ht="15" customHeight="1">
      <c r="A126" s="1167">
        <v>90</v>
      </c>
      <c r="B126" s="480" t="s">
        <v>893</v>
      </c>
      <c r="C126" s="724">
        <v>1930</v>
      </c>
      <c r="D126" s="480" t="s">
        <v>834</v>
      </c>
      <c r="E126" s="484">
        <v>270000</v>
      </c>
      <c r="F126" s="658"/>
      <c r="G126" s="749"/>
      <c r="H126" s="657">
        <f t="shared" si="2"/>
        <v>270000</v>
      </c>
      <c r="I126" s="474"/>
      <c r="J126" s="475" t="s">
        <v>2480</v>
      </c>
    </row>
    <row r="127" spans="1:10" ht="15" customHeight="1">
      <c r="A127" s="1167">
        <v>91</v>
      </c>
      <c r="B127" s="656" t="s">
        <v>884</v>
      </c>
      <c r="C127" s="724">
        <v>1925</v>
      </c>
      <c r="D127" s="656" t="s">
        <v>834</v>
      </c>
      <c r="E127" s="484">
        <v>270000</v>
      </c>
      <c r="F127" s="658"/>
      <c r="G127" s="749"/>
      <c r="H127" s="657">
        <f t="shared" si="2"/>
        <v>270000</v>
      </c>
      <c r="I127" s="474"/>
      <c r="J127" s="475" t="s">
        <v>2480</v>
      </c>
    </row>
    <row r="128" spans="1:12" ht="15" customHeight="1">
      <c r="A128" s="1167">
        <v>92</v>
      </c>
      <c r="B128" s="656" t="s">
        <v>880</v>
      </c>
      <c r="C128" s="724">
        <v>1927</v>
      </c>
      <c r="D128" s="656" t="s">
        <v>834</v>
      </c>
      <c r="E128" s="484">
        <v>270000</v>
      </c>
      <c r="F128" s="658"/>
      <c r="G128" s="749"/>
      <c r="H128" s="657">
        <f t="shared" si="2"/>
        <v>270000</v>
      </c>
      <c r="I128" s="474"/>
      <c r="J128" s="475" t="s">
        <v>2480</v>
      </c>
      <c r="L128" s="70" t="s">
        <v>2748</v>
      </c>
    </row>
    <row r="129" spans="1:10" ht="15" customHeight="1">
      <c r="A129" s="1167">
        <v>93</v>
      </c>
      <c r="B129" s="480" t="s">
        <v>97</v>
      </c>
      <c r="C129" s="724">
        <v>1936</v>
      </c>
      <c r="D129" s="483" t="s">
        <v>2039</v>
      </c>
      <c r="E129" s="484">
        <v>270000</v>
      </c>
      <c r="F129" s="658"/>
      <c r="G129" s="749"/>
      <c r="H129" s="657">
        <f t="shared" si="2"/>
        <v>270000</v>
      </c>
      <c r="I129" s="474"/>
      <c r="J129" s="475" t="s">
        <v>2480</v>
      </c>
    </row>
    <row r="130" spans="1:10" ht="15" customHeight="1">
      <c r="A130" s="1167">
        <v>94</v>
      </c>
      <c r="B130" s="480" t="s">
        <v>1914</v>
      </c>
      <c r="C130" s="724">
        <v>1936</v>
      </c>
      <c r="D130" s="483" t="s">
        <v>841</v>
      </c>
      <c r="E130" s="484">
        <v>270000</v>
      </c>
      <c r="F130" s="658"/>
      <c r="G130" s="749"/>
      <c r="H130" s="657">
        <f>E130+G130</f>
        <v>270000</v>
      </c>
      <c r="I130" s="474"/>
      <c r="J130" s="475" t="s">
        <v>2480</v>
      </c>
    </row>
    <row r="131" spans="1:10" ht="15" customHeight="1">
      <c r="A131" s="1167">
        <v>95</v>
      </c>
      <c r="B131" s="480" t="s">
        <v>1226</v>
      </c>
      <c r="C131" s="726">
        <v>1936</v>
      </c>
      <c r="D131" s="480" t="s">
        <v>907</v>
      </c>
      <c r="E131" s="484">
        <v>270000</v>
      </c>
      <c r="F131" s="658"/>
      <c r="G131" s="749"/>
      <c r="H131" s="657">
        <f>E131+G131</f>
        <v>270000</v>
      </c>
      <c r="I131" s="474"/>
      <c r="J131" s="475"/>
    </row>
    <row r="132" spans="1:10" ht="15" customHeight="1">
      <c r="A132" s="1167">
        <v>96</v>
      </c>
      <c r="B132" s="480" t="s">
        <v>1682</v>
      </c>
      <c r="C132" s="726">
        <v>1937</v>
      </c>
      <c r="D132" s="480" t="s">
        <v>840</v>
      </c>
      <c r="E132" s="484">
        <v>270000</v>
      </c>
      <c r="F132" s="484"/>
      <c r="G132" s="749"/>
      <c r="H132" s="484">
        <f aca="true" t="shared" si="3" ref="H132:H141">G132+E132</f>
        <v>270000</v>
      </c>
      <c r="I132" s="474"/>
      <c r="J132" s="475"/>
    </row>
    <row r="133" spans="1:10" ht="15" customHeight="1">
      <c r="A133" s="1167">
        <v>97</v>
      </c>
      <c r="B133" s="480" t="s">
        <v>2257</v>
      </c>
      <c r="C133" s="726">
        <v>1937</v>
      </c>
      <c r="D133" s="480" t="s">
        <v>1768</v>
      </c>
      <c r="E133" s="484">
        <v>270000</v>
      </c>
      <c r="F133" s="484"/>
      <c r="G133" s="749"/>
      <c r="H133" s="484">
        <f t="shared" si="3"/>
        <v>270000</v>
      </c>
      <c r="I133" s="474"/>
      <c r="J133" s="475"/>
    </row>
    <row r="134" spans="1:10" ht="15" customHeight="1">
      <c r="A134" s="1167">
        <v>98</v>
      </c>
      <c r="B134" s="53" t="s">
        <v>780</v>
      </c>
      <c r="C134" s="727">
        <v>1937</v>
      </c>
      <c r="D134" s="480" t="s">
        <v>840</v>
      </c>
      <c r="E134" s="484">
        <v>270000</v>
      </c>
      <c r="F134" s="484"/>
      <c r="G134" s="749"/>
      <c r="H134" s="484">
        <f t="shared" si="3"/>
        <v>270000</v>
      </c>
      <c r="I134" s="474"/>
      <c r="J134" s="475"/>
    </row>
    <row r="135" spans="1:10" ht="15" customHeight="1">
      <c r="A135" s="1167">
        <v>99</v>
      </c>
      <c r="B135" s="53" t="s">
        <v>2500</v>
      </c>
      <c r="C135" s="727">
        <v>1937</v>
      </c>
      <c r="D135" s="480" t="s">
        <v>840</v>
      </c>
      <c r="E135" s="484">
        <v>270000</v>
      </c>
      <c r="F135" s="294"/>
      <c r="G135" s="752"/>
      <c r="H135" s="301">
        <f t="shared" si="3"/>
        <v>270000</v>
      </c>
      <c r="I135" s="474"/>
      <c r="J135" s="475" t="s">
        <v>638</v>
      </c>
    </row>
    <row r="136" spans="1:10" ht="15" customHeight="1">
      <c r="A136" s="1167">
        <v>100</v>
      </c>
      <c r="B136" s="480" t="s">
        <v>1102</v>
      </c>
      <c r="C136" s="726">
        <v>1936</v>
      </c>
      <c r="D136" s="480" t="s">
        <v>852</v>
      </c>
      <c r="E136" s="484">
        <v>270000</v>
      </c>
      <c r="G136" s="752"/>
      <c r="H136" s="671">
        <f t="shared" si="3"/>
        <v>270000</v>
      </c>
      <c r="I136" s="474"/>
      <c r="J136" s="475" t="s">
        <v>2480</v>
      </c>
    </row>
    <row r="137" spans="1:10" ht="15" customHeight="1">
      <c r="A137" s="1167">
        <v>101</v>
      </c>
      <c r="B137" s="480" t="s">
        <v>2095</v>
      </c>
      <c r="C137" s="726">
        <v>1937</v>
      </c>
      <c r="D137" s="480" t="s">
        <v>852</v>
      </c>
      <c r="E137" s="484">
        <v>270000</v>
      </c>
      <c r="F137" s="658"/>
      <c r="G137" s="749"/>
      <c r="H137" s="484">
        <f t="shared" si="3"/>
        <v>270000</v>
      </c>
      <c r="I137" s="474"/>
      <c r="J137" s="475"/>
    </row>
    <row r="138" spans="1:10" ht="15" customHeight="1">
      <c r="A138" s="1167">
        <v>102</v>
      </c>
      <c r="B138" s="480" t="s">
        <v>2096</v>
      </c>
      <c r="C138" s="726">
        <v>1937</v>
      </c>
      <c r="D138" s="480" t="s">
        <v>841</v>
      </c>
      <c r="E138" s="484">
        <v>270000</v>
      </c>
      <c r="F138" s="658"/>
      <c r="G138" s="749"/>
      <c r="H138" s="484">
        <f t="shared" si="3"/>
        <v>270000</v>
      </c>
      <c r="I138" s="474"/>
      <c r="J138" s="475"/>
    </row>
    <row r="139" spans="1:10" ht="15" customHeight="1">
      <c r="A139" s="1167">
        <v>103</v>
      </c>
      <c r="B139" s="53" t="s">
        <v>573</v>
      </c>
      <c r="C139" s="727">
        <v>1937</v>
      </c>
      <c r="D139" s="480" t="s">
        <v>871</v>
      </c>
      <c r="E139" s="484">
        <v>270000</v>
      </c>
      <c r="F139" s="658"/>
      <c r="G139" s="749"/>
      <c r="H139" s="484">
        <f t="shared" si="3"/>
        <v>270000</v>
      </c>
      <c r="I139" s="474"/>
      <c r="J139" s="475"/>
    </row>
    <row r="140" spans="1:10" ht="15" customHeight="1">
      <c r="A140" s="1167">
        <v>104</v>
      </c>
      <c r="B140" s="480" t="s">
        <v>1015</v>
      </c>
      <c r="C140" s="726">
        <v>1937</v>
      </c>
      <c r="D140" s="480" t="s">
        <v>855</v>
      </c>
      <c r="E140" s="484">
        <v>270000</v>
      </c>
      <c r="F140" s="658"/>
      <c r="G140" s="749"/>
      <c r="H140" s="484">
        <f t="shared" si="3"/>
        <v>270000</v>
      </c>
      <c r="I140" s="474"/>
      <c r="J140" s="475"/>
    </row>
    <row r="141" spans="1:10" ht="15" customHeight="1">
      <c r="A141" s="1167">
        <v>105</v>
      </c>
      <c r="B141" s="53" t="s">
        <v>875</v>
      </c>
      <c r="C141" s="727">
        <v>1937</v>
      </c>
      <c r="D141" s="480" t="s">
        <v>871</v>
      </c>
      <c r="E141" s="484">
        <v>270000</v>
      </c>
      <c r="F141" s="658"/>
      <c r="G141" s="749"/>
      <c r="H141" s="484">
        <f t="shared" si="3"/>
        <v>270000</v>
      </c>
      <c r="I141" s="474"/>
      <c r="J141" s="475"/>
    </row>
    <row r="142" spans="1:10" ht="15" customHeight="1">
      <c r="A142" s="1167">
        <v>106</v>
      </c>
      <c r="B142" s="656" t="s">
        <v>515</v>
      </c>
      <c r="C142" s="724">
        <v>1937</v>
      </c>
      <c r="D142" s="656" t="s">
        <v>907</v>
      </c>
      <c r="E142" s="657">
        <v>270000</v>
      </c>
      <c r="F142" s="658"/>
      <c r="G142" s="747"/>
      <c r="H142" s="657">
        <f>E142+G142</f>
        <v>270000</v>
      </c>
      <c r="I142" s="474"/>
      <c r="J142" s="475"/>
    </row>
    <row r="143" spans="1:10" ht="15" customHeight="1">
      <c r="A143" s="1167">
        <v>107</v>
      </c>
      <c r="B143" s="53" t="s">
        <v>516</v>
      </c>
      <c r="C143" s="727">
        <v>1937</v>
      </c>
      <c r="D143" s="53" t="s">
        <v>871</v>
      </c>
      <c r="E143" s="657">
        <v>270000</v>
      </c>
      <c r="F143" s="658"/>
      <c r="G143" s="747"/>
      <c r="H143" s="657">
        <f>E143+G143</f>
        <v>270000</v>
      </c>
      <c r="I143" s="474"/>
      <c r="J143" s="475"/>
    </row>
    <row r="144" spans="1:10" ht="15" customHeight="1">
      <c r="A144" s="1167">
        <v>108</v>
      </c>
      <c r="B144" s="53" t="s">
        <v>517</v>
      </c>
      <c r="C144" s="727">
        <v>1937</v>
      </c>
      <c r="D144" s="53" t="s">
        <v>843</v>
      </c>
      <c r="E144" s="657">
        <v>270000</v>
      </c>
      <c r="F144" s="658"/>
      <c r="G144" s="747"/>
      <c r="H144" s="657">
        <f>E144+G144</f>
        <v>270000</v>
      </c>
      <c r="I144" s="474"/>
      <c r="J144" s="475"/>
    </row>
    <row r="145" spans="1:10" ht="15" customHeight="1">
      <c r="A145" s="1167">
        <v>109</v>
      </c>
      <c r="B145" s="53" t="s">
        <v>2119</v>
      </c>
      <c r="C145" s="727">
        <v>1937</v>
      </c>
      <c r="D145" s="53" t="s">
        <v>2120</v>
      </c>
      <c r="E145" s="657">
        <v>270000</v>
      </c>
      <c r="F145" s="670"/>
      <c r="G145" s="747"/>
      <c r="H145" s="672">
        <f aca="true" t="shared" si="4" ref="H145:H154">G145+E145</f>
        <v>270000</v>
      </c>
      <c r="I145" s="478"/>
      <c r="J145" s="475"/>
    </row>
    <row r="146" spans="1:10" ht="15" customHeight="1">
      <c r="A146" s="1167">
        <v>110</v>
      </c>
      <c r="B146" s="53" t="s">
        <v>1078</v>
      </c>
      <c r="C146" s="727">
        <v>1937</v>
      </c>
      <c r="D146" s="53" t="s">
        <v>841</v>
      </c>
      <c r="E146" s="657">
        <v>270000</v>
      </c>
      <c r="F146" s="670"/>
      <c r="G146" s="747"/>
      <c r="H146" s="672">
        <f t="shared" si="4"/>
        <v>270000</v>
      </c>
      <c r="I146" s="478"/>
      <c r="J146" s="475"/>
    </row>
    <row r="147" spans="1:10" ht="15" customHeight="1">
      <c r="A147" s="1167">
        <v>111</v>
      </c>
      <c r="B147" s="53" t="s">
        <v>676</v>
      </c>
      <c r="C147" s="727">
        <v>1937</v>
      </c>
      <c r="D147" s="53" t="s">
        <v>871</v>
      </c>
      <c r="E147" s="657">
        <v>270000</v>
      </c>
      <c r="F147" s="670"/>
      <c r="G147" s="747"/>
      <c r="H147" s="672">
        <f t="shared" si="4"/>
        <v>270000</v>
      </c>
      <c r="I147" s="478"/>
      <c r="J147" s="475"/>
    </row>
    <row r="148" spans="1:10" ht="15" customHeight="1">
      <c r="A148" s="1167">
        <v>112</v>
      </c>
      <c r="B148" s="53" t="s">
        <v>560</v>
      </c>
      <c r="C148" s="727">
        <v>1938</v>
      </c>
      <c r="D148" s="480" t="s">
        <v>852</v>
      </c>
      <c r="E148" s="657">
        <v>270000</v>
      </c>
      <c r="F148" s="670"/>
      <c r="G148" s="747"/>
      <c r="H148" s="672">
        <f t="shared" si="4"/>
        <v>270000</v>
      </c>
      <c r="I148" s="478"/>
      <c r="J148" s="475"/>
    </row>
    <row r="149" spans="1:10" ht="15" customHeight="1">
      <c r="A149" s="1167">
        <v>113</v>
      </c>
      <c r="B149" s="53" t="s">
        <v>561</v>
      </c>
      <c r="C149" s="727">
        <v>1938</v>
      </c>
      <c r="D149" s="480" t="s">
        <v>840</v>
      </c>
      <c r="E149" s="657">
        <v>270000</v>
      </c>
      <c r="F149" s="670"/>
      <c r="G149" s="747"/>
      <c r="H149" s="672">
        <f t="shared" si="4"/>
        <v>270000</v>
      </c>
      <c r="I149" s="478"/>
      <c r="J149" s="475"/>
    </row>
    <row r="150" spans="1:10" ht="15" customHeight="1">
      <c r="A150" s="1167">
        <v>114</v>
      </c>
      <c r="B150" s="53" t="s">
        <v>559</v>
      </c>
      <c r="C150" s="727">
        <v>1938</v>
      </c>
      <c r="D150" s="53" t="s">
        <v>871</v>
      </c>
      <c r="E150" s="657">
        <v>270000</v>
      </c>
      <c r="F150" s="670"/>
      <c r="G150" s="747"/>
      <c r="H150" s="672">
        <f t="shared" si="4"/>
        <v>270000</v>
      </c>
      <c r="I150" s="478"/>
      <c r="J150" s="475"/>
    </row>
    <row r="151" spans="1:10" ht="15" customHeight="1">
      <c r="A151" s="1167">
        <v>115</v>
      </c>
      <c r="B151" s="53" t="s">
        <v>1177</v>
      </c>
      <c r="C151" s="727">
        <v>1938</v>
      </c>
      <c r="D151" s="480" t="s">
        <v>852</v>
      </c>
      <c r="E151" s="657">
        <v>270000</v>
      </c>
      <c r="F151" s="670"/>
      <c r="G151" s="747"/>
      <c r="H151" s="672">
        <f t="shared" si="4"/>
        <v>270000</v>
      </c>
      <c r="I151" s="478"/>
      <c r="J151" s="475"/>
    </row>
    <row r="152" spans="1:10" ht="15" customHeight="1">
      <c r="A152" s="1167">
        <v>116</v>
      </c>
      <c r="B152" s="53" t="s">
        <v>1178</v>
      </c>
      <c r="C152" s="727">
        <v>1938</v>
      </c>
      <c r="D152" s="480" t="s">
        <v>852</v>
      </c>
      <c r="E152" s="657">
        <v>270000</v>
      </c>
      <c r="F152" s="670"/>
      <c r="G152" s="747"/>
      <c r="H152" s="672">
        <f t="shared" si="4"/>
        <v>270000</v>
      </c>
      <c r="I152" s="478"/>
      <c r="J152" s="475"/>
    </row>
    <row r="153" spans="1:10" ht="15" customHeight="1">
      <c r="A153" s="1167">
        <v>117</v>
      </c>
      <c r="B153" s="53" t="s">
        <v>1179</v>
      </c>
      <c r="C153" s="727">
        <v>1938</v>
      </c>
      <c r="D153" s="53" t="s">
        <v>841</v>
      </c>
      <c r="E153" s="657">
        <v>270000</v>
      </c>
      <c r="F153" s="670"/>
      <c r="G153" s="747"/>
      <c r="H153" s="672">
        <f t="shared" si="4"/>
        <v>270000</v>
      </c>
      <c r="I153" s="478"/>
      <c r="J153" s="475"/>
    </row>
    <row r="154" spans="1:10" ht="15" customHeight="1">
      <c r="A154" s="1167">
        <v>118</v>
      </c>
      <c r="B154" s="53" t="s">
        <v>2816</v>
      </c>
      <c r="C154" s="727">
        <v>1938</v>
      </c>
      <c r="D154" s="53" t="s">
        <v>834</v>
      </c>
      <c r="E154" s="657">
        <v>270000</v>
      </c>
      <c r="F154" s="670"/>
      <c r="G154" s="747"/>
      <c r="H154" s="672">
        <f t="shared" si="4"/>
        <v>270000</v>
      </c>
      <c r="I154" s="478"/>
      <c r="J154" s="475"/>
    </row>
    <row r="155" spans="1:10" ht="15" customHeight="1">
      <c r="A155" s="1166"/>
      <c r="B155" s="1647" t="s">
        <v>1259</v>
      </c>
      <c r="C155" s="1647"/>
      <c r="D155" s="1647"/>
      <c r="E155" s="485">
        <f>SUM(E37:E154)</f>
        <v>31860000</v>
      </c>
      <c r="F155" s="486"/>
      <c r="G155" s="753">
        <f>SUM(G151:G154)</f>
        <v>0</v>
      </c>
      <c r="H155" s="485">
        <f>SUM(H37:H154)</f>
        <v>31860000</v>
      </c>
      <c r="I155" s="478"/>
      <c r="J155" s="470"/>
    </row>
    <row r="156" spans="1:10" ht="15" customHeight="1">
      <c r="A156" s="1163">
        <v>7</v>
      </c>
      <c r="B156" s="1670" t="s">
        <v>1671</v>
      </c>
      <c r="C156" s="1671"/>
      <c r="D156" s="1671"/>
      <c r="E156" s="1671"/>
      <c r="F156" s="662"/>
      <c r="G156" s="746"/>
      <c r="H156" s="655"/>
      <c r="I156" s="490"/>
      <c r="J156" s="471"/>
    </row>
    <row r="157" spans="1:10" ht="15" customHeight="1">
      <c r="A157" s="1164">
        <v>1</v>
      </c>
      <c r="B157" s="480" t="s">
        <v>964</v>
      </c>
      <c r="C157" s="724">
        <v>1993</v>
      </c>
      <c r="D157" s="480" t="s">
        <v>871</v>
      </c>
      <c r="E157" s="657">
        <v>405000</v>
      </c>
      <c r="F157" s="663"/>
      <c r="G157" s="487" t="s">
        <v>2748</v>
      </c>
      <c r="H157" s="657">
        <f>E157</f>
        <v>405000</v>
      </c>
      <c r="I157" s="474"/>
      <c r="J157" s="470"/>
    </row>
    <row r="158" spans="1:10" ht="15" customHeight="1">
      <c r="A158" s="1164">
        <v>2</v>
      </c>
      <c r="B158" s="480" t="s">
        <v>966</v>
      </c>
      <c r="C158" s="724">
        <v>1972</v>
      </c>
      <c r="D158" s="480" t="s">
        <v>840</v>
      </c>
      <c r="E158" s="657">
        <v>405000</v>
      </c>
      <c r="F158" s="663"/>
      <c r="G158" s="487"/>
      <c r="H158" s="657">
        <f aca="true" t="shared" si="5" ref="H158:H166">E158+G158</f>
        <v>405000</v>
      </c>
      <c r="I158" s="474"/>
      <c r="J158" s="470"/>
    </row>
    <row r="159" spans="1:10" ht="15" customHeight="1">
      <c r="A159" s="1164">
        <v>3</v>
      </c>
      <c r="B159" s="480" t="s">
        <v>967</v>
      </c>
      <c r="C159" s="724">
        <v>1985</v>
      </c>
      <c r="D159" s="480" t="s">
        <v>834</v>
      </c>
      <c r="E159" s="657">
        <v>405000</v>
      </c>
      <c r="F159" s="663"/>
      <c r="G159" s="487"/>
      <c r="H159" s="657">
        <f t="shared" si="5"/>
        <v>405000</v>
      </c>
      <c r="I159" s="474"/>
      <c r="J159" s="470"/>
    </row>
    <row r="160" spans="1:10" ht="15" customHeight="1">
      <c r="A160" s="1164">
        <v>4</v>
      </c>
      <c r="B160" s="480" t="s">
        <v>968</v>
      </c>
      <c r="C160" s="724">
        <v>1969</v>
      </c>
      <c r="D160" s="480" t="s">
        <v>841</v>
      </c>
      <c r="E160" s="657">
        <v>405000</v>
      </c>
      <c r="F160" s="663"/>
      <c r="G160" s="487"/>
      <c r="H160" s="657">
        <f t="shared" si="5"/>
        <v>405000</v>
      </c>
      <c r="I160" s="474"/>
      <c r="J160" s="470"/>
    </row>
    <row r="161" spans="1:10" ht="15" customHeight="1">
      <c r="A161" s="1164">
        <v>5</v>
      </c>
      <c r="B161" s="480" t="s">
        <v>981</v>
      </c>
      <c r="C161" s="724">
        <v>1960</v>
      </c>
      <c r="D161" s="480" t="s">
        <v>846</v>
      </c>
      <c r="E161" s="657">
        <v>405000</v>
      </c>
      <c r="F161" s="663"/>
      <c r="G161" s="487"/>
      <c r="H161" s="657">
        <f t="shared" si="5"/>
        <v>405000</v>
      </c>
      <c r="I161" s="474"/>
      <c r="J161" s="470"/>
    </row>
    <row r="162" spans="1:10" ht="15" customHeight="1">
      <c r="A162" s="1164">
        <v>6</v>
      </c>
      <c r="B162" s="480" t="s">
        <v>983</v>
      </c>
      <c r="C162" s="724">
        <v>1969</v>
      </c>
      <c r="D162" s="480" t="s">
        <v>840</v>
      </c>
      <c r="E162" s="657">
        <v>405000</v>
      </c>
      <c r="F162" s="663"/>
      <c r="G162" s="749"/>
      <c r="H162" s="657">
        <f t="shared" si="5"/>
        <v>405000</v>
      </c>
      <c r="I162" s="474"/>
      <c r="J162" s="470"/>
    </row>
    <row r="163" spans="1:10" ht="15" customHeight="1">
      <c r="A163" s="1164">
        <v>7</v>
      </c>
      <c r="B163" s="480" t="s">
        <v>984</v>
      </c>
      <c r="C163" s="724">
        <v>1992</v>
      </c>
      <c r="D163" s="480" t="s">
        <v>852</v>
      </c>
      <c r="E163" s="657">
        <v>405000</v>
      </c>
      <c r="F163" s="663"/>
      <c r="G163" s="749"/>
      <c r="H163" s="657">
        <f t="shared" si="5"/>
        <v>405000</v>
      </c>
      <c r="I163" s="474"/>
      <c r="J163" s="470"/>
    </row>
    <row r="164" spans="1:10" ht="15" customHeight="1">
      <c r="A164" s="1164">
        <v>8</v>
      </c>
      <c r="B164" s="480" t="s">
        <v>203</v>
      </c>
      <c r="C164" s="724">
        <v>1957</v>
      </c>
      <c r="D164" s="480" t="s">
        <v>834</v>
      </c>
      <c r="E164" s="657">
        <v>405000</v>
      </c>
      <c r="F164" s="663"/>
      <c r="G164" s="487"/>
      <c r="H164" s="657">
        <f t="shared" si="5"/>
        <v>405000</v>
      </c>
      <c r="I164" s="474"/>
      <c r="J164" s="470"/>
    </row>
    <row r="165" spans="1:10" ht="15" customHeight="1">
      <c r="A165" s="1164">
        <v>9</v>
      </c>
      <c r="B165" s="480" t="s">
        <v>213</v>
      </c>
      <c r="C165" s="724">
        <v>1968</v>
      </c>
      <c r="D165" s="480" t="s">
        <v>871</v>
      </c>
      <c r="E165" s="657">
        <v>405000</v>
      </c>
      <c r="F165" s="663"/>
      <c r="G165" s="487"/>
      <c r="H165" s="657">
        <f t="shared" si="5"/>
        <v>405000</v>
      </c>
      <c r="I165" s="474"/>
      <c r="J165" s="470"/>
    </row>
    <row r="166" spans="1:10" ht="15" customHeight="1">
      <c r="A166" s="1164">
        <v>10</v>
      </c>
      <c r="B166" s="480" t="s">
        <v>212</v>
      </c>
      <c r="C166" s="724">
        <v>1967</v>
      </c>
      <c r="D166" s="480" t="s">
        <v>846</v>
      </c>
      <c r="E166" s="657">
        <v>405000</v>
      </c>
      <c r="F166" s="663"/>
      <c r="G166" s="487"/>
      <c r="H166" s="657">
        <f t="shared" si="5"/>
        <v>405000</v>
      </c>
      <c r="I166" s="474"/>
      <c r="J166" s="470"/>
    </row>
    <row r="167" spans="1:10" ht="15" customHeight="1">
      <c r="A167" s="1164">
        <v>11</v>
      </c>
      <c r="B167" s="656" t="s">
        <v>986</v>
      </c>
      <c r="C167" s="724">
        <v>1967</v>
      </c>
      <c r="D167" s="656" t="s">
        <v>846</v>
      </c>
      <c r="E167" s="657">
        <v>405000</v>
      </c>
      <c r="F167" s="663"/>
      <c r="G167" s="487"/>
      <c r="H167" s="657">
        <v>405000</v>
      </c>
      <c r="I167" s="474"/>
      <c r="J167" s="475" t="s">
        <v>2480</v>
      </c>
    </row>
    <row r="168" spans="1:10" ht="15" customHeight="1">
      <c r="A168" s="1164">
        <v>12</v>
      </c>
      <c r="B168" s="656" t="s">
        <v>1945</v>
      </c>
      <c r="C168" s="724">
        <v>1982</v>
      </c>
      <c r="D168" s="656" t="s">
        <v>846</v>
      </c>
      <c r="E168" s="657">
        <v>405000</v>
      </c>
      <c r="F168" s="663"/>
      <c r="G168" s="487"/>
      <c r="H168" s="657">
        <v>405000</v>
      </c>
      <c r="I168" s="474"/>
      <c r="J168" s="475" t="s">
        <v>2480</v>
      </c>
    </row>
    <row r="169" spans="1:10" ht="15" customHeight="1">
      <c r="A169" s="1164">
        <v>13</v>
      </c>
      <c r="B169" s="656" t="s">
        <v>987</v>
      </c>
      <c r="C169" s="724">
        <v>1978</v>
      </c>
      <c r="D169" s="656" t="s">
        <v>846</v>
      </c>
      <c r="E169" s="657">
        <v>405000</v>
      </c>
      <c r="F169" s="663"/>
      <c r="G169" s="487"/>
      <c r="H169" s="657">
        <v>405000</v>
      </c>
      <c r="I169" s="474"/>
      <c r="J169" s="475" t="s">
        <v>2480</v>
      </c>
    </row>
    <row r="170" spans="1:10" ht="15" customHeight="1">
      <c r="A170" s="1164">
        <v>14</v>
      </c>
      <c r="B170" s="480" t="s">
        <v>988</v>
      </c>
      <c r="C170" s="724">
        <v>1972</v>
      </c>
      <c r="D170" s="480" t="s">
        <v>834</v>
      </c>
      <c r="E170" s="657">
        <v>405000</v>
      </c>
      <c r="F170" s="663"/>
      <c r="G170" s="487"/>
      <c r="H170" s="657">
        <v>405000</v>
      </c>
      <c r="I170" s="474"/>
      <c r="J170" s="475" t="s">
        <v>2480</v>
      </c>
    </row>
    <row r="171" spans="1:10" ht="15" customHeight="1">
      <c r="A171" s="1164">
        <v>15</v>
      </c>
      <c r="B171" s="480" t="s">
        <v>989</v>
      </c>
      <c r="C171" s="724">
        <v>1960</v>
      </c>
      <c r="D171" s="480" t="s">
        <v>990</v>
      </c>
      <c r="E171" s="657">
        <v>405000</v>
      </c>
      <c r="F171" s="663"/>
      <c r="G171" s="487"/>
      <c r="H171" s="657">
        <v>405000</v>
      </c>
      <c r="I171" s="474"/>
      <c r="J171" s="475" t="s">
        <v>2480</v>
      </c>
    </row>
    <row r="172" spans="1:10" ht="15" customHeight="1">
      <c r="A172" s="1164">
        <v>16</v>
      </c>
      <c r="B172" s="480" t="s">
        <v>2041</v>
      </c>
      <c r="C172" s="724">
        <v>1962</v>
      </c>
      <c r="D172" s="480" t="s">
        <v>991</v>
      </c>
      <c r="E172" s="657">
        <v>405000</v>
      </c>
      <c r="F172" s="663"/>
      <c r="G172" s="487"/>
      <c r="H172" s="657">
        <v>405000</v>
      </c>
      <c r="I172" s="474"/>
      <c r="J172" s="475" t="s">
        <v>2480</v>
      </c>
    </row>
    <row r="173" spans="1:10" ht="15" customHeight="1">
      <c r="A173" s="1164">
        <v>17</v>
      </c>
      <c r="B173" s="480" t="s">
        <v>992</v>
      </c>
      <c r="C173" s="724">
        <v>1970</v>
      </c>
      <c r="D173" s="480" t="s">
        <v>834</v>
      </c>
      <c r="E173" s="657">
        <v>405000</v>
      </c>
      <c r="F173" s="663"/>
      <c r="G173" s="487"/>
      <c r="H173" s="657">
        <v>405000</v>
      </c>
      <c r="I173" s="474"/>
      <c r="J173" s="475" t="s">
        <v>2480</v>
      </c>
    </row>
    <row r="174" spans="1:10" ht="15" customHeight="1">
      <c r="A174" s="1164">
        <v>18</v>
      </c>
      <c r="B174" s="480" t="s">
        <v>1946</v>
      </c>
      <c r="C174" s="724">
        <v>1962</v>
      </c>
      <c r="D174" s="480" t="s">
        <v>990</v>
      </c>
      <c r="E174" s="657">
        <v>405000</v>
      </c>
      <c r="F174" s="663"/>
      <c r="G174" s="487"/>
      <c r="H174" s="657">
        <v>405000</v>
      </c>
      <c r="I174" s="474"/>
      <c r="J174" s="475" t="s">
        <v>2480</v>
      </c>
    </row>
    <row r="175" spans="1:10" ht="15" customHeight="1">
      <c r="A175" s="1164">
        <v>19</v>
      </c>
      <c r="B175" s="480" t="s">
        <v>993</v>
      </c>
      <c r="C175" s="724">
        <v>1968</v>
      </c>
      <c r="D175" s="480" t="s">
        <v>871</v>
      </c>
      <c r="E175" s="657">
        <v>405000</v>
      </c>
      <c r="F175" s="663"/>
      <c r="G175" s="487"/>
      <c r="H175" s="657">
        <v>405000</v>
      </c>
      <c r="I175" s="474"/>
      <c r="J175" s="475" t="s">
        <v>2480</v>
      </c>
    </row>
    <row r="176" spans="1:10" ht="15" customHeight="1">
      <c r="A176" s="1164">
        <v>20</v>
      </c>
      <c r="B176" s="480" t="s">
        <v>994</v>
      </c>
      <c r="C176" s="724">
        <v>1959</v>
      </c>
      <c r="D176" s="480" t="s">
        <v>215</v>
      </c>
      <c r="E176" s="657">
        <v>405000</v>
      </c>
      <c r="F176" s="663"/>
      <c r="G176" s="487"/>
      <c r="H176" s="657">
        <v>405000</v>
      </c>
      <c r="I176" s="474"/>
      <c r="J176" s="475" t="s">
        <v>2480</v>
      </c>
    </row>
    <row r="177" spans="1:10" ht="15" customHeight="1">
      <c r="A177" s="1164">
        <v>21</v>
      </c>
      <c r="B177" s="480" t="s">
        <v>995</v>
      </c>
      <c r="C177" s="724">
        <v>1974</v>
      </c>
      <c r="D177" s="480" t="s">
        <v>841</v>
      </c>
      <c r="E177" s="657">
        <v>405000</v>
      </c>
      <c r="F177" s="663"/>
      <c r="G177" s="487"/>
      <c r="H177" s="657">
        <v>405000</v>
      </c>
      <c r="I177" s="474"/>
      <c r="J177" s="475" t="s">
        <v>2480</v>
      </c>
    </row>
    <row r="178" spans="1:10" ht="15" customHeight="1">
      <c r="A178" s="1164">
        <v>22</v>
      </c>
      <c r="B178" s="480" t="s">
        <v>1001</v>
      </c>
      <c r="C178" s="724">
        <v>1961</v>
      </c>
      <c r="D178" s="480" t="s">
        <v>841</v>
      </c>
      <c r="E178" s="657">
        <v>405000</v>
      </c>
      <c r="F178" s="663"/>
      <c r="G178" s="487"/>
      <c r="H178" s="657">
        <v>405000</v>
      </c>
      <c r="I178" s="474"/>
      <c r="J178" s="475" t="s">
        <v>2480</v>
      </c>
    </row>
    <row r="179" spans="1:10" ht="15" customHeight="1">
      <c r="A179" s="1164">
        <v>23</v>
      </c>
      <c r="B179" s="480" t="s">
        <v>1016</v>
      </c>
      <c r="C179" s="724">
        <v>1961</v>
      </c>
      <c r="D179" s="480" t="s">
        <v>834</v>
      </c>
      <c r="E179" s="657">
        <v>405000</v>
      </c>
      <c r="F179" s="663"/>
      <c r="G179" s="487"/>
      <c r="H179" s="657">
        <v>405000</v>
      </c>
      <c r="I179" s="474"/>
      <c r="J179" s="475" t="s">
        <v>2480</v>
      </c>
    </row>
    <row r="180" spans="1:10" ht="15" customHeight="1">
      <c r="A180" s="1164">
        <v>24</v>
      </c>
      <c r="B180" s="480" t="s">
        <v>1017</v>
      </c>
      <c r="C180" s="724">
        <v>1967</v>
      </c>
      <c r="D180" s="480" t="s">
        <v>843</v>
      </c>
      <c r="E180" s="657">
        <v>405000</v>
      </c>
      <c r="F180" s="663"/>
      <c r="G180" s="487"/>
      <c r="H180" s="657">
        <v>405000</v>
      </c>
      <c r="I180" s="474"/>
      <c r="J180" s="475" t="s">
        <v>2480</v>
      </c>
    </row>
    <row r="181" spans="1:10" ht="15" customHeight="1">
      <c r="A181" s="1164">
        <v>25</v>
      </c>
      <c r="B181" s="480" t="s">
        <v>1018</v>
      </c>
      <c r="C181" s="724">
        <v>1969</v>
      </c>
      <c r="D181" s="480" t="s">
        <v>871</v>
      </c>
      <c r="E181" s="657">
        <v>405000</v>
      </c>
      <c r="F181" s="663"/>
      <c r="G181" s="487"/>
      <c r="H181" s="657">
        <v>405000</v>
      </c>
      <c r="I181" s="474"/>
      <c r="J181" s="475" t="s">
        <v>2480</v>
      </c>
    </row>
    <row r="182" spans="1:10" ht="15" customHeight="1">
      <c r="A182" s="1164">
        <v>26</v>
      </c>
      <c r="B182" s="480" t="s">
        <v>1020</v>
      </c>
      <c r="C182" s="724">
        <v>1978</v>
      </c>
      <c r="D182" s="480" t="s">
        <v>834</v>
      </c>
      <c r="E182" s="657">
        <v>405000</v>
      </c>
      <c r="F182" s="663"/>
      <c r="G182" s="487"/>
      <c r="H182" s="657">
        <v>405000</v>
      </c>
      <c r="I182" s="474"/>
      <c r="J182" s="475" t="s">
        <v>2480</v>
      </c>
    </row>
    <row r="183" spans="1:10" ht="15" customHeight="1">
      <c r="A183" s="1164">
        <v>27</v>
      </c>
      <c r="B183" s="480" t="s">
        <v>216</v>
      </c>
      <c r="C183" s="724">
        <v>1972</v>
      </c>
      <c r="D183" s="480" t="s">
        <v>834</v>
      </c>
      <c r="E183" s="657">
        <v>405000</v>
      </c>
      <c r="F183" s="663"/>
      <c r="G183" s="487"/>
      <c r="H183" s="657">
        <v>405000</v>
      </c>
      <c r="I183" s="474"/>
      <c r="J183" s="475" t="s">
        <v>2480</v>
      </c>
    </row>
    <row r="184" spans="1:10" ht="15" customHeight="1">
      <c r="A184" s="1164">
        <v>28</v>
      </c>
      <c r="B184" s="480" t="s">
        <v>217</v>
      </c>
      <c r="C184" s="724">
        <v>1966</v>
      </c>
      <c r="D184" s="480" t="s">
        <v>871</v>
      </c>
      <c r="E184" s="657">
        <v>405000</v>
      </c>
      <c r="F184" s="663"/>
      <c r="G184" s="487"/>
      <c r="H184" s="657">
        <v>405000</v>
      </c>
      <c r="I184" s="474"/>
      <c r="J184" s="475" t="s">
        <v>2480</v>
      </c>
    </row>
    <row r="185" spans="1:10" ht="15" customHeight="1">
      <c r="A185" s="1164">
        <v>29</v>
      </c>
      <c r="B185" s="480" t="s">
        <v>218</v>
      </c>
      <c r="C185" s="724">
        <v>1980</v>
      </c>
      <c r="D185" s="480" t="s">
        <v>834</v>
      </c>
      <c r="E185" s="657">
        <v>405000</v>
      </c>
      <c r="F185" s="663"/>
      <c r="G185" s="487"/>
      <c r="H185" s="657">
        <v>405000</v>
      </c>
      <c r="I185" s="474"/>
      <c r="J185" s="475" t="s">
        <v>2480</v>
      </c>
    </row>
    <row r="186" spans="1:10" ht="15" customHeight="1">
      <c r="A186" s="1164">
        <v>30</v>
      </c>
      <c r="B186" s="480" t="s">
        <v>214</v>
      </c>
      <c r="C186" s="724">
        <v>1993</v>
      </c>
      <c r="D186" s="480" t="s">
        <v>855</v>
      </c>
      <c r="E186" s="657">
        <v>405000</v>
      </c>
      <c r="F186" s="663"/>
      <c r="G186" s="747"/>
      <c r="H186" s="657">
        <f aca="true" t="shared" si="6" ref="H186:H194">SUM(E186:G186)</f>
        <v>405000</v>
      </c>
      <c r="I186" s="474"/>
      <c r="J186" s="475" t="s">
        <v>2480</v>
      </c>
    </row>
    <row r="187" spans="1:10" ht="15" customHeight="1">
      <c r="A187" s="1164">
        <v>31</v>
      </c>
      <c r="B187" s="480" t="s">
        <v>969</v>
      </c>
      <c r="C187" s="724">
        <v>1995</v>
      </c>
      <c r="D187" s="480" t="s">
        <v>852</v>
      </c>
      <c r="E187" s="657">
        <v>405000</v>
      </c>
      <c r="F187" s="663"/>
      <c r="G187" s="747"/>
      <c r="H187" s="657">
        <f t="shared" si="6"/>
        <v>405000</v>
      </c>
      <c r="I187" s="474"/>
      <c r="J187" s="475" t="s">
        <v>2480</v>
      </c>
    </row>
    <row r="188" spans="1:10" ht="15" customHeight="1">
      <c r="A188" s="1164">
        <v>32</v>
      </c>
      <c r="B188" s="480" t="s">
        <v>970</v>
      </c>
      <c r="C188" s="724">
        <v>1978</v>
      </c>
      <c r="D188" s="480" t="s">
        <v>846</v>
      </c>
      <c r="E188" s="657">
        <v>405000</v>
      </c>
      <c r="F188" s="663"/>
      <c r="G188" s="747"/>
      <c r="H188" s="657">
        <f t="shared" si="6"/>
        <v>405000</v>
      </c>
      <c r="I188" s="474"/>
      <c r="J188" s="475" t="s">
        <v>2480</v>
      </c>
    </row>
    <row r="189" spans="1:10" ht="15" customHeight="1">
      <c r="A189" s="1164">
        <v>33</v>
      </c>
      <c r="B189" s="480" t="s">
        <v>965</v>
      </c>
      <c r="C189" s="724">
        <v>1988</v>
      </c>
      <c r="D189" s="480" t="s">
        <v>871</v>
      </c>
      <c r="E189" s="657">
        <v>405000</v>
      </c>
      <c r="F189" s="663"/>
      <c r="G189" s="747"/>
      <c r="H189" s="657">
        <f t="shared" si="6"/>
        <v>405000</v>
      </c>
      <c r="I189" s="474"/>
      <c r="J189" s="475" t="s">
        <v>2480</v>
      </c>
    </row>
    <row r="190" spans="1:10" ht="15" customHeight="1">
      <c r="A190" s="1164">
        <v>34</v>
      </c>
      <c r="B190" s="656" t="s">
        <v>743</v>
      </c>
      <c r="C190" s="724">
        <v>1981</v>
      </c>
      <c r="D190" s="656" t="s">
        <v>834</v>
      </c>
      <c r="E190" s="657">
        <v>405000</v>
      </c>
      <c r="F190" s="663"/>
      <c r="G190" s="747"/>
      <c r="H190" s="657">
        <f t="shared" si="6"/>
        <v>405000</v>
      </c>
      <c r="I190" s="474"/>
      <c r="J190" s="475"/>
    </row>
    <row r="191" spans="1:10" ht="15" customHeight="1">
      <c r="A191" s="1164">
        <v>35</v>
      </c>
      <c r="B191" s="656" t="s">
        <v>2255</v>
      </c>
      <c r="C191" s="724">
        <v>1972</v>
      </c>
      <c r="D191" s="656" t="s">
        <v>1227</v>
      </c>
      <c r="E191" s="657">
        <v>405000</v>
      </c>
      <c r="F191" s="663"/>
      <c r="G191" s="747"/>
      <c r="H191" s="657">
        <f t="shared" si="6"/>
        <v>405000</v>
      </c>
      <c r="I191" s="474"/>
      <c r="J191" s="475"/>
    </row>
    <row r="192" spans="1:10" ht="15" customHeight="1">
      <c r="A192" s="1164">
        <v>36</v>
      </c>
      <c r="B192" s="656" t="s">
        <v>1228</v>
      </c>
      <c r="C192" s="724">
        <v>1984</v>
      </c>
      <c r="D192" s="656" t="s">
        <v>907</v>
      </c>
      <c r="E192" s="657">
        <v>405000</v>
      </c>
      <c r="F192" s="663"/>
      <c r="G192" s="747"/>
      <c r="H192" s="657">
        <f t="shared" si="6"/>
        <v>405000</v>
      </c>
      <c r="I192" s="474"/>
      <c r="J192" s="475"/>
    </row>
    <row r="193" spans="1:10" ht="15" customHeight="1">
      <c r="A193" s="1164">
        <v>37</v>
      </c>
      <c r="B193" s="656" t="s">
        <v>1229</v>
      </c>
      <c r="C193" s="724">
        <v>1969</v>
      </c>
      <c r="D193" s="656" t="s">
        <v>1230</v>
      </c>
      <c r="E193" s="657">
        <v>405000</v>
      </c>
      <c r="F193" s="663"/>
      <c r="G193" s="747"/>
      <c r="H193" s="657">
        <f t="shared" si="6"/>
        <v>405000</v>
      </c>
      <c r="I193" s="474"/>
      <c r="J193" s="475"/>
    </row>
    <row r="194" spans="1:10" ht="15" customHeight="1">
      <c r="A194" s="1164">
        <v>38</v>
      </c>
      <c r="B194" s="53" t="s">
        <v>1231</v>
      </c>
      <c r="C194" s="727">
        <v>1998</v>
      </c>
      <c r="D194" s="53" t="s">
        <v>852</v>
      </c>
      <c r="E194" s="657">
        <v>405000</v>
      </c>
      <c r="F194" s="663"/>
      <c r="G194" s="747"/>
      <c r="H194" s="657">
        <f t="shared" si="6"/>
        <v>405000</v>
      </c>
      <c r="I194" s="474"/>
      <c r="J194" s="475"/>
    </row>
    <row r="195" spans="1:10" ht="15" customHeight="1">
      <c r="A195" s="1164">
        <v>39</v>
      </c>
      <c r="B195" s="656" t="s">
        <v>2501</v>
      </c>
      <c r="C195" s="724">
        <v>1964</v>
      </c>
      <c r="D195" s="656" t="s">
        <v>2502</v>
      </c>
      <c r="E195" s="657">
        <v>0</v>
      </c>
      <c r="F195" s="663"/>
      <c r="G195" s="747"/>
      <c r="H195" s="657">
        <f aca="true" t="shared" si="7" ref="H195:H203">G195+E195</f>
        <v>0</v>
      </c>
      <c r="I195" s="474" t="s">
        <v>745</v>
      </c>
      <c r="J195" s="475" t="s">
        <v>2480</v>
      </c>
    </row>
    <row r="196" spans="1:10" ht="15" customHeight="1">
      <c r="A196" s="1164">
        <v>40</v>
      </c>
      <c r="B196" s="656" t="s">
        <v>2503</v>
      </c>
      <c r="C196" s="724">
        <v>1967</v>
      </c>
      <c r="D196" s="656" t="s">
        <v>2502</v>
      </c>
      <c r="E196" s="657">
        <v>405000</v>
      </c>
      <c r="F196" s="663"/>
      <c r="G196" s="747"/>
      <c r="H196" s="657">
        <f t="shared" si="7"/>
        <v>405000</v>
      </c>
      <c r="I196" s="474"/>
      <c r="J196" s="475" t="s">
        <v>2480</v>
      </c>
    </row>
    <row r="197" spans="1:10" ht="15" customHeight="1">
      <c r="A197" s="1164">
        <v>41</v>
      </c>
      <c r="B197" s="656" t="s">
        <v>2504</v>
      </c>
      <c r="C197" s="724">
        <v>1965</v>
      </c>
      <c r="D197" s="656" t="s">
        <v>2505</v>
      </c>
      <c r="E197" s="657">
        <v>405000</v>
      </c>
      <c r="F197" s="663"/>
      <c r="G197" s="747"/>
      <c r="H197" s="657">
        <f t="shared" si="7"/>
        <v>405000</v>
      </c>
      <c r="I197" s="474"/>
      <c r="J197" s="475" t="s">
        <v>2480</v>
      </c>
    </row>
    <row r="198" spans="1:10" ht="15" customHeight="1">
      <c r="A198" s="1164">
        <v>42</v>
      </c>
      <c r="B198" s="656" t="s">
        <v>2506</v>
      </c>
      <c r="C198" s="724">
        <v>1971</v>
      </c>
      <c r="D198" s="656" t="s">
        <v>871</v>
      </c>
      <c r="E198" s="657">
        <v>405000</v>
      </c>
      <c r="F198" s="663"/>
      <c r="G198" s="747"/>
      <c r="H198" s="657">
        <f t="shared" si="7"/>
        <v>405000</v>
      </c>
      <c r="I198" s="474"/>
      <c r="J198" s="475" t="s">
        <v>2480</v>
      </c>
    </row>
    <row r="199" spans="1:10" ht="15" customHeight="1">
      <c r="A199" s="1164">
        <v>43</v>
      </c>
      <c r="B199" s="656" t="s">
        <v>1234</v>
      </c>
      <c r="C199" s="724">
        <v>1965</v>
      </c>
      <c r="D199" s="656" t="s">
        <v>852</v>
      </c>
      <c r="E199" s="657">
        <v>405000</v>
      </c>
      <c r="F199" s="663"/>
      <c r="G199" s="747"/>
      <c r="H199" s="657">
        <f t="shared" si="7"/>
        <v>405000</v>
      </c>
      <c r="I199" s="474"/>
      <c r="J199" s="475"/>
    </row>
    <row r="200" spans="1:12" ht="15" customHeight="1">
      <c r="A200" s="1164">
        <v>44</v>
      </c>
      <c r="B200" s="53" t="s">
        <v>2507</v>
      </c>
      <c r="C200" s="727">
        <v>1967</v>
      </c>
      <c r="D200" s="656" t="s">
        <v>834</v>
      </c>
      <c r="E200" s="657">
        <v>405000</v>
      </c>
      <c r="F200" s="663"/>
      <c r="G200" s="747"/>
      <c r="H200" s="657">
        <f t="shared" si="7"/>
        <v>405000</v>
      </c>
      <c r="I200" s="474"/>
      <c r="J200" s="475" t="s">
        <v>2480</v>
      </c>
      <c r="K200" s="1648"/>
      <c r="L200" s="1649"/>
    </row>
    <row r="201" spans="1:12" ht="15" customHeight="1">
      <c r="A201" s="1164">
        <v>45</v>
      </c>
      <c r="B201" s="673" t="s">
        <v>146</v>
      </c>
      <c r="C201" s="728">
        <v>1960</v>
      </c>
      <c r="D201" s="674" t="s">
        <v>867</v>
      </c>
      <c r="E201" s="657">
        <v>405000</v>
      </c>
      <c r="F201" s="663"/>
      <c r="G201" s="747"/>
      <c r="H201" s="657">
        <f t="shared" si="7"/>
        <v>405000</v>
      </c>
      <c r="I201" s="474"/>
      <c r="J201" s="475"/>
      <c r="K201" s="583"/>
      <c r="L201" s="76"/>
    </row>
    <row r="202" spans="1:12" ht="15" customHeight="1">
      <c r="A202" s="1164">
        <v>46</v>
      </c>
      <c r="B202" s="673" t="s">
        <v>147</v>
      </c>
      <c r="C202" s="728">
        <v>1975</v>
      </c>
      <c r="D202" s="674" t="s">
        <v>867</v>
      </c>
      <c r="E202" s="657">
        <v>405000</v>
      </c>
      <c r="F202" s="663"/>
      <c r="G202" s="747"/>
      <c r="H202" s="657">
        <f t="shared" si="7"/>
        <v>405000</v>
      </c>
      <c r="I202" s="474"/>
      <c r="J202" s="475"/>
      <c r="K202" s="583"/>
      <c r="L202" s="76"/>
    </row>
    <row r="203" spans="1:10" ht="15" customHeight="1">
      <c r="A203" s="1168"/>
      <c r="B203" s="1641" t="s">
        <v>1259</v>
      </c>
      <c r="C203" s="1642"/>
      <c r="D203" s="1643"/>
      <c r="E203" s="661">
        <f>SUM(E157:E202)</f>
        <v>18225000</v>
      </c>
      <c r="F203" s="665"/>
      <c r="G203" s="750"/>
      <c r="H203" s="661">
        <f t="shared" si="7"/>
        <v>18225000</v>
      </c>
      <c r="I203" s="474"/>
      <c r="J203" s="475"/>
    </row>
    <row r="204" spans="1:10" ht="15" customHeight="1">
      <c r="A204" s="1168">
        <v>9</v>
      </c>
      <c r="B204" s="1644" t="s">
        <v>1672</v>
      </c>
      <c r="C204" s="1645"/>
      <c r="D204" s="1645"/>
      <c r="E204" s="1645"/>
      <c r="F204" s="1645"/>
      <c r="G204" s="1646"/>
      <c r="H204" s="654"/>
      <c r="I204" s="474"/>
      <c r="J204" s="475"/>
    </row>
    <row r="205" spans="1:10" ht="15" customHeight="1">
      <c r="A205" s="477">
        <v>1</v>
      </c>
      <c r="B205" s="666" t="s">
        <v>1021</v>
      </c>
      <c r="C205" s="477">
        <v>2003</v>
      </c>
      <c r="D205" s="666" t="s">
        <v>841</v>
      </c>
      <c r="E205" s="484">
        <v>540000</v>
      </c>
      <c r="F205" s="663"/>
      <c r="G205" s="487"/>
      <c r="H205" s="484">
        <f>E205+G205</f>
        <v>540000</v>
      </c>
      <c r="I205" s="474"/>
      <c r="J205" s="475"/>
    </row>
    <row r="206" spans="1:10" ht="15" customHeight="1">
      <c r="A206" s="477">
        <v>2</v>
      </c>
      <c r="B206" s="666" t="s">
        <v>1022</v>
      </c>
      <c r="C206" s="477">
        <v>2006</v>
      </c>
      <c r="D206" s="666" t="s">
        <v>843</v>
      </c>
      <c r="E206" s="484">
        <v>540000</v>
      </c>
      <c r="F206" s="663"/>
      <c r="G206" s="749"/>
      <c r="H206" s="484">
        <f>E206+G206</f>
        <v>540000</v>
      </c>
      <c r="I206" s="474"/>
      <c r="J206" s="475"/>
    </row>
    <row r="207" spans="1:10" ht="15" customHeight="1">
      <c r="A207" s="477">
        <v>3</v>
      </c>
      <c r="B207" s="666" t="s">
        <v>1944</v>
      </c>
      <c r="C207" s="477">
        <v>2010</v>
      </c>
      <c r="D207" s="666" t="s">
        <v>1026</v>
      </c>
      <c r="E207" s="484">
        <v>540000</v>
      </c>
      <c r="F207" s="663"/>
      <c r="G207" s="749"/>
      <c r="H207" s="484">
        <f>E207+G207</f>
        <v>540000</v>
      </c>
      <c r="I207" s="474"/>
      <c r="J207" s="475"/>
    </row>
    <row r="208" spans="1:10" ht="15" customHeight="1">
      <c r="A208" s="477">
        <v>4</v>
      </c>
      <c r="B208" s="666" t="s">
        <v>1023</v>
      </c>
      <c r="C208" s="477">
        <v>2009</v>
      </c>
      <c r="D208" s="666" t="s">
        <v>834</v>
      </c>
      <c r="E208" s="484">
        <v>540000</v>
      </c>
      <c r="F208" s="663"/>
      <c r="G208" s="487"/>
      <c r="H208" s="484">
        <v>540000</v>
      </c>
      <c r="I208" s="474"/>
      <c r="J208" s="475" t="s">
        <v>2480</v>
      </c>
    </row>
    <row r="209" spans="1:10" ht="15" customHeight="1">
      <c r="A209" s="477">
        <v>5</v>
      </c>
      <c r="B209" s="666" t="s">
        <v>1024</v>
      </c>
      <c r="C209" s="477">
        <v>2007</v>
      </c>
      <c r="D209" s="666" t="s">
        <v>834</v>
      </c>
      <c r="E209" s="484">
        <v>540000</v>
      </c>
      <c r="F209" s="663"/>
      <c r="G209" s="487"/>
      <c r="H209" s="484">
        <v>540000</v>
      </c>
      <c r="I209" s="474"/>
      <c r="J209" s="475" t="s">
        <v>2480</v>
      </c>
    </row>
    <row r="210" spans="1:10" ht="15" customHeight="1">
      <c r="A210" s="477">
        <v>6</v>
      </c>
      <c r="B210" s="666" t="s">
        <v>219</v>
      </c>
      <c r="C210" s="477">
        <v>2008</v>
      </c>
      <c r="D210" s="666" t="s">
        <v>855</v>
      </c>
      <c r="E210" s="484">
        <v>540000</v>
      </c>
      <c r="F210" s="663"/>
      <c r="G210" s="487"/>
      <c r="H210" s="484">
        <v>540000</v>
      </c>
      <c r="I210" s="474"/>
      <c r="J210" s="475" t="s">
        <v>2480</v>
      </c>
    </row>
    <row r="211" spans="1:10" ht="15" customHeight="1">
      <c r="A211" s="477">
        <v>7</v>
      </c>
      <c r="B211" s="666" t="s">
        <v>1234</v>
      </c>
      <c r="C211" s="477">
        <v>2004</v>
      </c>
      <c r="D211" s="666" t="s">
        <v>834</v>
      </c>
      <c r="E211" s="484">
        <v>540000</v>
      </c>
      <c r="F211" s="663"/>
      <c r="G211" s="487"/>
      <c r="H211" s="484">
        <v>540000</v>
      </c>
      <c r="I211" s="474"/>
      <c r="J211" s="475" t="s">
        <v>2480</v>
      </c>
    </row>
    <row r="212" spans="1:10" ht="15" customHeight="1">
      <c r="A212" s="477">
        <v>8</v>
      </c>
      <c r="B212" s="666" t="s">
        <v>1235</v>
      </c>
      <c r="C212" s="477">
        <v>2012</v>
      </c>
      <c r="D212" s="666" t="s">
        <v>834</v>
      </c>
      <c r="E212" s="484">
        <v>540000</v>
      </c>
      <c r="F212" s="663"/>
      <c r="G212" s="487"/>
      <c r="H212" s="484">
        <v>540000</v>
      </c>
      <c r="I212" s="474"/>
      <c r="J212" s="475" t="s">
        <v>2480</v>
      </c>
    </row>
    <row r="213" spans="1:10" ht="15" customHeight="1">
      <c r="A213" s="477">
        <v>9</v>
      </c>
      <c r="B213" s="666" t="s">
        <v>1236</v>
      </c>
      <c r="C213" s="477">
        <v>2009</v>
      </c>
      <c r="D213" s="666" t="s">
        <v>834</v>
      </c>
      <c r="E213" s="484">
        <v>540000</v>
      </c>
      <c r="F213" s="663"/>
      <c r="G213" s="487"/>
      <c r="H213" s="484">
        <v>540000</v>
      </c>
      <c r="I213" s="474"/>
      <c r="J213" s="475" t="s">
        <v>2480</v>
      </c>
    </row>
    <row r="214" spans="1:10" ht="15" customHeight="1">
      <c r="A214" s="477">
        <v>10</v>
      </c>
      <c r="B214" s="280" t="s">
        <v>1237</v>
      </c>
      <c r="C214" s="729">
        <v>2009</v>
      </c>
      <c r="D214" s="280" t="s">
        <v>852</v>
      </c>
      <c r="E214" s="484">
        <v>540000</v>
      </c>
      <c r="F214" s="663"/>
      <c r="G214" s="749"/>
      <c r="H214" s="484">
        <v>540000</v>
      </c>
      <c r="I214" s="474"/>
      <c r="J214" s="475" t="s">
        <v>2480</v>
      </c>
    </row>
    <row r="215" spans="1:10" ht="15" customHeight="1">
      <c r="A215" s="477">
        <v>11</v>
      </c>
      <c r="B215" s="675" t="s">
        <v>1238</v>
      </c>
      <c r="C215" s="477">
        <v>2008</v>
      </c>
      <c r="D215" s="666" t="s">
        <v>834</v>
      </c>
      <c r="E215" s="484">
        <v>540000</v>
      </c>
      <c r="F215" s="663"/>
      <c r="G215" s="749"/>
      <c r="H215" s="484">
        <v>540000</v>
      </c>
      <c r="I215" s="474"/>
      <c r="J215" s="475"/>
    </row>
    <row r="216" spans="1:10" ht="15" customHeight="1">
      <c r="A216" s="477">
        <v>12</v>
      </c>
      <c r="B216" s="675" t="s">
        <v>2508</v>
      </c>
      <c r="C216" s="477">
        <v>2006</v>
      </c>
      <c r="D216" s="666" t="s">
        <v>834</v>
      </c>
      <c r="E216" s="484">
        <v>540000</v>
      </c>
      <c r="F216" s="663"/>
      <c r="G216" s="749"/>
      <c r="H216" s="484">
        <f>G216+E216</f>
        <v>540000</v>
      </c>
      <c r="I216" s="474"/>
      <c r="J216" s="475"/>
    </row>
    <row r="217" spans="1:10" ht="15" customHeight="1">
      <c r="A217" s="477"/>
      <c r="B217" s="1641" t="s">
        <v>1259</v>
      </c>
      <c r="C217" s="1642"/>
      <c r="D217" s="1643"/>
      <c r="E217" s="660">
        <f>SUM(E205:E216)</f>
        <v>6480000</v>
      </c>
      <c r="F217" s="665"/>
      <c r="G217" s="750"/>
      <c r="H217" s="660">
        <f>SUM(H205:H216)</f>
        <v>6480000</v>
      </c>
      <c r="I217" s="474"/>
      <c r="J217" s="475"/>
    </row>
    <row r="218" spans="1:10" ht="15" customHeight="1">
      <c r="A218" s="1168">
        <v>11</v>
      </c>
      <c r="B218" s="1644" t="s">
        <v>1673</v>
      </c>
      <c r="C218" s="1645"/>
      <c r="D218" s="1645"/>
      <c r="E218" s="1645"/>
      <c r="F218" s="1645"/>
      <c r="G218" s="1646"/>
      <c r="H218" s="654"/>
      <c r="I218" s="474" t="s">
        <v>2748</v>
      </c>
      <c r="J218" s="470"/>
    </row>
    <row r="219" spans="1:10" ht="15" customHeight="1">
      <c r="A219" s="477">
        <v>1</v>
      </c>
      <c r="B219" s="666" t="s">
        <v>1027</v>
      </c>
      <c r="C219" s="477">
        <v>1949</v>
      </c>
      <c r="D219" s="666" t="s">
        <v>907</v>
      </c>
      <c r="E219" s="676">
        <v>540000</v>
      </c>
      <c r="F219" s="663"/>
      <c r="G219" s="487"/>
      <c r="H219" s="484">
        <f aca="true" t="shared" si="8" ref="H219:H225">G219+E219</f>
        <v>540000</v>
      </c>
      <c r="I219" s="474"/>
      <c r="J219" s="475"/>
    </row>
    <row r="220" spans="1:10" ht="15" customHeight="1">
      <c r="A220" s="477">
        <v>2</v>
      </c>
      <c r="B220" s="666" t="s">
        <v>1028</v>
      </c>
      <c r="C220" s="477">
        <v>1946</v>
      </c>
      <c r="D220" s="666" t="s">
        <v>2042</v>
      </c>
      <c r="E220" s="676">
        <v>540000</v>
      </c>
      <c r="F220" s="663"/>
      <c r="G220" s="487"/>
      <c r="H220" s="484">
        <f t="shared" si="8"/>
        <v>540000</v>
      </c>
      <c r="I220" s="474"/>
      <c r="J220" s="475"/>
    </row>
    <row r="221" spans="1:10" ht="15" customHeight="1">
      <c r="A221" s="477">
        <v>3</v>
      </c>
      <c r="B221" s="666" t="s">
        <v>1030</v>
      </c>
      <c r="C221" s="477">
        <v>1937</v>
      </c>
      <c r="D221" s="666" t="s">
        <v>840</v>
      </c>
      <c r="E221" s="676">
        <v>540000</v>
      </c>
      <c r="F221" s="663"/>
      <c r="G221" s="487"/>
      <c r="H221" s="484">
        <f t="shared" si="8"/>
        <v>540000</v>
      </c>
      <c r="I221" s="474"/>
      <c r="J221" s="475"/>
    </row>
    <row r="222" spans="1:10" ht="15" customHeight="1">
      <c r="A222" s="477">
        <v>4</v>
      </c>
      <c r="B222" s="666" t="s">
        <v>1031</v>
      </c>
      <c r="C222" s="477">
        <v>1948</v>
      </c>
      <c r="D222" s="480" t="s">
        <v>852</v>
      </c>
      <c r="E222" s="676">
        <v>540000</v>
      </c>
      <c r="F222" s="663"/>
      <c r="G222" s="749"/>
      <c r="H222" s="484">
        <f t="shared" si="8"/>
        <v>540000</v>
      </c>
      <c r="I222" s="474"/>
      <c r="J222" s="475"/>
    </row>
    <row r="223" spans="1:10" ht="15" customHeight="1">
      <c r="A223" s="477">
        <v>5</v>
      </c>
      <c r="B223" s="666" t="s">
        <v>2916</v>
      </c>
      <c r="C223" s="477">
        <v>1930</v>
      </c>
      <c r="D223" s="480" t="s">
        <v>846</v>
      </c>
      <c r="E223" s="676">
        <v>540000</v>
      </c>
      <c r="F223" s="663"/>
      <c r="G223" s="749"/>
      <c r="H223" s="484">
        <f t="shared" si="8"/>
        <v>540000</v>
      </c>
      <c r="I223" s="474"/>
      <c r="J223" s="475"/>
    </row>
    <row r="224" spans="1:10" ht="15" customHeight="1">
      <c r="A224" s="477">
        <v>6</v>
      </c>
      <c r="B224" s="666" t="s">
        <v>220</v>
      </c>
      <c r="C224" s="730">
        <v>1950</v>
      </c>
      <c r="D224" s="666" t="s">
        <v>846</v>
      </c>
      <c r="E224" s="676">
        <v>540000</v>
      </c>
      <c r="F224" s="664"/>
      <c r="G224" s="487"/>
      <c r="H224" s="484">
        <f t="shared" si="8"/>
        <v>540000</v>
      </c>
      <c r="I224" s="474"/>
      <c r="J224" s="475"/>
    </row>
    <row r="225" spans="1:10" ht="15" customHeight="1">
      <c r="A225" s="477">
        <v>7</v>
      </c>
      <c r="B225" s="675" t="s">
        <v>481</v>
      </c>
      <c r="C225" s="731">
        <v>1936</v>
      </c>
      <c r="D225" s="678" t="s">
        <v>867</v>
      </c>
      <c r="E225" s="679">
        <v>540000</v>
      </c>
      <c r="F225" s="677"/>
      <c r="G225" s="747"/>
      <c r="H225" s="484">
        <f t="shared" si="8"/>
        <v>540000</v>
      </c>
      <c r="I225" s="474"/>
      <c r="J225" s="470"/>
    </row>
    <row r="226" spans="1:10" ht="15" customHeight="1">
      <c r="A226" s="477">
        <v>8</v>
      </c>
      <c r="B226" s="666" t="s">
        <v>1033</v>
      </c>
      <c r="C226" s="477">
        <v>1943</v>
      </c>
      <c r="D226" s="480" t="s">
        <v>852</v>
      </c>
      <c r="E226" s="484">
        <v>540000</v>
      </c>
      <c r="F226" s="663"/>
      <c r="G226" s="749"/>
      <c r="H226" s="484">
        <v>540000</v>
      </c>
      <c r="I226" s="474"/>
      <c r="J226" s="487" t="s">
        <v>2480</v>
      </c>
    </row>
    <row r="227" spans="1:12" ht="15" customHeight="1">
      <c r="A227" s="477">
        <v>9</v>
      </c>
      <c r="B227" s="666" t="s">
        <v>2167</v>
      </c>
      <c r="C227" s="477">
        <v>1941</v>
      </c>
      <c r="D227" s="480" t="s">
        <v>841</v>
      </c>
      <c r="E227" s="484">
        <v>540000</v>
      </c>
      <c r="F227" s="663"/>
      <c r="G227" s="749"/>
      <c r="H227" s="484">
        <v>540000</v>
      </c>
      <c r="I227" s="474"/>
      <c r="J227" s="487" t="s">
        <v>2480</v>
      </c>
      <c r="K227" s="1637"/>
      <c r="L227" s="1638"/>
    </row>
    <row r="228" spans="1:10" ht="15" customHeight="1">
      <c r="A228" s="477">
        <v>10</v>
      </c>
      <c r="B228" s="480" t="s">
        <v>1019</v>
      </c>
      <c r="C228" s="724">
        <v>1954</v>
      </c>
      <c r="D228" s="480" t="s">
        <v>843</v>
      </c>
      <c r="E228" s="484">
        <v>540000</v>
      </c>
      <c r="F228" s="663"/>
      <c r="G228" s="749"/>
      <c r="H228" s="484">
        <v>540000</v>
      </c>
      <c r="I228" s="474"/>
      <c r="J228" s="487" t="s">
        <v>2480</v>
      </c>
    </row>
    <row r="229" spans="1:10" ht="15" customHeight="1">
      <c r="A229" s="477">
        <v>11</v>
      </c>
      <c r="B229" s="666" t="s">
        <v>1029</v>
      </c>
      <c r="C229" s="477">
        <v>1946</v>
      </c>
      <c r="D229" s="666" t="s">
        <v>841</v>
      </c>
      <c r="E229" s="484">
        <v>540000</v>
      </c>
      <c r="F229" s="663"/>
      <c r="G229" s="749"/>
      <c r="H229" s="484">
        <f aca="true" t="shared" si="9" ref="H229:H236">SUM(E229:G229)</f>
        <v>540000</v>
      </c>
      <c r="I229" s="474"/>
      <c r="J229" s="487" t="s">
        <v>2480</v>
      </c>
    </row>
    <row r="230" spans="1:10" ht="15" customHeight="1">
      <c r="A230" s="477">
        <v>12</v>
      </c>
      <c r="B230" s="666" t="s">
        <v>1032</v>
      </c>
      <c r="C230" s="477">
        <v>1945</v>
      </c>
      <c r="D230" s="480" t="s">
        <v>852</v>
      </c>
      <c r="E230" s="484">
        <v>540000</v>
      </c>
      <c r="F230" s="663"/>
      <c r="G230" s="749"/>
      <c r="H230" s="484">
        <f t="shared" si="9"/>
        <v>540000</v>
      </c>
      <c r="I230" s="474"/>
      <c r="J230" s="487" t="s">
        <v>2480</v>
      </c>
    </row>
    <row r="231" spans="1:10" ht="15" customHeight="1">
      <c r="A231" s="477">
        <v>13</v>
      </c>
      <c r="B231" s="666" t="s">
        <v>1232</v>
      </c>
      <c r="C231" s="477">
        <v>1942</v>
      </c>
      <c r="D231" s="480" t="s">
        <v>252</v>
      </c>
      <c r="E231" s="484">
        <v>540000</v>
      </c>
      <c r="F231" s="663"/>
      <c r="G231" s="749"/>
      <c r="H231" s="484">
        <f t="shared" si="9"/>
        <v>540000</v>
      </c>
      <c r="I231" s="474"/>
      <c r="J231" s="487" t="s">
        <v>2480</v>
      </c>
    </row>
    <row r="232" spans="1:10" ht="15" customHeight="1">
      <c r="A232" s="477">
        <v>14</v>
      </c>
      <c r="B232" s="666" t="s">
        <v>1233</v>
      </c>
      <c r="C232" s="477">
        <v>1940</v>
      </c>
      <c r="D232" s="480" t="s">
        <v>834</v>
      </c>
      <c r="E232" s="484">
        <v>540000</v>
      </c>
      <c r="F232" s="663"/>
      <c r="G232" s="749"/>
      <c r="H232" s="484">
        <f t="shared" si="9"/>
        <v>540000</v>
      </c>
      <c r="I232" s="474"/>
      <c r="J232" s="487" t="s">
        <v>2480</v>
      </c>
    </row>
    <row r="233" spans="1:10" ht="15" customHeight="1">
      <c r="A233" s="477">
        <v>15</v>
      </c>
      <c r="B233" s="666" t="s">
        <v>2672</v>
      </c>
      <c r="C233" s="477">
        <v>1938</v>
      </c>
      <c r="D233" s="480" t="s">
        <v>252</v>
      </c>
      <c r="E233" s="484">
        <v>540000</v>
      </c>
      <c r="F233" s="663"/>
      <c r="G233" s="749"/>
      <c r="H233" s="484">
        <f t="shared" si="9"/>
        <v>540000</v>
      </c>
      <c r="I233" s="474"/>
      <c r="J233" s="487" t="s">
        <v>2480</v>
      </c>
    </row>
    <row r="234" spans="1:10" ht="15" customHeight="1">
      <c r="A234" s="477">
        <v>16</v>
      </c>
      <c r="B234" s="681" t="s">
        <v>482</v>
      </c>
      <c r="C234" s="732">
        <v>1925</v>
      </c>
      <c r="D234" s="682" t="s">
        <v>483</v>
      </c>
      <c r="E234" s="683">
        <v>540000</v>
      </c>
      <c r="F234" s="684"/>
      <c r="G234" s="754"/>
      <c r="H234" s="683">
        <f t="shared" si="9"/>
        <v>540000</v>
      </c>
      <c r="I234" s="474"/>
      <c r="J234" s="487" t="s">
        <v>2480</v>
      </c>
    </row>
    <row r="235" spans="1:10" ht="15" customHeight="1">
      <c r="A235" s="477">
        <v>17</v>
      </c>
      <c r="B235" s="480" t="s">
        <v>982</v>
      </c>
      <c r="C235" s="724">
        <v>1956</v>
      </c>
      <c r="D235" s="480" t="s">
        <v>840</v>
      </c>
      <c r="E235" s="683">
        <v>540000</v>
      </c>
      <c r="F235" s="684"/>
      <c r="G235" s="754"/>
      <c r="H235" s="683">
        <f>G235+E235</f>
        <v>540000</v>
      </c>
      <c r="I235" s="474"/>
      <c r="J235" s="487" t="s">
        <v>2480</v>
      </c>
    </row>
    <row r="236" spans="1:10" ht="15" customHeight="1">
      <c r="A236" s="477">
        <v>18</v>
      </c>
      <c r="B236" s="685" t="s">
        <v>484</v>
      </c>
      <c r="C236" s="733">
        <v>1956</v>
      </c>
      <c r="D236" s="686" t="s">
        <v>483</v>
      </c>
      <c r="E236" s="683">
        <v>540000</v>
      </c>
      <c r="F236" s="684"/>
      <c r="G236" s="754"/>
      <c r="H236" s="683">
        <f t="shared" si="9"/>
        <v>540000</v>
      </c>
      <c r="I236" s="474"/>
      <c r="J236" s="487"/>
    </row>
    <row r="237" spans="1:10" ht="15" customHeight="1">
      <c r="A237" s="477">
        <v>19</v>
      </c>
      <c r="B237" s="685" t="s">
        <v>2509</v>
      </c>
      <c r="C237" s="734">
        <v>1954</v>
      </c>
      <c r="D237" s="480" t="s">
        <v>841</v>
      </c>
      <c r="E237" s="683">
        <v>540000</v>
      </c>
      <c r="F237" s="684"/>
      <c r="G237" s="754"/>
      <c r="H237" s="683">
        <f>G237+E237</f>
        <v>540000</v>
      </c>
      <c r="I237" s="474"/>
      <c r="J237" s="487"/>
    </row>
    <row r="238" spans="1:10" ht="15" customHeight="1">
      <c r="A238" s="477">
        <v>20</v>
      </c>
      <c r="B238" s="685" t="s">
        <v>518</v>
      </c>
      <c r="C238" s="734">
        <v>1942</v>
      </c>
      <c r="D238" s="480" t="s">
        <v>843</v>
      </c>
      <c r="E238" s="683">
        <v>540000</v>
      </c>
      <c r="F238" s="684"/>
      <c r="G238" s="754"/>
      <c r="H238" s="683">
        <f>G237+E237</f>
        <v>540000</v>
      </c>
      <c r="I238" s="474"/>
      <c r="J238" s="487"/>
    </row>
    <row r="239" spans="1:10" ht="15" customHeight="1">
      <c r="A239" s="477">
        <v>21</v>
      </c>
      <c r="B239" s="685" t="s">
        <v>519</v>
      </c>
      <c r="C239" s="734">
        <v>1945</v>
      </c>
      <c r="D239" s="480" t="s">
        <v>840</v>
      </c>
      <c r="E239" s="683">
        <v>540000</v>
      </c>
      <c r="F239" s="684"/>
      <c r="G239" s="754"/>
      <c r="H239" s="683">
        <f>G239+E239</f>
        <v>540000</v>
      </c>
      <c r="I239" s="474"/>
      <c r="J239" s="487"/>
    </row>
    <row r="240" spans="1:10" ht="15" customHeight="1">
      <c r="A240" s="477">
        <v>22</v>
      </c>
      <c r="B240" s="685" t="s">
        <v>1302</v>
      </c>
      <c r="C240" s="734">
        <v>1941</v>
      </c>
      <c r="D240" s="480" t="s">
        <v>871</v>
      </c>
      <c r="E240" s="683">
        <v>540000</v>
      </c>
      <c r="F240" s="684"/>
      <c r="G240" s="754"/>
      <c r="H240" s="683">
        <f>G240+E240</f>
        <v>540000</v>
      </c>
      <c r="I240" s="474"/>
      <c r="J240" s="487"/>
    </row>
    <row r="241" spans="1:10" ht="15" customHeight="1">
      <c r="A241" s="477">
        <v>23</v>
      </c>
      <c r="B241" s="685" t="s">
        <v>2121</v>
      </c>
      <c r="C241" s="734">
        <v>1941</v>
      </c>
      <c r="D241" s="480" t="s">
        <v>2122</v>
      </c>
      <c r="E241" s="683">
        <v>540000</v>
      </c>
      <c r="F241" s="684"/>
      <c r="G241" s="754"/>
      <c r="H241" s="683">
        <f>G241+E241</f>
        <v>540000</v>
      </c>
      <c r="I241" s="474"/>
      <c r="J241" s="487"/>
    </row>
    <row r="242" spans="1:10" ht="15" customHeight="1">
      <c r="A242" s="477">
        <v>24</v>
      </c>
      <c r="B242" s="685" t="s">
        <v>2123</v>
      </c>
      <c r="C242" s="734">
        <v>1940</v>
      </c>
      <c r="D242" s="480" t="s">
        <v>852</v>
      </c>
      <c r="E242" s="683">
        <v>540000</v>
      </c>
      <c r="F242" s="684"/>
      <c r="G242" s="754"/>
      <c r="H242" s="683">
        <f>G242+E242</f>
        <v>540000</v>
      </c>
      <c r="I242" s="474"/>
      <c r="J242" s="487"/>
    </row>
    <row r="243" spans="1:10" ht="15" customHeight="1">
      <c r="A243" s="477">
        <v>25</v>
      </c>
      <c r="B243" s="685" t="s">
        <v>909</v>
      </c>
      <c r="C243" s="734">
        <v>1932</v>
      </c>
      <c r="D243" s="480" t="s">
        <v>871</v>
      </c>
      <c r="E243" s="683">
        <v>540000</v>
      </c>
      <c r="F243" s="684"/>
      <c r="G243" s="754"/>
      <c r="H243" s="683">
        <v>540000</v>
      </c>
      <c r="I243" s="474"/>
      <c r="J243" s="487"/>
    </row>
    <row r="244" spans="1:10" ht="15" customHeight="1">
      <c r="A244" s="477">
        <v>26</v>
      </c>
      <c r="B244" s="685" t="s">
        <v>148</v>
      </c>
      <c r="C244" s="734">
        <v>1938</v>
      </c>
      <c r="D244" s="480" t="s">
        <v>843</v>
      </c>
      <c r="E244" s="683">
        <v>540000</v>
      </c>
      <c r="F244" s="684"/>
      <c r="G244" s="754"/>
      <c r="H244" s="683">
        <f>G244+E244</f>
        <v>540000</v>
      </c>
      <c r="I244" s="474"/>
      <c r="J244" s="487"/>
    </row>
    <row r="245" spans="1:10" ht="15" customHeight="1">
      <c r="A245" s="477">
        <v>27</v>
      </c>
      <c r="B245" s="685" t="s">
        <v>149</v>
      </c>
      <c r="C245" s="734">
        <v>1943</v>
      </c>
      <c r="D245" s="480" t="s">
        <v>841</v>
      </c>
      <c r="E245" s="683">
        <v>540000</v>
      </c>
      <c r="F245" s="684"/>
      <c r="G245" s="754"/>
      <c r="H245" s="683">
        <f>G245+E245</f>
        <v>540000</v>
      </c>
      <c r="I245" s="474"/>
      <c r="J245" s="487"/>
    </row>
    <row r="246" spans="1:10" ht="15" customHeight="1">
      <c r="A246" s="477">
        <v>28</v>
      </c>
      <c r="B246" s="685" t="s">
        <v>2627</v>
      </c>
      <c r="C246" s="734">
        <v>1936</v>
      </c>
      <c r="D246" s="480" t="s">
        <v>834</v>
      </c>
      <c r="E246" s="683">
        <v>540000</v>
      </c>
      <c r="F246" s="684"/>
      <c r="G246" s="754"/>
      <c r="H246" s="683">
        <f>G246+E246</f>
        <v>540000</v>
      </c>
      <c r="I246" s="474"/>
      <c r="J246" s="487"/>
    </row>
    <row r="247" spans="1:10" ht="15" customHeight="1">
      <c r="A247" s="477"/>
      <c r="B247" s="1647" t="s">
        <v>1259</v>
      </c>
      <c r="C247" s="1647"/>
      <c r="D247" s="1647"/>
      <c r="E247" s="687">
        <f>SUM(E219:E246)</f>
        <v>15120000</v>
      </c>
      <c r="F247" s="687"/>
      <c r="G247" s="755">
        <f>SUM(G244:G246)</f>
        <v>0</v>
      </c>
      <c r="H247" s="687">
        <f>G247+E247</f>
        <v>15120000</v>
      </c>
      <c r="I247" s="474"/>
      <c r="J247" s="475"/>
    </row>
    <row r="248" spans="1:10" ht="15" customHeight="1">
      <c r="A248" s="1168">
        <v>13</v>
      </c>
      <c r="B248" s="1644" t="s">
        <v>1674</v>
      </c>
      <c r="C248" s="1645"/>
      <c r="D248" s="1645"/>
      <c r="E248" s="1645"/>
      <c r="F248" s="1645"/>
      <c r="G248" s="1646"/>
      <c r="H248" s="654"/>
      <c r="I248" s="474"/>
      <c r="J248" s="470"/>
    </row>
    <row r="249" spans="1:10" ht="15" customHeight="1">
      <c r="A249" s="1164">
        <v>1</v>
      </c>
      <c r="B249" s="480" t="s">
        <v>1035</v>
      </c>
      <c r="C249" s="724">
        <v>1997</v>
      </c>
      <c r="D249" s="480" t="s">
        <v>871</v>
      </c>
      <c r="E249" s="657">
        <v>540000</v>
      </c>
      <c r="F249" s="663"/>
      <c r="G249" s="487"/>
      <c r="H249" s="657">
        <f aca="true" t="shared" si="10" ref="H249:H255">E249+G249</f>
        <v>540000</v>
      </c>
      <c r="I249" s="474"/>
      <c r="J249" s="470"/>
    </row>
    <row r="250" spans="1:10" ht="15" customHeight="1">
      <c r="A250" s="1164">
        <v>2</v>
      </c>
      <c r="B250" s="480" t="s">
        <v>1941</v>
      </c>
      <c r="C250" s="724">
        <v>1987</v>
      </c>
      <c r="D250" s="480" t="s">
        <v>871</v>
      </c>
      <c r="E250" s="657">
        <v>540000</v>
      </c>
      <c r="F250" s="663"/>
      <c r="G250" s="487"/>
      <c r="H250" s="657">
        <f t="shared" si="10"/>
        <v>540000</v>
      </c>
      <c r="I250" s="474"/>
      <c r="J250" s="470"/>
    </row>
    <row r="251" spans="1:10" ht="15" customHeight="1">
      <c r="A251" s="1164">
        <v>3</v>
      </c>
      <c r="B251" s="480" t="s">
        <v>1036</v>
      </c>
      <c r="C251" s="724">
        <v>1994</v>
      </c>
      <c r="D251" s="480" t="s">
        <v>871</v>
      </c>
      <c r="E251" s="657">
        <v>540000</v>
      </c>
      <c r="F251" s="663"/>
      <c r="G251" s="487"/>
      <c r="H251" s="657">
        <f t="shared" si="10"/>
        <v>540000</v>
      </c>
      <c r="I251" s="474"/>
      <c r="J251" s="470"/>
    </row>
    <row r="252" spans="1:10" ht="15" customHeight="1">
      <c r="A252" s="1164">
        <v>4</v>
      </c>
      <c r="B252" s="480" t="s">
        <v>943</v>
      </c>
      <c r="C252" s="724">
        <v>1987</v>
      </c>
      <c r="D252" s="480" t="s">
        <v>834</v>
      </c>
      <c r="E252" s="657">
        <v>540000</v>
      </c>
      <c r="F252" s="663"/>
      <c r="G252" s="749"/>
      <c r="H252" s="657">
        <f t="shared" si="10"/>
        <v>540000</v>
      </c>
      <c r="I252" s="474"/>
      <c r="J252" s="470"/>
    </row>
    <row r="253" spans="1:10" ht="15" customHeight="1">
      <c r="A253" s="1164">
        <v>5</v>
      </c>
      <c r="B253" s="666" t="s">
        <v>1037</v>
      </c>
      <c r="C253" s="477">
        <v>1999</v>
      </c>
      <c r="D253" s="666" t="s">
        <v>907</v>
      </c>
      <c r="E253" s="657">
        <v>540000</v>
      </c>
      <c r="F253" s="663"/>
      <c r="G253" s="487"/>
      <c r="H253" s="657">
        <f t="shared" si="10"/>
        <v>540000</v>
      </c>
      <c r="I253" s="474"/>
      <c r="J253" s="470"/>
    </row>
    <row r="254" spans="1:10" ht="15" customHeight="1">
      <c r="A254" s="1164">
        <v>6</v>
      </c>
      <c r="B254" s="666" t="s">
        <v>221</v>
      </c>
      <c r="C254" s="477">
        <v>1962</v>
      </c>
      <c r="D254" s="666" t="s">
        <v>841</v>
      </c>
      <c r="E254" s="657">
        <v>540000</v>
      </c>
      <c r="F254" s="663"/>
      <c r="G254" s="487"/>
      <c r="H254" s="657">
        <f t="shared" si="10"/>
        <v>540000</v>
      </c>
      <c r="I254" s="474"/>
      <c r="J254" s="470"/>
    </row>
    <row r="255" spans="1:10" ht="15" customHeight="1">
      <c r="A255" s="1164">
        <v>7</v>
      </c>
      <c r="B255" s="666" t="s">
        <v>1323</v>
      </c>
      <c r="C255" s="477">
        <v>2000</v>
      </c>
      <c r="D255" s="666" t="s">
        <v>840</v>
      </c>
      <c r="E255" s="657">
        <v>540000</v>
      </c>
      <c r="F255" s="663"/>
      <c r="G255" s="487"/>
      <c r="H255" s="657">
        <f t="shared" si="10"/>
        <v>540000</v>
      </c>
      <c r="I255" s="474"/>
      <c r="J255" s="489"/>
    </row>
    <row r="256" spans="1:10" ht="15" customHeight="1">
      <c r="A256" s="1164">
        <v>8</v>
      </c>
      <c r="B256" s="656" t="s">
        <v>1038</v>
      </c>
      <c r="C256" s="724">
        <v>1989</v>
      </c>
      <c r="D256" s="480" t="s">
        <v>871</v>
      </c>
      <c r="E256" s="657">
        <v>540000</v>
      </c>
      <c r="F256" s="663"/>
      <c r="G256" s="487"/>
      <c r="H256" s="657">
        <v>540000</v>
      </c>
      <c r="I256" s="474"/>
      <c r="J256" s="487" t="s">
        <v>2480</v>
      </c>
    </row>
    <row r="257" spans="1:10" ht="15" customHeight="1">
      <c r="A257" s="1164">
        <v>9</v>
      </c>
      <c r="B257" s="656" t="s">
        <v>1039</v>
      </c>
      <c r="C257" s="724">
        <v>1963</v>
      </c>
      <c r="D257" s="656" t="s">
        <v>834</v>
      </c>
      <c r="E257" s="657">
        <v>540000</v>
      </c>
      <c r="F257" s="663"/>
      <c r="G257" s="487"/>
      <c r="H257" s="657">
        <v>540000</v>
      </c>
      <c r="I257" s="474"/>
      <c r="J257" s="487" t="s">
        <v>2480</v>
      </c>
    </row>
    <row r="258" spans="1:10" ht="15" customHeight="1">
      <c r="A258" s="1164">
        <v>10</v>
      </c>
      <c r="B258" s="656" t="s">
        <v>1040</v>
      </c>
      <c r="C258" s="724">
        <v>1972</v>
      </c>
      <c r="D258" s="656" t="s">
        <v>840</v>
      </c>
      <c r="E258" s="657">
        <v>540000</v>
      </c>
      <c r="F258" s="663"/>
      <c r="G258" s="487"/>
      <c r="H258" s="657">
        <v>540000</v>
      </c>
      <c r="I258" s="474"/>
      <c r="J258" s="487" t="s">
        <v>2480</v>
      </c>
    </row>
    <row r="259" spans="1:10" ht="15" customHeight="1">
      <c r="A259" s="1164">
        <v>11</v>
      </c>
      <c r="B259" s="480" t="s">
        <v>2527</v>
      </c>
      <c r="C259" s="724">
        <v>1993</v>
      </c>
      <c r="D259" s="480" t="s">
        <v>834</v>
      </c>
      <c r="E259" s="657">
        <v>540000</v>
      </c>
      <c r="F259" s="663"/>
      <c r="G259" s="487"/>
      <c r="H259" s="657">
        <v>540000</v>
      </c>
      <c r="I259" s="474"/>
      <c r="J259" s="487" t="s">
        <v>2480</v>
      </c>
    </row>
    <row r="260" spans="1:10" ht="15" customHeight="1">
      <c r="A260" s="1164">
        <v>12</v>
      </c>
      <c r="B260" s="480" t="s">
        <v>1041</v>
      </c>
      <c r="C260" s="724">
        <v>1984</v>
      </c>
      <c r="D260" s="480" t="s">
        <v>843</v>
      </c>
      <c r="E260" s="657">
        <v>540000</v>
      </c>
      <c r="F260" s="663"/>
      <c r="G260" s="487"/>
      <c r="H260" s="657">
        <v>540000</v>
      </c>
      <c r="I260" s="474"/>
      <c r="J260" s="487" t="s">
        <v>2480</v>
      </c>
    </row>
    <row r="261" spans="1:10" ht="15" customHeight="1">
      <c r="A261" s="1164">
        <v>13</v>
      </c>
      <c r="B261" s="480" t="s">
        <v>1042</v>
      </c>
      <c r="C261" s="724">
        <v>1963</v>
      </c>
      <c r="D261" s="480" t="s">
        <v>843</v>
      </c>
      <c r="E261" s="657">
        <v>540000</v>
      </c>
      <c r="F261" s="663"/>
      <c r="G261" s="487"/>
      <c r="H261" s="657">
        <v>540000</v>
      </c>
      <c r="I261" s="474"/>
      <c r="J261" s="487" t="s">
        <v>2480</v>
      </c>
    </row>
    <row r="262" spans="1:10" ht="15" customHeight="1">
      <c r="A262" s="1164">
        <v>14</v>
      </c>
      <c r="B262" s="480" t="s">
        <v>1043</v>
      </c>
      <c r="C262" s="724">
        <v>1977</v>
      </c>
      <c r="D262" s="480" t="s">
        <v>846</v>
      </c>
      <c r="E262" s="657">
        <v>540000</v>
      </c>
      <c r="F262" s="663"/>
      <c r="G262" s="487"/>
      <c r="H262" s="657">
        <v>540000</v>
      </c>
      <c r="I262" s="474"/>
      <c r="J262" s="487" t="s">
        <v>2480</v>
      </c>
    </row>
    <row r="263" spans="1:10" ht="15" customHeight="1">
      <c r="A263" s="1164">
        <v>15</v>
      </c>
      <c r="B263" s="480" t="s">
        <v>1044</v>
      </c>
      <c r="C263" s="724">
        <v>1983</v>
      </c>
      <c r="D263" s="480" t="s">
        <v>846</v>
      </c>
      <c r="E263" s="657">
        <v>540000</v>
      </c>
      <c r="F263" s="663"/>
      <c r="G263" s="487"/>
      <c r="H263" s="657">
        <v>540000</v>
      </c>
      <c r="I263" s="474"/>
      <c r="J263" s="487" t="s">
        <v>2480</v>
      </c>
    </row>
    <row r="264" spans="1:10" ht="15" customHeight="1">
      <c r="A264" s="1164">
        <v>16</v>
      </c>
      <c r="B264" s="480" t="s">
        <v>1045</v>
      </c>
      <c r="C264" s="724">
        <v>1985</v>
      </c>
      <c r="D264" s="480" t="s">
        <v>846</v>
      </c>
      <c r="E264" s="657">
        <v>540000</v>
      </c>
      <c r="F264" s="663"/>
      <c r="G264" s="487"/>
      <c r="H264" s="657">
        <v>540000</v>
      </c>
      <c r="I264" s="474"/>
      <c r="J264" s="487" t="s">
        <v>2480</v>
      </c>
    </row>
    <row r="265" spans="1:10" ht="15" customHeight="1">
      <c r="A265" s="1164">
        <v>17</v>
      </c>
      <c r="B265" s="480" t="s">
        <v>1046</v>
      </c>
      <c r="C265" s="724">
        <v>1989</v>
      </c>
      <c r="D265" s="480" t="s">
        <v>846</v>
      </c>
      <c r="E265" s="657">
        <v>540000</v>
      </c>
      <c r="F265" s="663"/>
      <c r="G265" s="487"/>
      <c r="H265" s="657">
        <v>540000</v>
      </c>
      <c r="I265" s="474"/>
      <c r="J265" s="487" t="s">
        <v>2480</v>
      </c>
    </row>
    <row r="266" spans="1:10" ht="15" customHeight="1">
      <c r="A266" s="1164">
        <v>18</v>
      </c>
      <c r="B266" s="480" t="s">
        <v>1047</v>
      </c>
      <c r="C266" s="724">
        <v>1988</v>
      </c>
      <c r="D266" s="480" t="s">
        <v>834</v>
      </c>
      <c r="E266" s="657">
        <v>540000</v>
      </c>
      <c r="F266" s="663"/>
      <c r="G266" s="487"/>
      <c r="H266" s="657">
        <v>540000</v>
      </c>
      <c r="I266" s="478"/>
      <c r="J266" s="487" t="s">
        <v>2480</v>
      </c>
    </row>
    <row r="267" spans="1:10" ht="15" customHeight="1">
      <c r="A267" s="1164">
        <v>19</v>
      </c>
      <c r="B267" s="480" t="s">
        <v>1048</v>
      </c>
      <c r="C267" s="724">
        <v>1990</v>
      </c>
      <c r="D267" s="480" t="s">
        <v>840</v>
      </c>
      <c r="E267" s="657">
        <v>540000</v>
      </c>
      <c r="F267" s="663"/>
      <c r="G267" s="487"/>
      <c r="H267" s="664">
        <v>540000</v>
      </c>
      <c r="I267" s="475"/>
      <c r="J267" s="487" t="s">
        <v>2480</v>
      </c>
    </row>
    <row r="268" spans="1:10" ht="15" customHeight="1">
      <c r="A268" s="1164">
        <v>20</v>
      </c>
      <c r="B268" s="480" t="s">
        <v>1063</v>
      </c>
      <c r="C268" s="724">
        <v>1963</v>
      </c>
      <c r="D268" s="480" t="s">
        <v>840</v>
      </c>
      <c r="E268" s="657">
        <v>540000</v>
      </c>
      <c r="F268" s="663"/>
      <c r="G268" s="487"/>
      <c r="H268" s="664">
        <v>540000</v>
      </c>
      <c r="I268" s="475"/>
      <c r="J268" s="487" t="s">
        <v>2480</v>
      </c>
    </row>
    <row r="269" spans="1:10" ht="15" customHeight="1">
      <c r="A269" s="1164">
        <v>21</v>
      </c>
      <c r="B269" s="656" t="s">
        <v>985</v>
      </c>
      <c r="C269" s="724">
        <v>1959</v>
      </c>
      <c r="D269" s="656" t="s">
        <v>846</v>
      </c>
      <c r="E269" s="657">
        <v>540000</v>
      </c>
      <c r="F269" s="688"/>
      <c r="G269" s="749"/>
      <c r="H269" s="657">
        <f>E269+G269</f>
        <v>540000</v>
      </c>
      <c r="I269" s="475"/>
      <c r="J269" s="487" t="s">
        <v>2480</v>
      </c>
    </row>
    <row r="270" spans="1:10" ht="15" customHeight="1">
      <c r="A270" s="1164">
        <v>22</v>
      </c>
      <c r="B270" s="666" t="s">
        <v>1327</v>
      </c>
      <c r="C270" s="477">
        <v>2001</v>
      </c>
      <c r="D270" s="666" t="s">
        <v>834</v>
      </c>
      <c r="E270" s="657">
        <v>540000</v>
      </c>
      <c r="F270" s="688"/>
      <c r="G270" s="749"/>
      <c r="H270" s="657">
        <f>E270+G270</f>
        <v>540000</v>
      </c>
      <c r="I270" s="475"/>
      <c r="J270" s="487" t="s">
        <v>150</v>
      </c>
    </row>
    <row r="271" spans="1:10" ht="15" customHeight="1">
      <c r="A271" s="1168"/>
      <c r="B271" s="1641" t="s">
        <v>1259</v>
      </c>
      <c r="C271" s="1642"/>
      <c r="D271" s="1643"/>
      <c r="E271" s="661">
        <f>SUM(E249:E270)</f>
        <v>11880000</v>
      </c>
      <c r="F271" s="689"/>
      <c r="G271" s="750"/>
      <c r="H271" s="661">
        <f>G271+E271</f>
        <v>11880000</v>
      </c>
      <c r="I271" s="474"/>
      <c r="J271" s="475"/>
    </row>
    <row r="272" spans="1:10" ht="15" customHeight="1">
      <c r="A272" s="1168">
        <v>15</v>
      </c>
      <c r="B272" s="1644" t="s">
        <v>1675</v>
      </c>
      <c r="C272" s="1645"/>
      <c r="D272" s="1645"/>
      <c r="E272" s="1645"/>
      <c r="F272" s="1645"/>
      <c r="G272" s="1646"/>
      <c r="H272" s="660"/>
      <c r="I272" s="474"/>
      <c r="J272" s="470"/>
    </row>
    <row r="273" spans="1:10" ht="15" customHeight="1">
      <c r="A273" s="1164">
        <v>1</v>
      </c>
      <c r="B273" s="666" t="s">
        <v>1320</v>
      </c>
      <c r="C273" s="477">
        <v>2009</v>
      </c>
      <c r="D273" s="666" t="s">
        <v>834</v>
      </c>
      <c r="E273" s="484">
        <v>675000</v>
      </c>
      <c r="F273" s="663"/>
      <c r="G273" s="487"/>
      <c r="H273" s="484">
        <f>E273+G273</f>
        <v>675000</v>
      </c>
      <c r="I273" s="474"/>
      <c r="J273" s="470"/>
    </row>
    <row r="274" spans="1:10" ht="15" customHeight="1">
      <c r="A274" s="1164">
        <v>2</v>
      </c>
      <c r="B274" s="666" t="s">
        <v>1321</v>
      </c>
      <c r="C274" s="477">
        <v>2007</v>
      </c>
      <c r="D274" s="666" t="s">
        <v>834</v>
      </c>
      <c r="E274" s="484">
        <v>675000</v>
      </c>
      <c r="F274" s="663"/>
      <c r="G274" s="487"/>
      <c r="H274" s="484">
        <f aca="true" t="shared" si="11" ref="H274:H279">E274+G274</f>
        <v>675000</v>
      </c>
      <c r="I274" s="474"/>
      <c r="J274" s="470"/>
    </row>
    <row r="275" spans="1:10" ht="15" customHeight="1">
      <c r="A275" s="1164">
        <v>3</v>
      </c>
      <c r="B275" s="666" t="s">
        <v>1322</v>
      </c>
      <c r="C275" s="477">
        <v>2003</v>
      </c>
      <c r="D275" s="666" t="s">
        <v>834</v>
      </c>
      <c r="E275" s="484">
        <v>675000</v>
      </c>
      <c r="F275" s="663"/>
      <c r="G275" s="487"/>
      <c r="H275" s="484">
        <f t="shared" si="11"/>
        <v>675000</v>
      </c>
      <c r="I275" s="474"/>
      <c r="J275" s="470"/>
    </row>
    <row r="276" spans="1:10" ht="15" customHeight="1">
      <c r="A276" s="1164">
        <v>4</v>
      </c>
      <c r="B276" s="666" t="s">
        <v>1324</v>
      </c>
      <c r="C276" s="477">
        <v>2008</v>
      </c>
      <c r="D276" s="666" t="s">
        <v>843</v>
      </c>
      <c r="E276" s="484">
        <v>675000</v>
      </c>
      <c r="F276" s="663"/>
      <c r="G276" s="487"/>
      <c r="H276" s="484">
        <f t="shared" si="11"/>
        <v>675000</v>
      </c>
      <c r="I276" s="474"/>
      <c r="J276" s="470"/>
    </row>
    <row r="277" spans="1:10" ht="15" customHeight="1">
      <c r="A277" s="1164">
        <v>5</v>
      </c>
      <c r="B277" s="666" t="s">
        <v>1325</v>
      </c>
      <c r="C277" s="477">
        <v>2012</v>
      </c>
      <c r="D277" s="666" t="s">
        <v>990</v>
      </c>
      <c r="E277" s="484">
        <v>675000</v>
      </c>
      <c r="F277" s="663"/>
      <c r="G277" s="487"/>
      <c r="H277" s="484">
        <f t="shared" si="11"/>
        <v>675000</v>
      </c>
      <c r="I277" s="474"/>
      <c r="J277" s="470"/>
    </row>
    <row r="278" spans="1:10" ht="15" customHeight="1">
      <c r="A278" s="1164">
        <v>6</v>
      </c>
      <c r="B278" s="666" t="s">
        <v>222</v>
      </c>
      <c r="C278" s="477">
        <v>2013</v>
      </c>
      <c r="D278" s="666" t="s">
        <v>841</v>
      </c>
      <c r="E278" s="484">
        <v>675000</v>
      </c>
      <c r="F278" s="663"/>
      <c r="G278" s="487"/>
      <c r="H278" s="484">
        <f t="shared" si="11"/>
        <v>675000</v>
      </c>
      <c r="I278" s="474"/>
      <c r="J278" s="470"/>
    </row>
    <row r="279" spans="1:10" ht="15" customHeight="1">
      <c r="A279" s="1164">
        <v>7</v>
      </c>
      <c r="B279" s="666" t="s">
        <v>223</v>
      </c>
      <c r="C279" s="477">
        <v>2013</v>
      </c>
      <c r="D279" s="666" t="s">
        <v>834</v>
      </c>
      <c r="E279" s="484">
        <v>675000</v>
      </c>
      <c r="F279" s="663"/>
      <c r="G279" s="487"/>
      <c r="H279" s="484">
        <f t="shared" si="11"/>
        <v>675000</v>
      </c>
      <c r="I279" s="474"/>
      <c r="J279" s="470"/>
    </row>
    <row r="280" spans="1:10" ht="15" customHeight="1">
      <c r="A280" s="1164">
        <v>8</v>
      </c>
      <c r="B280" s="666" t="s">
        <v>1326</v>
      </c>
      <c r="C280" s="477">
        <v>2008</v>
      </c>
      <c r="D280" s="666" t="s">
        <v>834</v>
      </c>
      <c r="E280" s="484">
        <v>675000</v>
      </c>
      <c r="F280" s="663"/>
      <c r="G280" s="487"/>
      <c r="H280" s="484">
        <v>675000</v>
      </c>
      <c r="I280" s="474"/>
      <c r="J280" s="487" t="s">
        <v>2480</v>
      </c>
    </row>
    <row r="281" spans="1:10" ht="15" customHeight="1">
      <c r="A281" s="1164">
        <v>9</v>
      </c>
      <c r="B281" s="666" t="s">
        <v>1328</v>
      </c>
      <c r="C281" s="477">
        <v>2006</v>
      </c>
      <c r="D281" s="666" t="s">
        <v>840</v>
      </c>
      <c r="E281" s="484">
        <v>675000</v>
      </c>
      <c r="F281" s="663"/>
      <c r="G281" s="487"/>
      <c r="H281" s="484">
        <v>675000</v>
      </c>
      <c r="I281" s="474"/>
      <c r="J281" s="487" t="s">
        <v>2480</v>
      </c>
    </row>
    <row r="282" spans="1:10" ht="15" customHeight="1">
      <c r="A282" s="1169">
        <v>10</v>
      </c>
      <c r="B282" s="280" t="s">
        <v>1239</v>
      </c>
      <c r="C282" s="729">
        <v>2015</v>
      </c>
      <c r="D282" s="280" t="s">
        <v>871</v>
      </c>
      <c r="E282" s="690">
        <v>675000</v>
      </c>
      <c r="F282" s="691"/>
      <c r="G282" s="756"/>
      <c r="H282" s="484">
        <v>675000</v>
      </c>
      <c r="I282" s="474"/>
      <c r="J282" s="487" t="s">
        <v>2480</v>
      </c>
    </row>
    <row r="283" spans="1:10" ht="15" customHeight="1">
      <c r="A283" s="1169">
        <v>11</v>
      </c>
      <c r="B283" s="280" t="s">
        <v>151</v>
      </c>
      <c r="C283" s="735">
        <v>2004</v>
      </c>
      <c r="D283" s="280" t="s">
        <v>843</v>
      </c>
      <c r="E283" s="690">
        <v>675000</v>
      </c>
      <c r="F283" s="692"/>
      <c r="G283" s="756"/>
      <c r="H283" s="484">
        <f>G283+E283</f>
        <v>675000</v>
      </c>
      <c r="I283" s="474"/>
      <c r="J283" s="487"/>
    </row>
    <row r="284" spans="1:10" ht="15" customHeight="1">
      <c r="A284" s="1169">
        <v>12</v>
      </c>
      <c r="B284" s="280" t="s">
        <v>562</v>
      </c>
      <c r="C284" s="735">
        <v>2015</v>
      </c>
      <c r="D284" s="666" t="s">
        <v>834</v>
      </c>
      <c r="E284" s="690">
        <v>675000</v>
      </c>
      <c r="F284" s="692"/>
      <c r="G284" s="756"/>
      <c r="H284" s="484">
        <f>G284+E284</f>
        <v>675000</v>
      </c>
      <c r="I284" s="474"/>
      <c r="J284" s="487"/>
    </row>
    <row r="285" spans="1:10" ht="15" customHeight="1">
      <c r="A285" s="1168"/>
      <c r="B285" s="1641" t="s">
        <v>1259</v>
      </c>
      <c r="C285" s="1642"/>
      <c r="D285" s="1643"/>
      <c r="E285" s="693">
        <f>SUM(E273:E284)</f>
        <v>8100000</v>
      </c>
      <c r="F285" s="694"/>
      <c r="G285" s="756"/>
      <c r="H285" s="660">
        <f>SUM(H273:H284)</f>
        <v>8100000</v>
      </c>
      <c r="I285" s="474"/>
      <c r="J285" s="470"/>
    </row>
    <row r="286" spans="1:10" ht="15" customHeight="1">
      <c r="A286" s="1168">
        <v>17</v>
      </c>
      <c r="B286" s="1644" t="s">
        <v>1676</v>
      </c>
      <c r="C286" s="1645"/>
      <c r="D286" s="1645"/>
      <c r="E286" s="1645"/>
      <c r="F286" s="1645"/>
      <c r="G286" s="1646"/>
      <c r="H286" s="660"/>
      <c r="I286" s="474"/>
      <c r="J286" s="470"/>
    </row>
    <row r="287" spans="1:10" ht="15" customHeight="1">
      <c r="A287" s="1164">
        <v>1</v>
      </c>
      <c r="B287" s="666" t="s">
        <v>1329</v>
      </c>
      <c r="C287" s="477">
        <v>1941</v>
      </c>
      <c r="D287" s="666" t="s">
        <v>841</v>
      </c>
      <c r="E287" s="484">
        <v>675000</v>
      </c>
      <c r="F287" s="663"/>
      <c r="G287" s="749"/>
      <c r="H287" s="484">
        <f>E287+G287</f>
        <v>675000</v>
      </c>
      <c r="I287" s="474"/>
      <c r="J287" s="470"/>
    </row>
    <row r="288" spans="1:10" ht="15" customHeight="1">
      <c r="A288" s="1164">
        <v>2</v>
      </c>
      <c r="B288" s="666" t="s">
        <v>1025</v>
      </c>
      <c r="C288" s="477">
        <v>1939</v>
      </c>
      <c r="D288" s="666" t="s">
        <v>252</v>
      </c>
      <c r="E288" s="484">
        <v>675000</v>
      </c>
      <c r="F288" s="663"/>
      <c r="G288" s="487"/>
      <c r="H288" s="484">
        <f>E288+G288</f>
        <v>675000</v>
      </c>
      <c r="I288" s="474"/>
      <c r="J288" s="470"/>
    </row>
    <row r="289" spans="1:15" ht="15" customHeight="1">
      <c r="A289" s="1164">
        <v>3</v>
      </c>
      <c r="B289" s="695" t="s">
        <v>1976</v>
      </c>
      <c r="C289" s="736">
        <v>1937</v>
      </c>
      <c r="D289" s="696" t="s">
        <v>871</v>
      </c>
      <c r="E289" s="484">
        <v>675000</v>
      </c>
      <c r="F289" s="677"/>
      <c r="G289" s="747"/>
      <c r="H289" s="484">
        <f>E289+G289</f>
        <v>675000</v>
      </c>
      <c r="I289" s="474"/>
      <c r="J289" s="470"/>
      <c r="L289" s="472"/>
      <c r="M289" s="71"/>
      <c r="N289" s="472"/>
      <c r="O289" s="476"/>
    </row>
    <row r="290" spans="1:15" ht="15" customHeight="1">
      <c r="A290" s="1164">
        <v>4</v>
      </c>
      <c r="B290" s="666" t="s">
        <v>1330</v>
      </c>
      <c r="C290" s="477">
        <v>1932</v>
      </c>
      <c r="D290" s="666" t="s">
        <v>841</v>
      </c>
      <c r="E290" s="484">
        <v>675000</v>
      </c>
      <c r="F290" s="663"/>
      <c r="G290" s="487"/>
      <c r="H290" s="484">
        <v>675000</v>
      </c>
      <c r="I290" s="474"/>
      <c r="J290" s="487" t="s">
        <v>2480</v>
      </c>
      <c r="L290" s="491"/>
      <c r="M290" s="488"/>
      <c r="N290" s="492"/>
      <c r="O290" s="493"/>
    </row>
    <row r="291" spans="1:10" ht="15" customHeight="1">
      <c r="A291" s="1164">
        <v>5</v>
      </c>
      <c r="B291" s="697" t="s">
        <v>1824</v>
      </c>
      <c r="C291" s="737">
        <v>1935</v>
      </c>
      <c r="D291" s="697" t="s">
        <v>852</v>
      </c>
      <c r="E291" s="683">
        <v>675000</v>
      </c>
      <c r="F291" s="698"/>
      <c r="G291" s="754"/>
      <c r="H291" s="683">
        <f>E291+G291</f>
        <v>675000</v>
      </c>
      <c r="I291" s="474"/>
      <c r="J291" s="487"/>
    </row>
    <row r="292" spans="1:10" ht="15" customHeight="1">
      <c r="A292" s="1164">
        <v>6</v>
      </c>
      <c r="B292" s="697" t="s">
        <v>520</v>
      </c>
      <c r="C292" s="737">
        <v>1951</v>
      </c>
      <c r="D292" s="697" t="s">
        <v>918</v>
      </c>
      <c r="E292" s="683">
        <v>675000</v>
      </c>
      <c r="F292" s="698"/>
      <c r="G292" s="754"/>
      <c r="H292" s="683">
        <f>E292+G292</f>
        <v>675000</v>
      </c>
      <c r="I292" s="474"/>
      <c r="J292" s="487"/>
    </row>
    <row r="293" spans="1:10" ht="15" customHeight="1">
      <c r="A293" s="1164">
        <v>7</v>
      </c>
      <c r="B293" s="697" t="s">
        <v>860</v>
      </c>
      <c r="C293" s="737">
        <v>1930</v>
      </c>
      <c r="D293" s="697" t="s">
        <v>841</v>
      </c>
      <c r="E293" s="683">
        <v>675000</v>
      </c>
      <c r="F293" s="698"/>
      <c r="G293" s="754"/>
      <c r="H293" s="683">
        <f>G293+E293</f>
        <v>675000</v>
      </c>
      <c r="I293" s="474"/>
      <c r="J293" s="487"/>
    </row>
    <row r="294" spans="1:10" ht="15" customHeight="1">
      <c r="A294" s="1164">
        <v>8</v>
      </c>
      <c r="B294" s="697" t="s">
        <v>916</v>
      </c>
      <c r="C294" s="737">
        <v>1934</v>
      </c>
      <c r="D294" s="666" t="s">
        <v>871</v>
      </c>
      <c r="E294" s="683">
        <v>675000</v>
      </c>
      <c r="F294" s="698"/>
      <c r="G294" s="754"/>
      <c r="H294" s="683">
        <f>G294+E294</f>
        <v>675000</v>
      </c>
      <c r="I294" s="488"/>
      <c r="J294" s="550"/>
    </row>
    <row r="295" spans="1:10" ht="15" customHeight="1">
      <c r="A295" s="1164">
        <v>9</v>
      </c>
      <c r="B295" s="697" t="s">
        <v>563</v>
      </c>
      <c r="C295" s="737">
        <v>1941</v>
      </c>
      <c r="D295" s="666" t="s">
        <v>841</v>
      </c>
      <c r="E295" s="683">
        <v>675000</v>
      </c>
      <c r="F295" s="698"/>
      <c r="G295" s="754"/>
      <c r="H295" s="683">
        <f>G295+E295</f>
        <v>675000</v>
      </c>
      <c r="I295" s="488"/>
      <c r="J295" s="550"/>
    </row>
    <row r="296" spans="1:10" ht="15" customHeight="1">
      <c r="A296" s="1166"/>
      <c r="B296" s="699" t="s">
        <v>1259</v>
      </c>
      <c r="C296" s="724"/>
      <c r="D296" s="481"/>
      <c r="E296" s="660">
        <f>SUM(E287:E295)</f>
        <v>6075000</v>
      </c>
      <c r="F296" s="660"/>
      <c r="G296" s="750"/>
      <c r="H296" s="660">
        <f>G296+E296</f>
        <v>6075000</v>
      </c>
      <c r="I296" s="474"/>
      <c r="J296" s="470"/>
    </row>
    <row r="297" spans="1:10" ht="15" customHeight="1">
      <c r="A297" s="1168">
        <v>19</v>
      </c>
      <c r="B297" s="1644" t="s">
        <v>1677</v>
      </c>
      <c r="C297" s="1645"/>
      <c r="D297" s="1645"/>
      <c r="E297" s="1645"/>
      <c r="F297" s="1645"/>
      <c r="G297" s="1646"/>
      <c r="H297" s="660"/>
      <c r="I297" s="474"/>
      <c r="J297" s="470"/>
    </row>
    <row r="298" spans="1:10" ht="15" customHeight="1">
      <c r="A298" s="724">
        <v>1</v>
      </c>
      <c r="B298" s="480" t="s">
        <v>1331</v>
      </c>
      <c r="C298" s="724">
        <v>1954</v>
      </c>
      <c r="D298" s="480" t="s">
        <v>871</v>
      </c>
      <c r="E298" s="700">
        <v>270000</v>
      </c>
      <c r="F298" s="701"/>
      <c r="G298" s="757"/>
      <c r="H298" s="700">
        <f>E298+G298</f>
        <v>270000</v>
      </c>
      <c r="I298" s="71"/>
      <c r="J298" s="227"/>
    </row>
    <row r="299" spans="1:10" ht="15" customHeight="1">
      <c r="A299" s="724">
        <v>2</v>
      </c>
      <c r="B299" s="480" t="s">
        <v>1332</v>
      </c>
      <c r="C299" s="724">
        <v>1970</v>
      </c>
      <c r="D299" s="480" t="s">
        <v>834</v>
      </c>
      <c r="E299" s="700">
        <v>270000</v>
      </c>
      <c r="F299" s="701"/>
      <c r="G299" s="757"/>
      <c r="H299" s="700">
        <f aca="true" t="shared" si="12" ref="H299:H326">E299+G299</f>
        <v>270000</v>
      </c>
      <c r="I299" s="71"/>
      <c r="J299" s="227"/>
    </row>
    <row r="300" spans="1:10" ht="15" customHeight="1">
      <c r="A300" s="724">
        <v>3</v>
      </c>
      <c r="B300" s="480" t="s">
        <v>1333</v>
      </c>
      <c r="C300" s="724">
        <v>1983</v>
      </c>
      <c r="D300" s="480" t="s">
        <v>840</v>
      </c>
      <c r="E300" s="700">
        <v>270000</v>
      </c>
      <c r="F300" s="701"/>
      <c r="G300" s="757"/>
      <c r="H300" s="700">
        <f t="shared" si="12"/>
        <v>270000</v>
      </c>
      <c r="I300" s="71"/>
      <c r="J300" s="227"/>
    </row>
    <row r="301" spans="1:10" ht="15" customHeight="1">
      <c r="A301" s="724">
        <v>4</v>
      </c>
      <c r="B301" s="480" t="s">
        <v>1334</v>
      </c>
      <c r="C301" s="724">
        <v>1968</v>
      </c>
      <c r="D301" s="480" t="s">
        <v>871</v>
      </c>
      <c r="E301" s="700">
        <v>270000</v>
      </c>
      <c r="F301" s="701"/>
      <c r="G301" s="757"/>
      <c r="H301" s="700">
        <f t="shared" si="12"/>
        <v>270000</v>
      </c>
      <c r="I301" s="71"/>
      <c r="J301" s="227"/>
    </row>
    <row r="302" spans="1:10" ht="15" customHeight="1">
      <c r="A302" s="724">
        <v>5</v>
      </c>
      <c r="B302" s="480" t="s">
        <v>1335</v>
      </c>
      <c r="C302" s="724">
        <v>1954</v>
      </c>
      <c r="D302" s="480" t="s">
        <v>834</v>
      </c>
      <c r="E302" s="700">
        <v>270000</v>
      </c>
      <c r="F302" s="701"/>
      <c r="G302" s="757"/>
      <c r="H302" s="700">
        <f t="shared" si="12"/>
        <v>270000</v>
      </c>
      <c r="I302" s="71"/>
      <c r="J302" s="227"/>
    </row>
    <row r="303" spans="1:10" ht="15" customHeight="1">
      <c r="A303" s="724">
        <v>6</v>
      </c>
      <c r="B303" s="480" t="s">
        <v>1336</v>
      </c>
      <c r="C303" s="724">
        <v>1959</v>
      </c>
      <c r="D303" s="480" t="s">
        <v>871</v>
      </c>
      <c r="E303" s="700">
        <v>270000</v>
      </c>
      <c r="F303" s="701"/>
      <c r="G303" s="757"/>
      <c r="H303" s="700">
        <f t="shared" si="12"/>
        <v>270000</v>
      </c>
      <c r="I303" s="71"/>
      <c r="J303" s="227"/>
    </row>
    <row r="304" spans="1:10" ht="15" customHeight="1">
      <c r="A304" s="724">
        <v>7</v>
      </c>
      <c r="B304" s="480" t="s">
        <v>1337</v>
      </c>
      <c r="C304" s="724">
        <v>1964</v>
      </c>
      <c r="D304" s="480" t="s">
        <v>871</v>
      </c>
      <c r="E304" s="700">
        <v>270000</v>
      </c>
      <c r="F304" s="701"/>
      <c r="G304" s="757"/>
      <c r="H304" s="700">
        <f t="shared" si="12"/>
        <v>270000</v>
      </c>
      <c r="I304" s="71"/>
      <c r="J304" s="227"/>
    </row>
    <row r="305" spans="1:10" ht="15" customHeight="1">
      <c r="A305" s="724">
        <v>8</v>
      </c>
      <c r="B305" s="480" t="s">
        <v>1338</v>
      </c>
      <c r="C305" s="724">
        <v>1940</v>
      </c>
      <c r="D305" s="480" t="s">
        <v>843</v>
      </c>
      <c r="E305" s="700">
        <v>270000</v>
      </c>
      <c r="F305" s="701"/>
      <c r="G305" s="757"/>
      <c r="H305" s="700">
        <f t="shared" si="12"/>
        <v>270000</v>
      </c>
      <c r="I305" s="71"/>
      <c r="J305" s="227"/>
    </row>
    <row r="306" spans="1:10" ht="15" customHeight="1">
      <c r="A306" s="724">
        <v>9</v>
      </c>
      <c r="B306" s="480" t="s">
        <v>1339</v>
      </c>
      <c r="C306" s="724">
        <v>1965</v>
      </c>
      <c r="D306" s="480" t="s">
        <v>843</v>
      </c>
      <c r="E306" s="700">
        <v>270000</v>
      </c>
      <c r="F306" s="701"/>
      <c r="G306" s="757"/>
      <c r="H306" s="700">
        <f t="shared" si="12"/>
        <v>270000</v>
      </c>
      <c r="I306" s="71"/>
      <c r="J306" s="227"/>
    </row>
    <row r="307" spans="1:10" ht="15" customHeight="1">
      <c r="A307" s="724">
        <v>10</v>
      </c>
      <c r="B307" s="480" t="s">
        <v>1340</v>
      </c>
      <c r="C307" s="724">
        <v>1959</v>
      </c>
      <c r="D307" s="480" t="s">
        <v>841</v>
      </c>
      <c r="E307" s="700">
        <v>270000</v>
      </c>
      <c r="F307" s="701"/>
      <c r="G307" s="757"/>
      <c r="H307" s="700">
        <f t="shared" si="12"/>
        <v>270000</v>
      </c>
      <c r="I307" s="71"/>
      <c r="J307" s="227"/>
    </row>
    <row r="308" spans="1:10" ht="15" customHeight="1">
      <c r="A308" s="724">
        <v>11</v>
      </c>
      <c r="B308" s="480" t="s">
        <v>1332</v>
      </c>
      <c r="C308" s="724">
        <v>1977</v>
      </c>
      <c r="D308" s="480" t="s">
        <v>834</v>
      </c>
      <c r="E308" s="700">
        <v>270000</v>
      </c>
      <c r="F308" s="701"/>
      <c r="G308" s="757"/>
      <c r="H308" s="700">
        <f t="shared" si="12"/>
        <v>270000</v>
      </c>
      <c r="I308" s="71"/>
      <c r="J308" s="227"/>
    </row>
    <row r="309" spans="1:10" ht="15" customHeight="1">
      <c r="A309" s="724">
        <v>12</v>
      </c>
      <c r="B309" s="480" t="s">
        <v>1341</v>
      </c>
      <c r="C309" s="724">
        <v>1976</v>
      </c>
      <c r="D309" s="480" t="s">
        <v>834</v>
      </c>
      <c r="E309" s="700">
        <v>270000</v>
      </c>
      <c r="F309" s="701"/>
      <c r="G309" s="757"/>
      <c r="H309" s="700">
        <f t="shared" si="12"/>
        <v>270000</v>
      </c>
      <c r="I309" s="71"/>
      <c r="J309" s="227"/>
    </row>
    <row r="310" spans="1:10" ht="15" customHeight="1">
      <c r="A310" s="724">
        <v>13</v>
      </c>
      <c r="B310" s="480" t="s">
        <v>1342</v>
      </c>
      <c r="C310" s="724">
        <v>1977</v>
      </c>
      <c r="D310" s="480" t="s">
        <v>834</v>
      </c>
      <c r="E310" s="700">
        <v>270000</v>
      </c>
      <c r="F310" s="701"/>
      <c r="G310" s="757"/>
      <c r="H310" s="700">
        <f t="shared" si="12"/>
        <v>270000</v>
      </c>
      <c r="I310" s="71"/>
      <c r="J310" s="227"/>
    </row>
    <row r="311" spans="1:10" ht="15" customHeight="1">
      <c r="A311" s="724">
        <v>14</v>
      </c>
      <c r="B311" s="480" t="s">
        <v>1343</v>
      </c>
      <c r="C311" s="724">
        <v>1979</v>
      </c>
      <c r="D311" s="480" t="s">
        <v>834</v>
      </c>
      <c r="E311" s="700">
        <v>270000</v>
      </c>
      <c r="F311" s="701"/>
      <c r="G311" s="757"/>
      <c r="H311" s="700">
        <f t="shared" si="12"/>
        <v>270000</v>
      </c>
      <c r="I311" s="71"/>
      <c r="J311" s="227"/>
    </row>
    <row r="312" spans="1:10" ht="15" customHeight="1">
      <c r="A312" s="724">
        <v>15</v>
      </c>
      <c r="B312" s="480" t="s">
        <v>1344</v>
      </c>
      <c r="C312" s="724">
        <v>1982</v>
      </c>
      <c r="D312" s="480" t="s">
        <v>834</v>
      </c>
      <c r="E312" s="700">
        <v>270000</v>
      </c>
      <c r="F312" s="701"/>
      <c r="G312" s="757"/>
      <c r="H312" s="700">
        <f t="shared" si="12"/>
        <v>270000</v>
      </c>
      <c r="I312" s="71"/>
      <c r="J312" s="227"/>
    </row>
    <row r="313" spans="1:10" ht="15" customHeight="1">
      <c r="A313" s="724">
        <v>16</v>
      </c>
      <c r="B313" s="480" t="s">
        <v>1345</v>
      </c>
      <c r="C313" s="724">
        <v>1976</v>
      </c>
      <c r="D313" s="480" t="s">
        <v>901</v>
      </c>
      <c r="E313" s="700">
        <v>270000</v>
      </c>
      <c r="F313" s="701"/>
      <c r="G313" s="757"/>
      <c r="H313" s="700">
        <f t="shared" si="12"/>
        <v>270000</v>
      </c>
      <c r="I313" s="71"/>
      <c r="J313" s="227"/>
    </row>
    <row r="314" spans="1:10" ht="15" customHeight="1">
      <c r="A314" s="724">
        <v>17</v>
      </c>
      <c r="B314" s="480" t="s">
        <v>1346</v>
      </c>
      <c r="C314" s="724">
        <v>1968</v>
      </c>
      <c r="D314" s="480" t="s">
        <v>907</v>
      </c>
      <c r="E314" s="700">
        <v>270000</v>
      </c>
      <c r="F314" s="701"/>
      <c r="G314" s="757"/>
      <c r="H314" s="700">
        <f t="shared" si="12"/>
        <v>270000</v>
      </c>
      <c r="I314" s="71"/>
      <c r="J314" s="227"/>
    </row>
    <row r="315" spans="1:10" ht="15" customHeight="1">
      <c r="A315" s="724">
        <v>18</v>
      </c>
      <c r="B315" s="480" t="s">
        <v>1347</v>
      </c>
      <c r="C315" s="724">
        <v>1986</v>
      </c>
      <c r="D315" s="480" t="s">
        <v>843</v>
      </c>
      <c r="E315" s="700">
        <v>270000</v>
      </c>
      <c r="F315" s="701"/>
      <c r="G315" s="757"/>
      <c r="H315" s="700">
        <f t="shared" si="12"/>
        <v>270000</v>
      </c>
      <c r="I315" s="71"/>
      <c r="J315" s="227"/>
    </row>
    <row r="316" spans="1:10" ht="15" customHeight="1">
      <c r="A316" s="724">
        <v>19</v>
      </c>
      <c r="B316" s="480" t="s">
        <v>963</v>
      </c>
      <c r="C316" s="724">
        <v>1968</v>
      </c>
      <c r="D316" s="480" t="s">
        <v>871</v>
      </c>
      <c r="E316" s="700">
        <v>270000</v>
      </c>
      <c r="F316" s="701"/>
      <c r="G316" s="757"/>
      <c r="H316" s="700">
        <f t="shared" si="12"/>
        <v>270000</v>
      </c>
      <c r="I316" s="71"/>
      <c r="J316" s="227"/>
    </row>
    <row r="317" spans="1:10" ht="15" customHeight="1">
      <c r="A317" s="724">
        <v>20</v>
      </c>
      <c r="B317" s="480" t="s">
        <v>1349</v>
      </c>
      <c r="C317" s="724">
        <v>1965</v>
      </c>
      <c r="D317" s="480" t="s">
        <v>834</v>
      </c>
      <c r="E317" s="700">
        <v>270000</v>
      </c>
      <c r="F317" s="701"/>
      <c r="G317" s="757"/>
      <c r="H317" s="700">
        <f t="shared" si="12"/>
        <v>270000</v>
      </c>
      <c r="I317" s="71"/>
      <c r="J317" s="227"/>
    </row>
    <row r="318" spans="1:10" ht="15" customHeight="1">
      <c r="A318" s="724">
        <v>21</v>
      </c>
      <c r="B318" s="480" t="s">
        <v>1350</v>
      </c>
      <c r="C318" s="724">
        <v>1950</v>
      </c>
      <c r="D318" s="480" t="s">
        <v>841</v>
      </c>
      <c r="E318" s="700">
        <v>270000</v>
      </c>
      <c r="F318" s="701"/>
      <c r="G318" s="757"/>
      <c r="H318" s="700">
        <f t="shared" si="12"/>
        <v>270000</v>
      </c>
      <c r="I318" s="71"/>
      <c r="J318" s="227"/>
    </row>
    <row r="319" spans="1:10" ht="15" customHeight="1">
      <c r="A319" s="724">
        <v>22</v>
      </c>
      <c r="B319" s="480" t="s">
        <v>253</v>
      </c>
      <c r="C319" s="724">
        <v>1965</v>
      </c>
      <c r="D319" s="480" t="s">
        <v>841</v>
      </c>
      <c r="E319" s="700">
        <v>270000</v>
      </c>
      <c r="F319" s="701"/>
      <c r="G319" s="757"/>
      <c r="H319" s="700">
        <f t="shared" si="12"/>
        <v>270000</v>
      </c>
      <c r="I319" s="71"/>
      <c r="J319" s="227"/>
    </row>
    <row r="320" spans="1:10" ht="15" customHeight="1">
      <c r="A320" s="724">
        <v>23</v>
      </c>
      <c r="B320" s="480" t="s">
        <v>254</v>
      </c>
      <c r="C320" s="724">
        <v>1967</v>
      </c>
      <c r="D320" s="480" t="s">
        <v>252</v>
      </c>
      <c r="E320" s="700">
        <v>270000</v>
      </c>
      <c r="F320" s="701"/>
      <c r="G320" s="757"/>
      <c r="H320" s="700">
        <f t="shared" si="12"/>
        <v>270000</v>
      </c>
      <c r="I320" s="71"/>
      <c r="J320" s="227"/>
    </row>
    <row r="321" spans="1:10" ht="15" customHeight="1">
      <c r="A321" s="724">
        <v>24</v>
      </c>
      <c r="B321" s="480" t="s">
        <v>255</v>
      </c>
      <c r="C321" s="724">
        <v>1962</v>
      </c>
      <c r="D321" s="480" t="s">
        <v>834</v>
      </c>
      <c r="E321" s="700">
        <v>270000</v>
      </c>
      <c r="F321" s="701"/>
      <c r="G321" s="757"/>
      <c r="H321" s="700">
        <f t="shared" si="12"/>
        <v>270000</v>
      </c>
      <c r="I321" s="71"/>
      <c r="J321" s="227"/>
    </row>
    <row r="322" spans="1:10" ht="15" customHeight="1">
      <c r="A322" s="724">
        <v>25</v>
      </c>
      <c r="B322" s="480" t="s">
        <v>256</v>
      </c>
      <c r="C322" s="724">
        <v>1984</v>
      </c>
      <c r="D322" s="480" t="s">
        <v>841</v>
      </c>
      <c r="E322" s="700">
        <v>270000</v>
      </c>
      <c r="F322" s="701"/>
      <c r="G322" s="757"/>
      <c r="H322" s="700">
        <f t="shared" si="12"/>
        <v>270000</v>
      </c>
      <c r="I322" s="71"/>
      <c r="J322" s="227"/>
    </row>
    <row r="323" spans="1:10" ht="15" customHeight="1">
      <c r="A323" s="724">
        <v>26</v>
      </c>
      <c r="B323" s="480" t="s">
        <v>760</v>
      </c>
      <c r="C323" s="724">
        <v>1939</v>
      </c>
      <c r="D323" s="480" t="s">
        <v>871</v>
      </c>
      <c r="E323" s="700">
        <v>270000</v>
      </c>
      <c r="F323" s="701"/>
      <c r="G323" s="757"/>
      <c r="H323" s="700">
        <f t="shared" si="12"/>
        <v>270000</v>
      </c>
      <c r="I323" s="71"/>
      <c r="J323" s="227"/>
    </row>
    <row r="324" spans="1:10" ht="15" customHeight="1">
      <c r="A324" s="724">
        <v>27</v>
      </c>
      <c r="B324" s="480" t="s">
        <v>1355</v>
      </c>
      <c r="C324" s="724">
        <v>1962</v>
      </c>
      <c r="D324" s="480" t="s">
        <v>834</v>
      </c>
      <c r="E324" s="700">
        <v>270000</v>
      </c>
      <c r="F324" s="701"/>
      <c r="G324" s="757"/>
      <c r="H324" s="700">
        <f t="shared" si="12"/>
        <v>270000</v>
      </c>
      <c r="I324" s="71"/>
      <c r="J324" s="227"/>
    </row>
    <row r="325" spans="1:10" ht="15" customHeight="1">
      <c r="A325" s="724">
        <v>28</v>
      </c>
      <c r="B325" s="480" t="s">
        <v>2526</v>
      </c>
      <c r="C325" s="724">
        <v>1967</v>
      </c>
      <c r="D325" s="480" t="s">
        <v>840</v>
      </c>
      <c r="E325" s="700">
        <v>810000</v>
      </c>
      <c r="F325" s="701"/>
      <c r="G325" s="757"/>
      <c r="H325" s="700">
        <f t="shared" si="12"/>
        <v>810000</v>
      </c>
      <c r="I325" s="71"/>
      <c r="J325" s="227"/>
    </row>
    <row r="326" spans="1:10" ht="15" customHeight="1">
      <c r="A326" s="724">
        <v>29</v>
      </c>
      <c r="B326" s="480" t="s">
        <v>485</v>
      </c>
      <c r="C326" s="724">
        <v>1978</v>
      </c>
      <c r="D326" s="480" t="s">
        <v>852</v>
      </c>
      <c r="E326" s="700">
        <v>1080000</v>
      </c>
      <c r="F326" s="701"/>
      <c r="G326" s="757"/>
      <c r="H326" s="700">
        <f t="shared" si="12"/>
        <v>1080000</v>
      </c>
      <c r="I326" s="71"/>
      <c r="J326" s="227"/>
    </row>
    <row r="327" spans="1:10" ht="15" customHeight="1">
      <c r="A327" s="724">
        <v>30</v>
      </c>
      <c r="B327" s="480" t="s">
        <v>2047</v>
      </c>
      <c r="C327" s="724">
        <v>1946</v>
      </c>
      <c r="D327" s="480" t="s">
        <v>834</v>
      </c>
      <c r="E327" s="700">
        <v>270000</v>
      </c>
      <c r="F327" s="701"/>
      <c r="G327" s="757"/>
      <c r="H327" s="700">
        <f aca="true" t="shared" si="13" ref="H327:H336">E327+G327</f>
        <v>270000</v>
      </c>
      <c r="I327" s="71"/>
      <c r="J327" s="227"/>
    </row>
    <row r="328" spans="1:10" ht="15" customHeight="1">
      <c r="A328" s="724">
        <v>31</v>
      </c>
      <c r="B328" s="480" t="s">
        <v>486</v>
      </c>
      <c r="C328" s="724">
        <v>1936</v>
      </c>
      <c r="D328" s="480" t="s">
        <v>852</v>
      </c>
      <c r="E328" s="700">
        <v>270000</v>
      </c>
      <c r="F328" s="701"/>
      <c r="G328" s="757"/>
      <c r="H328" s="700">
        <f t="shared" si="13"/>
        <v>270000</v>
      </c>
      <c r="I328" s="71"/>
      <c r="J328" s="227"/>
    </row>
    <row r="329" spans="1:10" ht="15" customHeight="1">
      <c r="A329" s="724">
        <v>32</v>
      </c>
      <c r="B329" s="480" t="s">
        <v>487</v>
      </c>
      <c r="C329" s="724">
        <v>1985</v>
      </c>
      <c r="D329" s="480" t="s">
        <v>871</v>
      </c>
      <c r="E329" s="700">
        <v>270000</v>
      </c>
      <c r="F329" s="701"/>
      <c r="G329" s="757"/>
      <c r="H329" s="700">
        <f t="shared" si="13"/>
        <v>270000</v>
      </c>
      <c r="I329" s="71"/>
      <c r="J329" s="227"/>
    </row>
    <row r="330" spans="1:10" ht="15" customHeight="1">
      <c r="A330" s="724">
        <v>33</v>
      </c>
      <c r="B330" s="480" t="s">
        <v>212</v>
      </c>
      <c r="C330" s="724">
        <v>1967</v>
      </c>
      <c r="D330" s="480" t="s">
        <v>852</v>
      </c>
      <c r="E330" s="700">
        <v>270000</v>
      </c>
      <c r="F330" s="701"/>
      <c r="G330" s="757"/>
      <c r="H330" s="700">
        <f t="shared" si="13"/>
        <v>270000</v>
      </c>
      <c r="I330" s="71"/>
      <c r="J330" s="227"/>
    </row>
    <row r="331" spans="1:16" ht="15" customHeight="1">
      <c r="A331" s="724">
        <v>34</v>
      </c>
      <c r="B331" s="480" t="s">
        <v>2790</v>
      </c>
      <c r="C331" s="724">
        <v>1973</v>
      </c>
      <c r="D331" s="480" t="s">
        <v>841</v>
      </c>
      <c r="E331" s="700">
        <v>270000</v>
      </c>
      <c r="F331" s="701"/>
      <c r="G331" s="757"/>
      <c r="H331" s="700">
        <f t="shared" si="13"/>
        <v>270000</v>
      </c>
      <c r="I331" s="71"/>
      <c r="J331" s="227"/>
      <c r="K331" s="1639"/>
      <c r="L331" s="1640"/>
      <c r="M331" s="1640"/>
      <c r="N331" s="1640"/>
      <c r="O331" s="1640"/>
      <c r="P331" s="1640"/>
    </row>
    <row r="332" spans="1:16" ht="15" customHeight="1">
      <c r="A332" s="724">
        <v>35</v>
      </c>
      <c r="B332" s="480" t="s">
        <v>810</v>
      </c>
      <c r="C332" s="724">
        <v>1959</v>
      </c>
      <c r="D332" s="480" t="s">
        <v>1768</v>
      </c>
      <c r="E332" s="700">
        <v>270000</v>
      </c>
      <c r="F332" s="703"/>
      <c r="G332" s="702"/>
      <c r="H332" s="700">
        <f t="shared" si="13"/>
        <v>270000</v>
      </c>
      <c r="I332" s="71"/>
      <c r="J332" s="227"/>
      <c r="K332" s="74"/>
      <c r="L332" s="74"/>
      <c r="M332" s="74"/>
      <c r="N332" s="74"/>
      <c r="O332" s="74"/>
      <c r="P332" s="74"/>
    </row>
    <row r="333" spans="1:16" ht="15" customHeight="1">
      <c r="A333" s="724">
        <v>36</v>
      </c>
      <c r="B333" s="680" t="s">
        <v>1180</v>
      </c>
      <c r="C333" s="738">
        <v>1975</v>
      </c>
      <c r="D333" s="680" t="s">
        <v>841</v>
      </c>
      <c r="E333" s="702">
        <v>270000</v>
      </c>
      <c r="F333" s="703"/>
      <c r="G333" s="702"/>
      <c r="H333" s="702">
        <f>E333+G333</f>
        <v>270000</v>
      </c>
      <c r="I333" s="71"/>
      <c r="J333" s="227"/>
      <c r="K333" s="74"/>
      <c r="L333" s="74"/>
      <c r="M333" s="74"/>
      <c r="N333" s="74"/>
      <c r="O333" s="74"/>
      <c r="P333" s="74"/>
    </row>
    <row r="334" spans="1:16" ht="15" customHeight="1">
      <c r="A334" s="724">
        <v>37</v>
      </c>
      <c r="B334" s="680" t="s">
        <v>1181</v>
      </c>
      <c r="C334" s="738">
        <v>1948</v>
      </c>
      <c r="D334" s="680" t="s">
        <v>871</v>
      </c>
      <c r="E334" s="702">
        <v>270000</v>
      </c>
      <c r="F334" s="703"/>
      <c r="G334" s="702"/>
      <c r="H334" s="702">
        <f>E334+G334</f>
        <v>270000</v>
      </c>
      <c r="I334" s="71"/>
      <c r="J334" s="227"/>
      <c r="K334" s="74"/>
      <c r="L334" s="74"/>
      <c r="M334" s="74"/>
      <c r="N334" s="74"/>
      <c r="O334" s="74"/>
      <c r="P334" s="74"/>
    </row>
    <row r="335" spans="1:16" ht="15" customHeight="1">
      <c r="A335" s="724">
        <v>38</v>
      </c>
      <c r="B335" s="680" t="s">
        <v>246</v>
      </c>
      <c r="C335" s="738">
        <v>1977</v>
      </c>
      <c r="D335" s="680" t="s">
        <v>834</v>
      </c>
      <c r="E335" s="702">
        <v>270000</v>
      </c>
      <c r="F335" s="703"/>
      <c r="G335" s="702">
        <v>540000</v>
      </c>
      <c r="H335" s="702">
        <f t="shared" si="13"/>
        <v>810000</v>
      </c>
      <c r="I335" s="71"/>
      <c r="J335" s="227"/>
      <c r="K335" s="74"/>
      <c r="L335" s="74"/>
      <c r="M335" s="74"/>
      <c r="N335" s="74"/>
      <c r="O335" s="74"/>
      <c r="P335" s="74"/>
    </row>
    <row r="336" spans="1:16" ht="15" customHeight="1">
      <c r="A336" s="724">
        <v>39</v>
      </c>
      <c r="B336" s="680" t="s">
        <v>247</v>
      </c>
      <c r="C336" s="738">
        <v>1984</v>
      </c>
      <c r="D336" s="680" t="s">
        <v>843</v>
      </c>
      <c r="E336" s="702">
        <v>270000</v>
      </c>
      <c r="F336" s="703"/>
      <c r="G336" s="702">
        <v>540000</v>
      </c>
      <c r="H336" s="702">
        <f t="shared" si="13"/>
        <v>810000</v>
      </c>
      <c r="I336" s="71"/>
      <c r="J336" s="227"/>
      <c r="K336" s="74"/>
      <c r="L336" s="74"/>
      <c r="M336" s="74"/>
      <c r="N336" s="74"/>
      <c r="O336" s="74"/>
      <c r="P336" s="74"/>
    </row>
    <row r="337" spans="1:10" ht="15" customHeight="1">
      <c r="A337" s="724"/>
      <c r="B337" s="1647" t="s">
        <v>1259</v>
      </c>
      <c r="C337" s="1647"/>
      <c r="D337" s="1647"/>
      <c r="E337" s="704">
        <f>SUM(E298:E336)</f>
        <v>11880000</v>
      </c>
      <c r="F337" s="704">
        <f>SUM(F298:F332)</f>
        <v>0</v>
      </c>
      <c r="G337" s="72">
        <f>SUM(G332:G336)</f>
        <v>1080000</v>
      </c>
      <c r="H337" s="704">
        <f>SUM(H298:H336)</f>
        <v>12960000</v>
      </c>
      <c r="I337" s="71"/>
      <c r="J337" s="228"/>
    </row>
    <row r="338" spans="1:10" ht="15" customHeight="1">
      <c r="A338" s="724"/>
      <c r="B338" s="1641" t="s">
        <v>1665</v>
      </c>
      <c r="C338" s="1642"/>
      <c r="D338" s="1642"/>
      <c r="E338" s="1642"/>
      <c r="F338" s="1642"/>
      <c r="G338" s="1643"/>
      <c r="H338" s="700"/>
      <c r="I338" s="71"/>
      <c r="J338" s="227"/>
    </row>
    <row r="339" spans="1:10" ht="15" customHeight="1">
      <c r="A339" s="724">
        <v>1</v>
      </c>
      <c r="B339" s="480"/>
      <c r="C339" s="724"/>
      <c r="D339" s="481"/>
      <c r="E339" s="700"/>
      <c r="F339" s="701"/>
      <c r="G339" s="757"/>
      <c r="H339" s="700"/>
      <c r="I339" s="71"/>
      <c r="J339" s="227" t="s">
        <v>2748</v>
      </c>
    </row>
    <row r="340" spans="1:10" ht="15" customHeight="1">
      <c r="A340" s="1170"/>
      <c r="B340" s="1641" t="s">
        <v>1259</v>
      </c>
      <c r="C340" s="1642"/>
      <c r="D340" s="1643"/>
      <c r="E340" s="704">
        <f>SUM(E339)</f>
        <v>0</v>
      </c>
      <c r="F340" s="704">
        <f>SUM(F339)</f>
        <v>0</v>
      </c>
      <c r="G340" s="72">
        <f>SUM(G339)</f>
        <v>0</v>
      </c>
      <c r="H340" s="704">
        <f>SUM(H339)</f>
        <v>0</v>
      </c>
      <c r="I340" s="71"/>
      <c r="J340" s="228"/>
    </row>
    <row r="341" spans="1:10" ht="15" customHeight="1">
      <c r="A341" s="1170"/>
      <c r="B341" s="1675" t="s">
        <v>2034</v>
      </c>
      <c r="C341" s="1676"/>
      <c r="D341" s="1677"/>
      <c r="E341" s="700"/>
      <c r="F341" s="701"/>
      <c r="G341" s="757"/>
      <c r="H341" s="700"/>
      <c r="I341" s="71"/>
      <c r="J341" s="227"/>
    </row>
    <row r="342" spans="1:11" ht="15" customHeight="1">
      <c r="A342" s="724">
        <v>1</v>
      </c>
      <c r="B342" s="1678" t="s">
        <v>244</v>
      </c>
      <c r="C342" s="1679"/>
      <c r="D342" s="1680"/>
      <c r="E342" s="700" t="s">
        <v>871</v>
      </c>
      <c r="F342" s="700"/>
      <c r="G342" s="757"/>
      <c r="H342" s="700">
        <v>5400000</v>
      </c>
      <c r="I342" s="71"/>
      <c r="J342" s="227"/>
      <c r="K342" s="70" t="s">
        <v>2748</v>
      </c>
    </row>
    <row r="343" spans="1:10" ht="15" customHeight="1">
      <c r="A343" s="724">
        <v>2</v>
      </c>
      <c r="B343" s="1678" t="s">
        <v>245</v>
      </c>
      <c r="C343" s="1679"/>
      <c r="D343" s="1680"/>
      <c r="E343" s="700" t="s">
        <v>834</v>
      </c>
      <c r="F343" s="700"/>
      <c r="G343" s="757"/>
      <c r="H343" s="700">
        <v>5400000</v>
      </c>
      <c r="I343" s="71"/>
      <c r="J343" s="227"/>
    </row>
    <row r="344" spans="1:10" ht="15" customHeight="1">
      <c r="A344" s="724">
        <v>3</v>
      </c>
      <c r="B344" s="1678"/>
      <c r="C344" s="1679"/>
      <c r="D344" s="1680"/>
      <c r="E344" s="700"/>
      <c r="F344" s="700"/>
      <c r="G344" s="757"/>
      <c r="H344" s="700"/>
      <c r="I344" s="71"/>
      <c r="J344" s="227"/>
    </row>
    <row r="345" spans="1:10" ht="15" customHeight="1">
      <c r="A345" s="724">
        <v>4</v>
      </c>
      <c r="B345" s="1678"/>
      <c r="C345" s="1679"/>
      <c r="D345" s="1680"/>
      <c r="E345" s="700"/>
      <c r="F345" s="700"/>
      <c r="G345" s="757"/>
      <c r="H345" s="700"/>
      <c r="I345" s="71"/>
      <c r="J345" s="227"/>
    </row>
    <row r="346" spans="1:10" ht="15" customHeight="1">
      <c r="A346" s="724"/>
      <c r="B346" s="1678"/>
      <c r="C346" s="1679"/>
      <c r="D346" s="1680"/>
      <c r="E346" s="700"/>
      <c r="F346" s="700"/>
      <c r="G346" s="757"/>
      <c r="H346" s="700"/>
      <c r="I346" s="71"/>
      <c r="J346" s="227"/>
    </row>
    <row r="347" spans="1:10" ht="15" customHeight="1">
      <c r="A347" s="724"/>
      <c r="B347" s="1641" t="s">
        <v>1259</v>
      </c>
      <c r="C347" s="1642"/>
      <c r="D347" s="1643"/>
      <c r="E347" s="704">
        <f>SUM(E343:E346)</f>
        <v>0</v>
      </c>
      <c r="F347" s="704">
        <f>SUM(F346:F346)</f>
        <v>0</v>
      </c>
      <c r="G347" s="72">
        <f>SUM(G346:G346)</f>
        <v>0</v>
      </c>
      <c r="H347" s="704">
        <f>SUM(H342:H346)</f>
        <v>10800000</v>
      </c>
      <c r="I347" s="71"/>
      <c r="J347" s="227"/>
    </row>
    <row r="348" spans="1:10" ht="15" customHeight="1">
      <c r="A348" s="1672" t="s">
        <v>1357</v>
      </c>
      <c r="B348" s="1673"/>
      <c r="C348" s="1674"/>
      <c r="D348" s="653"/>
      <c r="E348" s="72">
        <f>E347+E340+E337+E296+E285+E271+E247+E217+E203+E155+E35+E29+E20+E17</f>
        <v>117315000</v>
      </c>
      <c r="F348" s="704"/>
      <c r="G348" s="72">
        <f>G347+G340+G337+G296+G285+G271+G247+G217+G203++G155+G35+G29+G20+G17</f>
        <v>1080000</v>
      </c>
      <c r="H348" s="704">
        <f>H347+H340+H337+H296+H285+H271+H247+H217+H203+H155+H35+H29+H20+H17</f>
        <v>129195000</v>
      </c>
      <c r="I348" s="71"/>
      <c r="J348" s="228"/>
    </row>
    <row r="349" spans="1:10" ht="15" customHeight="1">
      <c r="A349" s="742"/>
      <c r="B349" s="1686" t="s">
        <v>2426</v>
      </c>
      <c r="C349" s="1686"/>
      <c r="D349" s="1686"/>
      <c r="E349" s="1686"/>
      <c r="F349" s="1686"/>
      <c r="G349" s="1686"/>
      <c r="H349" s="1686"/>
      <c r="I349" s="1686"/>
      <c r="J349" s="75"/>
    </row>
    <row r="350" spans="1:10" ht="15" customHeight="1">
      <c r="A350" s="742"/>
      <c r="B350" s="705"/>
      <c r="C350" s="739"/>
      <c r="D350" s="706"/>
      <c r="E350" s="707" t="s">
        <v>490</v>
      </c>
      <c r="F350" s="1681" t="s">
        <v>1953</v>
      </c>
      <c r="G350" s="1681"/>
      <c r="H350" s="1681"/>
      <c r="I350" s="1681"/>
      <c r="J350" s="1681"/>
    </row>
    <row r="351" spans="1:10" ht="15" customHeight="1">
      <c r="A351" s="742"/>
      <c r="B351" s="1683" t="s">
        <v>686</v>
      </c>
      <c r="C351" s="1683"/>
      <c r="D351" s="1683"/>
      <c r="E351" s="708" t="s">
        <v>1319</v>
      </c>
      <c r="F351" s="1684" t="s">
        <v>2749</v>
      </c>
      <c r="G351" s="1684"/>
      <c r="H351" s="1684"/>
      <c r="I351" s="1684"/>
      <c r="J351" s="1684"/>
    </row>
    <row r="352" spans="1:10" ht="15" customHeight="1">
      <c r="A352" s="742"/>
      <c r="B352" s="705"/>
      <c r="C352" s="740"/>
      <c r="D352" s="706"/>
      <c r="E352" s="710"/>
      <c r="F352" s="709"/>
      <c r="G352" s="758"/>
      <c r="H352" s="710"/>
      <c r="I352" s="494"/>
      <c r="J352" s="495"/>
    </row>
    <row r="353" spans="1:10" ht="15" customHeight="1">
      <c r="A353" s="742"/>
      <c r="B353" s="705"/>
      <c r="C353" s="740"/>
      <c r="D353" s="706"/>
      <c r="E353" s="710"/>
      <c r="F353" s="709"/>
      <c r="G353" s="758"/>
      <c r="H353" s="710"/>
      <c r="I353" s="494"/>
      <c r="J353" s="495"/>
    </row>
    <row r="354" spans="1:10" ht="15" customHeight="1">
      <c r="A354" s="742"/>
      <c r="B354" s="1685" t="s">
        <v>685</v>
      </c>
      <c r="C354" s="1685"/>
      <c r="D354" s="711"/>
      <c r="E354" s="712" t="s">
        <v>2392</v>
      </c>
      <c r="F354" s="713"/>
      <c r="G354" s="759"/>
      <c r="H354" s="715"/>
      <c r="I354" s="497"/>
      <c r="J354" s="496"/>
    </row>
    <row r="355" spans="1:10" ht="15" customHeight="1">
      <c r="A355" s="742"/>
      <c r="B355" s="705"/>
      <c r="C355" s="1532" t="s">
        <v>2030</v>
      </c>
      <c r="D355" s="1532"/>
      <c r="E355" s="1532"/>
      <c r="F355" s="1532"/>
      <c r="G355" s="1532"/>
      <c r="H355" s="1532"/>
      <c r="I355" s="1532"/>
      <c r="J355" s="496"/>
    </row>
    <row r="356" spans="1:10" ht="15" customHeight="1">
      <c r="A356" s="742"/>
      <c r="B356" s="1682" t="s">
        <v>2029</v>
      </c>
      <c r="C356" s="1682"/>
      <c r="D356" s="1532" t="s">
        <v>2077</v>
      </c>
      <c r="E356" s="1532"/>
      <c r="F356" s="1532"/>
      <c r="G356" s="1532"/>
      <c r="H356" s="1532"/>
      <c r="I356" s="1532"/>
      <c r="J356" s="1532"/>
    </row>
    <row r="357" spans="1:10" ht="15" customHeight="1">
      <c r="A357" s="742"/>
      <c r="B357" s="705"/>
      <c r="C357" s="741"/>
      <c r="D357" s="713"/>
      <c r="E357" s="714"/>
      <c r="F357" s="713"/>
      <c r="G357" s="759"/>
      <c r="H357" s="715"/>
      <c r="I357" s="497"/>
      <c r="J357" s="496"/>
    </row>
    <row r="358" spans="1:10" ht="15" customHeight="1">
      <c r="A358" s="742"/>
      <c r="B358" s="717"/>
      <c r="C358" s="742"/>
      <c r="D358" s="718"/>
      <c r="E358" s="719"/>
      <c r="F358" s="718"/>
      <c r="G358" s="760"/>
      <c r="H358" s="719"/>
      <c r="I358" s="73"/>
      <c r="J358" s="75"/>
    </row>
    <row r="359" spans="1:10" ht="15" customHeight="1">
      <c r="A359" s="742"/>
      <c r="B359" s="717"/>
      <c r="C359" s="742"/>
      <c r="D359" s="718"/>
      <c r="E359" s="719"/>
      <c r="F359" s="718"/>
      <c r="G359" s="760"/>
      <c r="H359" s="719"/>
      <c r="I359" s="73"/>
      <c r="J359" s="75"/>
    </row>
    <row r="360" spans="1:10" ht="15" customHeight="1">
      <c r="A360" s="742"/>
      <c r="B360" s="717"/>
      <c r="C360" s="742"/>
      <c r="D360" s="718"/>
      <c r="E360" s="719"/>
      <c r="F360" s="718"/>
      <c r="G360" s="760"/>
      <c r="H360" s="719"/>
      <c r="I360" s="73"/>
      <c r="J360" s="75"/>
    </row>
    <row r="361" spans="1:10" ht="15" customHeight="1">
      <c r="A361" s="742"/>
      <c r="B361" s="717"/>
      <c r="C361" s="742"/>
      <c r="D361" s="718"/>
      <c r="E361" s="719"/>
      <c r="F361" s="718"/>
      <c r="G361" s="760"/>
      <c r="H361" s="719"/>
      <c r="I361" s="73"/>
      <c r="J361" s="75"/>
    </row>
    <row r="362" spans="1:10" ht="15" customHeight="1">
      <c r="A362" s="1133"/>
      <c r="B362" s="720"/>
      <c r="C362" s="742"/>
      <c r="D362" s="718"/>
      <c r="E362" s="719"/>
      <c r="F362" s="718"/>
      <c r="G362" s="760"/>
      <c r="H362" s="719"/>
      <c r="I362" s="73"/>
      <c r="J362" s="75"/>
    </row>
    <row r="363" spans="1:10" ht="15" customHeight="1">
      <c r="A363" s="1133"/>
      <c r="B363" s="720"/>
      <c r="C363" s="742"/>
      <c r="D363" s="718"/>
      <c r="E363" s="719"/>
      <c r="F363" s="718"/>
      <c r="G363" s="760"/>
      <c r="H363" s="719"/>
      <c r="I363" s="73"/>
      <c r="J363" s="75"/>
    </row>
    <row r="364" spans="1:10" ht="15" customHeight="1">
      <c r="A364" s="1133"/>
      <c r="B364" s="720"/>
      <c r="C364" s="742"/>
      <c r="D364" s="718"/>
      <c r="E364" s="719"/>
      <c r="F364" s="718"/>
      <c r="G364" s="760"/>
      <c r="H364" s="719"/>
      <c r="I364" s="73"/>
      <c r="J364" s="75"/>
    </row>
    <row r="365" spans="1:10" ht="15" customHeight="1">
      <c r="A365" s="1133"/>
      <c r="B365" s="720"/>
      <c r="C365" s="742"/>
      <c r="D365" s="718"/>
      <c r="E365" s="719"/>
      <c r="F365" s="718"/>
      <c r="G365" s="760"/>
      <c r="H365" s="719"/>
      <c r="I365" s="73"/>
      <c r="J365" s="75"/>
    </row>
    <row r="366" spans="1:10" ht="15" customHeight="1">
      <c r="A366" s="1133"/>
      <c r="B366" s="720"/>
      <c r="C366" s="742"/>
      <c r="D366" s="718"/>
      <c r="E366" s="719"/>
      <c r="F366" s="718"/>
      <c r="G366" s="760"/>
      <c r="H366" s="719"/>
      <c r="I366" s="73"/>
      <c r="J366" s="75"/>
    </row>
  </sheetData>
  <mergeCells count="59">
    <mergeCell ref="A1:C1"/>
    <mergeCell ref="B36:E36"/>
    <mergeCell ref="F350:J350"/>
    <mergeCell ref="B356:C356"/>
    <mergeCell ref="D356:J356"/>
    <mergeCell ref="B351:D351"/>
    <mergeCell ref="F351:J351"/>
    <mergeCell ref="B354:C354"/>
    <mergeCell ref="C355:I355"/>
    <mergeCell ref="B349:I349"/>
    <mergeCell ref="A348:C348"/>
    <mergeCell ref="B341:D341"/>
    <mergeCell ref="B346:D346"/>
    <mergeCell ref="B347:D347"/>
    <mergeCell ref="B343:D343"/>
    <mergeCell ref="B342:D342"/>
    <mergeCell ref="B344:D344"/>
    <mergeCell ref="B345:D345"/>
    <mergeCell ref="B155:D155"/>
    <mergeCell ref="B248:G248"/>
    <mergeCell ref="B271:D271"/>
    <mergeCell ref="B272:G272"/>
    <mergeCell ref="B156:E156"/>
    <mergeCell ref="B218:G218"/>
    <mergeCell ref="B203:D203"/>
    <mergeCell ref="B204:G204"/>
    <mergeCell ref="B217:D217"/>
    <mergeCell ref="A2:B2"/>
    <mergeCell ref="D4:G4"/>
    <mergeCell ref="A5:J5"/>
    <mergeCell ref="B3:J3"/>
    <mergeCell ref="H4:J4"/>
    <mergeCell ref="E6:E7"/>
    <mergeCell ref="B35:D35"/>
    <mergeCell ref="B29:D29"/>
    <mergeCell ref="B20:D20"/>
    <mergeCell ref="B17:D17"/>
    <mergeCell ref="B18:F18"/>
    <mergeCell ref="B21:E21"/>
    <mergeCell ref="B30:E30"/>
    <mergeCell ref="K200:L200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K227:L227"/>
    <mergeCell ref="K331:P331"/>
    <mergeCell ref="B340:D340"/>
    <mergeCell ref="B286:G286"/>
    <mergeCell ref="B247:D247"/>
    <mergeCell ref="B285:D285"/>
    <mergeCell ref="B297:G297"/>
    <mergeCell ref="B337:D337"/>
    <mergeCell ref="B338:G338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09"/>
  <sheetViews>
    <sheetView workbookViewId="0" topLeftCell="A1">
      <selection activeCell="K400" sqref="K400"/>
    </sheetView>
  </sheetViews>
  <sheetFormatPr defaultColWidth="9.00390625" defaultRowHeight="15" customHeight="1"/>
  <cols>
    <col min="1" max="1" width="3.75390625" style="212" customWidth="1"/>
    <col min="2" max="2" width="19.375" style="103" customWidth="1"/>
    <col min="3" max="3" width="5.625" style="802" customWidth="1"/>
    <col min="4" max="4" width="8.00390625" style="213" customWidth="1"/>
    <col min="5" max="5" width="11.625" style="245" customWidth="1"/>
    <col min="6" max="6" width="6.125" style="103" customWidth="1"/>
    <col min="7" max="7" width="9.50390625" style="218" customWidth="1"/>
    <col min="8" max="8" width="11.25390625" style="245" customWidth="1"/>
    <col min="9" max="9" width="8.375" style="103" customWidth="1"/>
    <col min="10" max="10" width="9.375" style="245" customWidth="1"/>
    <col min="11" max="11" width="23.25390625" style="103" customWidth="1"/>
    <col min="12" max="12" width="9.00390625" style="103" customWidth="1"/>
    <col min="13" max="13" width="10.50390625" style="103" bestFit="1" customWidth="1"/>
    <col min="14" max="16384" width="9.00390625" style="103" customWidth="1"/>
  </cols>
  <sheetData>
    <row r="1" spans="1:10" ht="15" customHeight="1">
      <c r="A1" s="1687" t="s">
        <v>832</v>
      </c>
      <c r="B1" s="1687"/>
      <c r="C1" s="1687"/>
      <c r="D1" s="639"/>
      <c r="E1" s="808"/>
      <c r="F1" s="101"/>
      <c r="G1" s="818"/>
      <c r="H1" s="808"/>
      <c r="I1" s="102"/>
      <c r="J1" s="100"/>
    </row>
    <row r="2" spans="1:10" ht="15" customHeight="1">
      <c r="A2" s="1687" t="s">
        <v>2104</v>
      </c>
      <c r="B2" s="1687"/>
      <c r="C2" s="788"/>
      <c r="D2" s="639"/>
      <c r="E2" s="808"/>
      <c r="F2" s="101"/>
      <c r="G2" s="818"/>
      <c r="H2" s="808"/>
      <c r="I2" s="102"/>
      <c r="J2" s="100"/>
    </row>
    <row r="3" spans="1:10" ht="15" customHeight="1">
      <c r="A3" s="104"/>
      <c r="B3" s="1608" t="s">
        <v>2777</v>
      </c>
      <c r="C3" s="1608"/>
      <c r="D3" s="1608"/>
      <c r="E3" s="1608"/>
      <c r="F3" s="1608"/>
      <c r="G3" s="1608"/>
      <c r="H3" s="1608"/>
      <c r="I3" s="1608"/>
      <c r="J3" s="1608"/>
    </row>
    <row r="4" spans="1:10" ht="15" customHeight="1">
      <c r="A4" s="105"/>
      <c r="B4" s="762"/>
      <c r="C4" s="788"/>
      <c r="D4" s="1728" t="s">
        <v>974</v>
      </c>
      <c r="E4" s="1728"/>
      <c r="F4" s="1728"/>
      <c r="G4" s="819"/>
      <c r="H4" s="1729" t="s">
        <v>971</v>
      </c>
      <c r="I4" s="1730"/>
      <c r="J4" s="229"/>
    </row>
    <row r="5" spans="1:10" ht="15" customHeight="1">
      <c r="A5" s="1692" t="s">
        <v>2689</v>
      </c>
      <c r="B5" s="1694" t="s">
        <v>2778</v>
      </c>
      <c r="C5" s="1696" t="s">
        <v>2697</v>
      </c>
      <c r="D5" s="1688" t="s">
        <v>2699</v>
      </c>
      <c r="E5" s="809"/>
      <c r="F5" s="1698" t="s">
        <v>2692</v>
      </c>
      <c r="G5" s="1699"/>
      <c r="H5" s="1688" t="s">
        <v>2694</v>
      </c>
      <c r="I5" s="1694" t="s">
        <v>2695</v>
      </c>
      <c r="J5" s="1688" t="s">
        <v>2105</v>
      </c>
    </row>
    <row r="6" spans="1:10" ht="15" customHeight="1">
      <c r="A6" s="1693"/>
      <c r="B6" s="1695"/>
      <c r="C6" s="1697"/>
      <c r="D6" s="1689"/>
      <c r="E6" s="602" t="s">
        <v>2785</v>
      </c>
      <c r="F6" s="108" t="s">
        <v>1358</v>
      </c>
      <c r="G6" s="820" t="s">
        <v>1351</v>
      </c>
      <c r="H6" s="1689"/>
      <c r="I6" s="1695"/>
      <c r="J6" s="1689"/>
    </row>
    <row r="7" spans="1:10" s="62" customFormat="1" ht="15" customHeight="1">
      <c r="A7" s="1690" t="s">
        <v>1060</v>
      </c>
      <c r="B7" s="1690"/>
      <c r="C7" s="1690"/>
      <c r="D7" s="1690"/>
      <c r="E7" s="1691"/>
      <c r="F7" s="120"/>
      <c r="G7" s="120"/>
      <c r="H7" s="109"/>
      <c r="I7" s="121"/>
      <c r="J7" s="231"/>
    </row>
    <row r="8" spans="1:10" ht="15" customHeight="1">
      <c r="A8" s="111">
        <v>1</v>
      </c>
      <c r="B8" s="115" t="s">
        <v>820</v>
      </c>
      <c r="C8" s="149">
        <v>1999</v>
      </c>
      <c r="D8" s="112" t="s">
        <v>1359</v>
      </c>
      <c r="E8" s="146">
        <v>405000</v>
      </c>
      <c r="F8" s="114"/>
      <c r="G8" s="822"/>
      <c r="H8" s="146">
        <f>E8+G8</f>
        <v>405000</v>
      </c>
      <c r="I8" s="116"/>
      <c r="J8" s="123"/>
    </row>
    <row r="9" spans="1:10" ht="15" customHeight="1">
      <c r="A9" s="117"/>
      <c r="B9" s="1700" t="s">
        <v>1259</v>
      </c>
      <c r="C9" s="1701"/>
      <c r="D9" s="1702"/>
      <c r="E9" s="810">
        <f>SUM(E8:E8)</f>
        <v>405000</v>
      </c>
      <c r="F9" s="118"/>
      <c r="G9" s="118"/>
      <c r="H9" s="810">
        <f>SUM(H8:H8)</f>
        <v>405000</v>
      </c>
      <c r="I9" s="119"/>
      <c r="J9" s="230"/>
    </row>
    <row r="10" spans="1:10" ht="15" customHeight="1">
      <c r="A10" s="1690" t="s">
        <v>1059</v>
      </c>
      <c r="B10" s="1690"/>
      <c r="C10" s="1690"/>
      <c r="D10" s="1690"/>
      <c r="E10" s="1691"/>
      <c r="F10" s="120"/>
      <c r="G10" s="821"/>
      <c r="H10" s="161"/>
      <c r="I10" s="121"/>
      <c r="J10" s="231"/>
    </row>
    <row r="11" spans="1:10" ht="15" customHeight="1">
      <c r="A11" s="111">
        <v>1</v>
      </c>
      <c r="B11" s="115" t="s">
        <v>1374</v>
      </c>
      <c r="C11" s="149">
        <v>1972</v>
      </c>
      <c r="D11" s="122" t="s">
        <v>1375</v>
      </c>
      <c r="E11" s="146">
        <v>270000</v>
      </c>
      <c r="F11" s="114"/>
      <c r="G11" s="822"/>
      <c r="H11" s="161">
        <f>E11+G11</f>
        <v>270000</v>
      </c>
      <c r="I11" s="116"/>
      <c r="J11" s="123"/>
    </row>
    <row r="12" spans="1:10" ht="15" customHeight="1">
      <c r="A12" s="111">
        <v>2</v>
      </c>
      <c r="B12" s="115" t="s">
        <v>1376</v>
      </c>
      <c r="C12" s="149">
        <v>1972</v>
      </c>
      <c r="D12" s="112" t="s">
        <v>1787</v>
      </c>
      <c r="E12" s="146">
        <v>270000</v>
      </c>
      <c r="F12" s="114"/>
      <c r="G12" s="822"/>
      <c r="H12" s="161">
        <f>E12+G12</f>
        <v>270000</v>
      </c>
      <c r="I12" s="116"/>
      <c r="J12" s="123"/>
    </row>
    <row r="13" spans="1:10" ht="15" customHeight="1">
      <c r="A13" s="117"/>
      <c r="B13" s="1700" t="s">
        <v>1259</v>
      </c>
      <c r="C13" s="1701"/>
      <c r="D13" s="1702"/>
      <c r="E13" s="811">
        <f>SUM(E11:E12)</f>
        <v>540000</v>
      </c>
      <c r="F13" s="124"/>
      <c r="G13" s="118"/>
      <c r="H13" s="204">
        <f>SUM(H11:H12)</f>
        <v>540000</v>
      </c>
      <c r="I13" s="126"/>
      <c r="J13" s="232"/>
    </row>
    <row r="14" spans="1:10" s="62" customFormat="1" ht="15" customHeight="1">
      <c r="A14" s="1707" t="s">
        <v>1058</v>
      </c>
      <c r="B14" s="1708"/>
      <c r="C14" s="1708"/>
      <c r="D14" s="1708"/>
      <c r="E14" s="1709"/>
      <c r="F14" s="120"/>
      <c r="G14" s="120"/>
      <c r="H14" s="109"/>
      <c r="I14" s="121"/>
      <c r="J14" s="231"/>
    </row>
    <row r="15" spans="1:10" ht="15" customHeight="1">
      <c r="A15" s="111">
        <v>1</v>
      </c>
      <c r="B15" s="116" t="s">
        <v>1391</v>
      </c>
      <c r="C15" s="151">
        <v>1978</v>
      </c>
      <c r="D15" s="110" t="s">
        <v>1392</v>
      </c>
      <c r="E15" s="146">
        <v>540000</v>
      </c>
      <c r="F15" s="114"/>
      <c r="G15" s="822"/>
      <c r="H15" s="161">
        <f>G15+E15</f>
        <v>540000</v>
      </c>
      <c r="I15" s="116"/>
      <c r="J15" s="123"/>
    </row>
    <row r="16" spans="1:10" ht="15" customHeight="1">
      <c r="A16" s="111">
        <v>2</v>
      </c>
      <c r="B16" s="115" t="s">
        <v>1389</v>
      </c>
      <c r="C16" s="149">
        <v>1975</v>
      </c>
      <c r="D16" s="110" t="s">
        <v>1386</v>
      </c>
      <c r="E16" s="146">
        <v>540000</v>
      </c>
      <c r="F16" s="114"/>
      <c r="G16" s="822"/>
      <c r="H16" s="161">
        <f>E16+G16</f>
        <v>540000</v>
      </c>
      <c r="I16" s="116"/>
      <c r="J16" s="123"/>
    </row>
    <row r="17" spans="1:10" ht="15" customHeight="1">
      <c r="A17" s="111">
        <v>3</v>
      </c>
      <c r="B17" s="115" t="s">
        <v>1387</v>
      </c>
      <c r="C17" s="149">
        <v>1972</v>
      </c>
      <c r="D17" s="110" t="s">
        <v>1386</v>
      </c>
      <c r="E17" s="146">
        <v>540000</v>
      </c>
      <c r="F17" s="114"/>
      <c r="G17" s="822"/>
      <c r="H17" s="161">
        <f>E17+G17</f>
        <v>540000</v>
      </c>
      <c r="I17" s="116"/>
      <c r="J17" s="123"/>
    </row>
    <row r="18" spans="1:10" ht="15" customHeight="1">
      <c r="A18" s="111">
        <v>4</v>
      </c>
      <c r="B18" s="116" t="s">
        <v>926</v>
      </c>
      <c r="C18" s="151">
        <v>1954</v>
      </c>
      <c r="D18" s="110" t="s">
        <v>925</v>
      </c>
      <c r="E18" s="155">
        <v>540000</v>
      </c>
      <c r="F18" s="114"/>
      <c r="G18" s="822"/>
      <c r="H18" s="845">
        <f>E18+G18</f>
        <v>540000</v>
      </c>
      <c r="I18" s="116"/>
      <c r="J18" s="123"/>
    </row>
    <row r="19" spans="1:10" ht="15" customHeight="1">
      <c r="A19" s="111">
        <v>5</v>
      </c>
      <c r="B19" s="763" t="s">
        <v>438</v>
      </c>
      <c r="C19" s="789">
        <v>1977</v>
      </c>
      <c r="D19" s="129" t="s">
        <v>927</v>
      </c>
      <c r="E19" s="812">
        <v>540000</v>
      </c>
      <c r="F19" s="130"/>
      <c r="G19" s="823"/>
      <c r="H19" s="846">
        <f>E19+G19</f>
        <v>540000</v>
      </c>
      <c r="I19" s="116"/>
      <c r="J19" s="123"/>
    </row>
    <row r="20" spans="1:10" ht="15" customHeight="1">
      <c r="A20" s="111">
        <v>6</v>
      </c>
      <c r="B20" s="763" t="s">
        <v>2612</v>
      </c>
      <c r="C20" s="789">
        <v>1953</v>
      </c>
      <c r="D20" s="129" t="s">
        <v>1805</v>
      </c>
      <c r="E20" s="812">
        <v>540000</v>
      </c>
      <c r="F20" s="130"/>
      <c r="G20" s="823">
        <v>540000</v>
      </c>
      <c r="H20" s="846">
        <f>E20+G20</f>
        <v>1080000</v>
      </c>
      <c r="I20" s="116"/>
      <c r="J20" s="123"/>
    </row>
    <row r="21" spans="1:10" ht="15" customHeight="1">
      <c r="A21" s="131"/>
      <c r="B21" s="1700" t="s">
        <v>1259</v>
      </c>
      <c r="C21" s="1701"/>
      <c r="D21" s="1702"/>
      <c r="E21" s="407">
        <f>SUM(E15:E20)</f>
        <v>3240000</v>
      </c>
      <c r="F21" s="132">
        <f>SUM(F15:F19)</f>
        <v>0</v>
      </c>
      <c r="G21" s="118">
        <v>540000</v>
      </c>
      <c r="H21" s="407">
        <f>SUM(H15:H20)</f>
        <v>3780000</v>
      </c>
      <c r="I21" s="133"/>
      <c r="J21" s="233"/>
    </row>
    <row r="22" spans="1:10" s="62" customFormat="1" ht="15" customHeight="1">
      <c r="A22" s="1704" t="s">
        <v>267</v>
      </c>
      <c r="B22" s="1705"/>
      <c r="C22" s="1705"/>
      <c r="D22" s="1705"/>
      <c r="E22" s="1705"/>
      <c r="F22" s="1705"/>
      <c r="G22" s="1705"/>
      <c r="H22" s="1706"/>
      <c r="I22" s="134"/>
      <c r="J22" s="234"/>
    </row>
    <row r="23" spans="1:10" ht="15" customHeight="1">
      <c r="A23" s="135">
        <v>1</v>
      </c>
      <c r="B23" s="114" t="s">
        <v>1393</v>
      </c>
      <c r="C23" s="790">
        <v>1944</v>
      </c>
      <c r="D23" s="127" t="s">
        <v>1792</v>
      </c>
      <c r="E23" s="813">
        <v>405000</v>
      </c>
      <c r="F23" s="114"/>
      <c r="G23" s="824"/>
      <c r="H23" s="161">
        <f>E23+G23</f>
        <v>405000</v>
      </c>
      <c r="I23" s="116"/>
      <c r="J23" s="123"/>
    </row>
    <row r="24" spans="1:10" ht="15" customHeight="1">
      <c r="A24" s="135">
        <v>2</v>
      </c>
      <c r="B24" s="114" t="s">
        <v>1394</v>
      </c>
      <c r="C24" s="790">
        <v>1938</v>
      </c>
      <c r="D24" s="127" t="s">
        <v>1790</v>
      </c>
      <c r="E24" s="813">
        <v>405000</v>
      </c>
      <c r="F24" s="114"/>
      <c r="G24" s="824"/>
      <c r="H24" s="161">
        <f>E24+G24</f>
        <v>405000</v>
      </c>
      <c r="I24" s="116"/>
      <c r="J24" s="123"/>
    </row>
    <row r="25" spans="1:10" ht="15" customHeight="1">
      <c r="A25" s="1277">
        <v>3</v>
      </c>
      <c r="B25" s="1278" t="s">
        <v>1165</v>
      </c>
      <c r="C25" s="1279">
        <v>1958</v>
      </c>
      <c r="D25" s="1280" t="s">
        <v>1492</v>
      </c>
      <c r="E25" s="1281">
        <v>405000</v>
      </c>
      <c r="F25" s="1282"/>
      <c r="G25" s="1283"/>
      <c r="H25" s="1284">
        <f>E25+G25</f>
        <v>405000</v>
      </c>
      <c r="I25" s="156"/>
      <c r="J25" s="238"/>
    </row>
    <row r="26" spans="1:10" ht="15" customHeight="1">
      <c r="A26" s="136"/>
      <c r="B26" s="1710" t="s">
        <v>1259</v>
      </c>
      <c r="C26" s="1711"/>
      <c r="D26" s="1712"/>
      <c r="E26" s="138">
        <f>SUM(E23:E25)</f>
        <v>1215000</v>
      </c>
      <c r="F26" s="137"/>
      <c r="G26" s="825"/>
      <c r="H26" s="847">
        <f>SUM(H23:H25)</f>
        <v>1215000</v>
      </c>
      <c r="I26" s="139"/>
      <c r="J26" s="235"/>
    </row>
    <row r="27" spans="1:10" s="62" customFormat="1" ht="15" customHeight="1">
      <c r="A27" s="1704" t="s">
        <v>268</v>
      </c>
      <c r="B27" s="1705"/>
      <c r="C27" s="1705"/>
      <c r="D27" s="1705"/>
      <c r="E27" s="1705"/>
      <c r="F27" s="1705"/>
      <c r="G27" s="1705"/>
      <c r="H27" s="1706"/>
      <c r="I27" s="1703"/>
      <c r="J27" s="1703"/>
    </row>
    <row r="28" spans="1:10" ht="15" customHeight="1">
      <c r="A28" s="141">
        <v>1</v>
      </c>
      <c r="B28" s="197" t="s">
        <v>1395</v>
      </c>
      <c r="C28" s="147">
        <v>1926</v>
      </c>
      <c r="D28" s="142" t="s">
        <v>1790</v>
      </c>
      <c r="E28" s="144">
        <v>540000</v>
      </c>
      <c r="F28" s="143"/>
      <c r="G28" s="160"/>
      <c r="H28" s="152">
        <f>E28+G28</f>
        <v>540000</v>
      </c>
      <c r="I28" s="145"/>
      <c r="J28" s="236"/>
    </row>
    <row r="29" spans="1:10" ht="15" customHeight="1">
      <c r="A29" s="141">
        <v>2</v>
      </c>
      <c r="B29" s="764" t="s">
        <v>1399</v>
      </c>
      <c r="C29" s="150">
        <v>1932</v>
      </c>
      <c r="D29" s="122" t="s">
        <v>1787</v>
      </c>
      <c r="E29" s="146">
        <v>540000</v>
      </c>
      <c r="F29" s="114"/>
      <c r="G29" s="164"/>
      <c r="H29" s="161">
        <f>E29+G29</f>
        <v>540000</v>
      </c>
      <c r="I29" s="116"/>
      <c r="J29" s="123"/>
    </row>
    <row r="30" spans="1:10" ht="15" customHeight="1">
      <c r="A30" s="111">
        <v>3</v>
      </c>
      <c r="B30" s="115" t="s">
        <v>1397</v>
      </c>
      <c r="C30" s="149">
        <v>1927</v>
      </c>
      <c r="D30" s="112" t="s">
        <v>1398</v>
      </c>
      <c r="E30" s="146">
        <v>540000</v>
      </c>
      <c r="F30" s="114"/>
      <c r="G30" s="164"/>
      <c r="H30" s="161">
        <f>E30+G30</f>
        <v>540000</v>
      </c>
      <c r="I30" s="116"/>
      <c r="J30" s="123"/>
    </row>
    <row r="31" spans="1:10" ht="15" customHeight="1">
      <c r="A31" s="136"/>
      <c r="B31" s="1710" t="s">
        <v>1259</v>
      </c>
      <c r="C31" s="1711"/>
      <c r="D31" s="1712"/>
      <c r="E31" s="138">
        <f>SUM(E28:E30)</f>
        <v>1620000</v>
      </c>
      <c r="F31" s="137"/>
      <c r="G31" s="825"/>
      <c r="H31" s="847">
        <f>SUM(H28:H30)</f>
        <v>1620000</v>
      </c>
      <c r="I31" s="139"/>
      <c r="J31" s="235"/>
    </row>
    <row r="32" spans="1:10" s="62" customFormat="1" ht="15" customHeight="1">
      <c r="A32" s="1704" t="s">
        <v>266</v>
      </c>
      <c r="B32" s="1705"/>
      <c r="C32" s="1705"/>
      <c r="D32" s="1706"/>
      <c r="E32" s="140"/>
      <c r="F32" s="140"/>
      <c r="G32" s="140"/>
      <c r="H32" s="140"/>
      <c r="I32" s="140"/>
      <c r="J32" s="237"/>
    </row>
    <row r="33" spans="1:10" ht="15" customHeight="1">
      <c r="A33" s="141">
        <v>1</v>
      </c>
      <c r="B33" s="197" t="s">
        <v>1401</v>
      </c>
      <c r="C33" s="147">
        <v>1932</v>
      </c>
      <c r="D33" s="148" t="s">
        <v>1786</v>
      </c>
      <c r="E33" s="144">
        <v>270000</v>
      </c>
      <c r="F33" s="143"/>
      <c r="G33" s="160"/>
      <c r="H33" s="152">
        <f>E33+G33</f>
        <v>270000</v>
      </c>
      <c r="I33" s="145"/>
      <c r="J33" s="236"/>
    </row>
    <row r="34" spans="1:10" ht="15" customHeight="1">
      <c r="A34" s="111">
        <v>2</v>
      </c>
      <c r="B34" s="115" t="s">
        <v>1406</v>
      </c>
      <c r="C34" s="149">
        <v>1920</v>
      </c>
      <c r="D34" s="112" t="s">
        <v>1786</v>
      </c>
      <c r="E34" s="144">
        <v>270000</v>
      </c>
      <c r="F34" s="114"/>
      <c r="G34" s="164"/>
      <c r="H34" s="152">
        <f aca="true" t="shared" si="0" ref="H34:H82">E34+G34</f>
        <v>270000</v>
      </c>
      <c r="I34" s="116"/>
      <c r="J34" s="123"/>
    </row>
    <row r="35" spans="1:10" ht="15" customHeight="1">
      <c r="A35" s="141">
        <v>3</v>
      </c>
      <c r="B35" s="764" t="s">
        <v>1459</v>
      </c>
      <c r="C35" s="150">
        <v>1930</v>
      </c>
      <c r="D35" s="112" t="s">
        <v>1787</v>
      </c>
      <c r="E35" s="144">
        <v>270000</v>
      </c>
      <c r="F35" s="114"/>
      <c r="G35" s="164"/>
      <c r="H35" s="152">
        <f t="shared" si="0"/>
        <v>270000</v>
      </c>
      <c r="I35" s="116"/>
      <c r="J35" s="123"/>
    </row>
    <row r="36" spans="1:10" ht="15" customHeight="1">
      <c r="A36" s="111">
        <v>4</v>
      </c>
      <c r="B36" s="764" t="s">
        <v>1478</v>
      </c>
      <c r="C36" s="150">
        <v>1933</v>
      </c>
      <c r="D36" s="112" t="s">
        <v>1787</v>
      </c>
      <c r="E36" s="144">
        <v>270000</v>
      </c>
      <c r="F36" s="114"/>
      <c r="G36" s="164"/>
      <c r="H36" s="152">
        <f t="shared" si="0"/>
        <v>270000</v>
      </c>
      <c r="I36" s="116"/>
      <c r="J36" s="123"/>
    </row>
    <row r="37" spans="1:10" ht="15" customHeight="1">
      <c r="A37" s="141">
        <v>5</v>
      </c>
      <c r="B37" s="764" t="s">
        <v>1508</v>
      </c>
      <c r="C37" s="150">
        <v>1933</v>
      </c>
      <c r="D37" s="112" t="s">
        <v>1787</v>
      </c>
      <c r="E37" s="144">
        <v>270000</v>
      </c>
      <c r="F37" s="114"/>
      <c r="G37" s="164"/>
      <c r="H37" s="152">
        <f t="shared" si="0"/>
        <v>270000</v>
      </c>
      <c r="I37" s="116"/>
      <c r="J37" s="123"/>
    </row>
    <row r="38" spans="1:10" ht="15" customHeight="1">
      <c r="A38" s="111">
        <v>6</v>
      </c>
      <c r="B38" s="115" t="s">
        <v>1411</v>
      </c>
      <c r="C38" s="149">
        <v>1931</v>
      </c>
      <c r="D38" s="112" t="s">
        <v>1396</v>
      </c>
      <c r="E38" s="144">
        <v>270000</v>
      </c>
      <c r="F38" s="114"/>
      <c r="G38" s="164"/>
      <c r="H38" s="152">
        <f t="shared" si="0"/>
        <v>270000</v>
      </c>
      <c r="I38" s="116"/>
      <c r="J38" s="123"/>
    </row>
    <row r="39" spans="1:10" ht="15" customHeight="1">
      <c r="A39" s="141">
        <v>7</v>
      </c>
      <c r="B39" s="115" t="s">
        <v>1432</v>
      </c>
      <c r="C39" s="149">
        <v>1925</v>
      </c>
      <c r="D39" s="112" t="s">
        <v>1396</v>
      </c>
      <c r="E39" s="144">
        <v>270000</v>
      </c>
      <c r="F39" s="114"/>
      <c r="G39" s="164"/>
      <c r="H39" s="152">
        <f t="shared" si="0"/>
        <v>270000</v>
      </c>
      <c r="I39" s="116"/>
      <c r="J39" s="123"/>
    </row>
    <row r="40" spans="1:10" ht="15" customHeight="1">
      <c r="A40" s="111">
        <v>8</v>
      </c>
      <c r="B40" s="764" t="s">
        <v>1465</v>
      </c>
      <c r="C40" s="150">
        <v>1931</v>
      </c>
      <c r="D40" s="112" t="s">
        <v>1396</v>
      </c>
      <c r="E40" s="144">
        <v>270000</v>
      </c>
      <c r="F40" s="114"/>
      <c r="G40" s="164"/>
      <c r="H40" s="152">
        <f t="shared" si="0"/>
        <v>270000</v>
      </c>
      <c r="I40" s="116"/>
      <c r="J40" s="123"/>
    </row>
    <row r="41" spans="1:10" ht="15" customHeight="1">
      <c r="A41" s="141">
        <v>9</v>
      </c>
      <c r="B41" s="764" t="s">
        <v>1466</v>
      </c>
      <c r="C41" s="150">
        <v>1930</v>
      </c>
      <c r="D41" s="112" t="s">
        <v>1396</v>
      </c>
      <c r="E41" s="144">
        <v>270000</v>
      </c>
      <c r="F41" s="114"/>
      <c r="G41" s="164"/>
      <c r="H41" s="152">
        <f t="shared" si="0"/>
        <v>270000</v>
      </c>
      <c r="I41" s="116"/>
      <c r="J41" s="123"/>
    </row>
    <row r="42" spans="1:10" ht="15" customHeight="1">
      <c r="A42" s="111">
        <v>10</v>
      </c>
      <c r="B42" s="116" t="s">
        <v>1521</v>
      </c>
      <c r="C42" s="151">
        <v>1935</v>
      </c>
      <c r="D42" s="112" t="s">
        <v>1396</v>
      </c>
      <c r="E42" s="144">
        <v>270000</v>
      </c>
      <c r="F42" s="114"/>
      <c r="G42" s="826"/>
      <c r="H42" s="152">
        <f t="shared" si="0"/>
        <v>270000</v>
      </c>
      <c r="I42" s="145"/>
      <c r="J42" s="236"/>
    </row>
    <row r="43" spans="1:10" ht="15" customHeight="1">
      <c r="A43" s="141">
        <v>11</v>
      </c>
      <c r="B43" s="116" t="s">
        <v>348</v>
      </c>
      <c r="C43" s="151">
        <v>1935</v>
      </c>
      <c r="D43" s="112" t="s">
        <v>1396</v>
      </c>
      <c r="E43" s="144">
        <v>270000</v>
      </c>
      <c r="F43" s="114"/>
      <c r="G43" s="826"/>
      <c r="H43" s="152">
        <f t="shared" si="0"/>
        <v>270000</v>
      </c>
      <c r="I43" s="145"/>
      <c r="J43" s="236"/>
    </row>
    <row r="44" spans="1:10" ht="15" customHeight="1">
      <c r="A44" s="111">
        <v>12</v>
      </c>
      <c r="B44" s="115" t="s">
        <v>1405</v>
      </c>
      <c r="C44" s="149">
        <v>1931</v>
      </c>
      <c r="D44" s="112" t="s">
        <v>1793</v>
      </c>
      <c r="E44" s="144">
        <v>270000</v>
      </c>
      <c r="F44" s="114"/>
      <c r="G44" s="164"/>
      <c r="H44" s="152">
        <f t="shared" si="0"/>
        <v>270000</v>
      </c>
      <c r="I44" s="116"/>
      <c r="J44" s="123"/>
    </row>
    <row r="45" spans="1:10" ht="15" customHeight="1">
      <c r="A45" s="141">
        <v>13</v>
      </c>
      <c r="B45" s="115" t="s">
        <v>1409</v>
      </c>
      <c r="C45" s="149">
        <v>1933</v>
      </c>
      <c r="D45" s="112" t="s">
        <v>1793</v>
      </c>
      <c r="E45" s="144">
        <v>270000</v>
      </c>
      <c r="F45" s="114"/>
      <c r="G45" s="164"/>
      <c r="H45" s="152">
        <f t="shared" si="0"/>
        <v>270000</v>
      </c>
      <c r="I45" s="116"/>
      <c r="J45" s="123"/>
    </row>
    <row r="46" spans="1:10" ht="15" customHeight="1">
      <c r="A46" s="111">
        <v>14</v>
      </c>
      <c r="B46" s="764" t="s">
        <v>1472</v>
      </c>
      <c r="C46" s="150">
        <v>1931</v>
      </c>
      <c r="D46" s="112" t="s">
        <v>1793</v>
      </c>
      <c r="E46" s="144">
        <v>270000</v>
      </c>
      <c r="F46" s="114"/>
      <c r="G46" s="164"/>
      <c r="H46" s="152">
        <f t="shared" si="0"/>
        <v>270000</v>
      </c>
      <c r="I46" s="116"/>
      <c r="J46" s="123"/>
    </row>
    <row r="47" spans="1:10" ht="15" customHeight="1">
      <c r="A47" s="141">
        <v>15</v>
      </c>
      <c r="B47" s="764" t="s">
        <v>265</v>
      </c>
      <c r="C47" s="150">
        <v>1932</v>
      </c>
      <c r="D47" s="112" t="s">
        <v>1793</v>
      </c>
      <c r="E47" s="144">
        <v>270000</v>
      </c>
      <c r="F47" s="114"/>
      <c r="G47" s="164"/>
      <c r="H47" s="152">
        <f t="shared" si="0"/>
        <v>270000</v>
      </c>
      <c r="I47" s="116"/>
      <c r="J47" s="123"/>
    </row>
    <row r="48" spans="1:10" ht="15" customHeight="1">
      <c r="A48" s="111">
        <v>16</v>
      </c>
      <c r="B48" s="765" t="s">
        <v>1509</v>
      </c>
      <c r="C48" s="153">
        <v>1933</v>
      </c>
      <c r="D48" s="112" t="s">
        <v>1793</v>
      </c>
      <c r="E48" s="144">
        <v>270000</v>
      </c>
      <c r="F48" s="154"/>
      <c r="G48" s="827"/>
      <c r="H48" s="152">
        <f t="shared" si="0"/>
        <v>270000</v>
      </c>
      <c r="I48" s="156"/>
      <c r="J48" s="238"/>
    </row>
    <row r="49" spans="1:10" ht="15" customHeight="1">
      <c r="A49" s="141">
        <v>17</v>
      </c>
      <c r="B49" s="115" t="s">
        <v>1510</v>
      </c>
      <c r="C49" s="150">
        <v>1933</v>
      </c>
      <c r="D49" s="112" t="s">
        <v>1793</v>
      </c>
      <c r="E49" s="144">
        <v>270000</v>
      </c>
      <c r="F49" s="157"/>
      <c r="G49" s="164"/>
      <c r="H49" s="152">
        <f t="shared" si="0"/>
        <v>270000</v>
      </c>
      <c r="I49" s="116"/>
      <c r="J49" s="123"/>
    </row>
    <row r="50" spans="1:10" ht="15" customHeight="1">
      <c r="A50" s="111">
        <v>18</v>
      </c>
      <c r="B50" s="116" t="s">
        <v>1522</v>
      </c>
      <c r="C50" s="151">
        <v>1935</v>
      </c>
      <c r="D50" s="112" t="s">
        <v>1793</v>
      </c>
      <c r="E50" s="144">
        <v>270000</v>
      </c>
      <c r="F50" s="114"/>
      <c r="G50" s="826"/>
      <c r="H50" s="152">
        <f t="shared" si="0"/>
        <v>270000</v>
      </c>
      <c r="I50" s="145"/>
      <c r="J50" s="236"/>
    </row>
    <row r="51" spans="1:10" ht="15" customHeight="1">
      <c r="A51" s="141">
        <v>19</v>
      </c>
      <c r="B51" s="116" t="s">
        <v>1523</v>
      </c>
      <c r="C51" s="151">
        <v>1935</v>
      </c>
      <c r="D51" s="112" t="s">
        <v>1793</v>
      </c>
      <c r="E51" s="144">
        <v>270000</v>
      </c>
      <c r="F51" s="114"/>
      <c r="G51" s="826"/>
      <c r="H51" s="152">
        <f t="shared" si="0"/>
        <v>270000</v>
      </c>
      <c r="I51" s="145"/>
      <c r="J51" s="236"/>
    </row>
    <row r="52" spans="1:10" ht="15" customHeight="1">
      <c r="A52" s="111">
        <v>20</v>
      </c>
      <c r="B52" s="116" t="s">
        <v>1794</v>
      </c>
      <c r="C52" s="151">
        <v>1935</v>
      </c>
      <c r="D52" s="112" t="s">
        <v>1793</v>
      </c>
      <c r="E52" s="144">
        <v>270000</v>
      </c>
      <c r="F52" s="114"/>
      <c r="G52" s="826"/>
      <c r="H52" s="152">
        <f t="shared" si="0"/>
        <v>270000</v>
      </c>
      <c r="I52" s="145"/>
      <c r="J52" s="236"/>
    </row>
    <row r="53" spans="1:10" ht="15" customHeight="1">
      <c r="A53" s="141">
        <v>21</v>
      </c>
      <c r="B53" s="764" t="s">
        <v>1462</v>
      </c>
      <c r="C53" s="150">
        <v>1929</v>
      </c>
      <c r="D53" s="112" t="s">
        <v>368</v>
      </c>
      <c r="E53" s="144">
        <v>270000</v>
      </c>
      <c r="F53" s="114"/>
      <c r="G53" s="164"/>
      <c r="H53" s="152">
        <f t="shared" si="0"/>
        <v>270000</v>
      </c>
      <c r="I53" s="116"/>
      <c r="J53" s="123"/>
    </row>
    <row r="54" spans="1:10" ht="15" customHeight="1">
      <c r="A54" s="111">
        <v>22</v>
      </c>
      <c r="B54" s="115" t="s">
        <v>1148</v>
      </c>
      <c r="C54" s="149">
        <v>1925</v>
      </c>
      <c r="D54" s="127" t="s">
        <v>1790</v>
      </c>
      <c r="E54" s="144">
        <v>270000</v>
      </c>
      <c r="F54" s="114"/>
      <c r="G54" s="164"/>
      <c r="H54" s="152">
        <f t="shared" si="0"/>
        <v>270000</v>
      </c>
      <c r="I54" s="116"/>
      <c r="J54" s="123"/>
    </row>
    <row r="55" spans="1:10" ht="15" customHeight="1">
      <c r="A55" s="141">
        <v>23</v>
      </c>
      <c r="B55" s="115" t="s">
        <v>647</v>
      </c>
      <c r="C55" s="149">
        <v>1930</v>
      </c>
      <c r="D55" s="127" t="s">
        <v>1790</v>
      </c>
      <c r="E55" s="144">
        <v>270000</v>
      </c>
      <c r="F55" s="114"/>
      <c r="G55" s="164"/>
      <c r="H55" s="152">
        <f t="shared" si="0"/>
        <v>270000</v>
      </c>
      <c r="I55" s="116"/>
      <c r="J55" s="123"/>
    </row>
    <row r="56" spans="1:10" ht="15" customHeight="1">
      <c r="A56" s="111">
        <v>24</v>
      </c>
      <c r="B56" s="115" t="s">
        <v>1410</v>
      </c>
      <c r="C56" s="149">
        <v>1921</v>
      </c>
      <c r="D56" s="127" t="s">
        <v>1790</v>
      </c>
      <c r="E56" s="144">
        <v>270000</v>
      </c>
      <c r="F56" s="114"/>
      <c r="G56" s="164"/>
      <c r="H56" s="152">
        <f t="shared" si="0"/>
        <v>270000</v>
      </c>
      <c r="I56" s="116"/>
      <c r="J56" s="123"/>
    </row>
    <row r="57" spans="1:10" ht="15" customHeight="1">
      <c r="A57" s="141">
        <v>25</v>
      </c>
      <c r="B57" s="764" t="s">
        <v>1434</v>
      </c>
      <c r="C57" s="150">
        <v>1928</v>
      </c>
      <c r="D57" s="127" t="s">
        <v>1790</v>
      </c>
      <c r="E57" s="144">
        <v>270000</v>
      </c>
      <c r="F57" s="114"/>
      <c r="G57" s="164"/>
      <c r="H57" s="152">
        <f t="shared" si="0"/>
        <v>270000</v>
      </c>
      <c r="I57" s="116"/>
      <c r="J57" s="123"/>
    </row>
    <row r="58" spans="1:10" ht="15" customHeight="1">
      <c r="A58" s="111">
        <v>26</v>
      </c>
      <c r="B58" s="764" t="s">
        <v>1435</v>
      </c>
      <c r="C58" s="150">
        <v>1926</v>
      </c>
      <c r="D58" s="127" t="s">
        <v>1790</v>
      </c>
      <c r="E58" s="144">
        <v>270000</v>
      </c>
      <c r="F58" s="114"/>
      <c r="G58" s="164"/>
      <c r="H58" s="152">
        <f t="shared" si="0"/>
        <v>270000</v>
      </c>
      <c r="I58" s="116"/>
      <c r="J58" s="123"/>
    </row>
    <row r="59" spans="1:10" ht="15" customHeight="1">
      <c r="A59" s="141">
        <v>27</v>
      </c>
      <c r="B59" s="764" t="s">
        <v>1438</v>
      </c>
      <c r="C59" s="150">
        <v>1926</v>
      </c>
      <c r="D59" s="127" t="s">
        <v>1790</v>
      </c>
      <c r="E59" s="144">
        <v>270000</v>
      </c>
      <c r="F59" s="114"/>
      <c r="G59" s="164"/>
      <c r="H59" s="152">
        <f t="shared" si="0"/>
        <v>270000</v>
      </c>
      <c r="I59" s="116"/>
      <c r="J59" s="123"/>
    </row>
    <row r="60" spans="1:10" ht="15" customHeight="1">
      <c r="A60" s="111">
        <v>28</v>
      </c>
      <c r="B60" s="764" t="s">
        <v>1439</v>
      </c>
      <c r="C60" s="150">
        <v>1926</v>
      </c>
      <c r="D60" s="127" t="s">
        <v>1790</v>
      </c>
      <c r="E60" s="144">
        <v>270000</v>
      </c>
      <c r="F60" s="114"/>
      <c r="G60" s="164"/>
      <c r="H60" s="152">
        <f t="shared" si="0"/>
        <v>270000</v>
      </c>
      <c r="I60" s="116"/>
      <c r="J60" s="123"/>
    </row>
    <row r="61" spans="1:10" ht="15" customHeight="1">
      <c r="A61" s="141">
        <v>29</v>
      </c>
      <c r="B61" s="764" t="s">
        <v>1467</v>
      </c>
      <c r="C61" s="150">
        <v>1926</v>
      </c>
      <c r="D61" s="127" t="s">
        <v>1790</v>
      </c>
      <c r="E61" s="144">
        <v>270000</v>
      </c>
      <c r="F61" s="114"/>
      <c r="G61" s="164"/>
      <c r="H61" s="152">
        <f t="shared" si="0"/>
        <v>270000</v>
      </c>
      <c r="I61" s="116"/>
      <c r="J61" s="123"/>
    </row>
    <row r="62" spans="1:10" ht="15" customHeight="1">
      <c r="A62" s="111">
        <v>30</v>
      </c>
      <c r="B62" s="764" t="s">
        <v>1473</v>
      </c>
      <c r="C62" s="150">
        <v>1931</v>
      </c>
      <c r="D62" s="127" t="s">
        <v>1790</v>
      </c>
      <c r="E62" s="144">
        <v>270000</v>
      </c>
      <c r="F62" s="114"/>
      <c r="G62" s="164"/>
      <c r="H62" s="152">
        <f t="shared" si="0"/>
        <v>270000</v>
      </c>
      <c r="I62" s="116"/>
      <c r="J62" s="123"/>
    </row>
    <row r="63" spans="1:10" ht="15" customHeight="1">
      <c r="A63" s="141">
        <v>31</v>
      </c>
      <c r="B63" s="764" t="s">
        <v>1474</v>
      </c>
      <c r="C63" s="150">
        <v>1934</v>
      </c>
      <c r="D63" s="127" t="s">
        <v>1790</v>
      </c>
      <c r="E63" s="144">
        <v>270000</v>
      </c>
      <c r="F63" s="114"/>
      <c r="G63" s="164"/>
      <c r="H63" s="152">
        <f t="shared" si="0"/>
        <v>270000</v>
      </c>
      <c r="I63" s="116"/>
      <c r="J63" s="123"/>
    </row>
    <row r="64" spans="1:10" ht="15" customHeight="1">
      <c r="A64" s="111">
        <v>32</v>
      </c>
      <c r="B64" s="764" t="s">
        <v>1476</v>
      </c>
      <c r="C64" s="150">
        <v>1932</v>
      </c>
      <c r="D64" s="127" t="s">
        <v>1790</v>
      </c>
      <c r="E64" s="144">
        <v>270000</v>
      </c>
      <c r="F64" s="114"/>
      <c r="G64" s="164"/>
      <c r="H64" s="152">
        <f t="shared" si="0"/>
        <v>270000</v>
      </c>
      <c r="I64" s="116"/>
      <c r="J64" s="123"/>
    </row>
    <row r="65" spans="1:10" ht="15" customHeight="1">
      <c r="A65" s="141">
        <v>33</v>
      </c>
      <c r="B65" s="764" t="s">
        <v>641</v>
      </c>
      <c r="C65" s="150">
        <v>1932</v>
      </c>
      <c r="D65" s="127" t="s">
        <v>439</v>
      </c>
      <c r="E65" s="144">
        <v>270000</v>
      </c>
      <c r="F65" s="114"/>
      <c r="G65" s="164"/>
      <c r="H65" s="152">
        <f t="shared" si="0"/>
        <v>270000</v>
      </c>
      <c r="I65" s="116"/>
      <c r="J65" s="123"/>
    </row>
    <row r="66" spans="1:10" ht="15" customHeight="1">
      <c r="A66" s="111">
        <v>34</v>
      </c>
      <c r="B66" s="764" t="s">
        <v>2890</v>
      </c>
      <c r="C66" s="150">
        <v>1932</v>
      </c>
      <c r="D66" s="127" t="s">
        <v>1790</v>
      </c>
      <c r="E66" s="144">
        <v>270000</v>
      </c>
      <c r="F66" s="114"/>
      <c r="G66" s="164"/>
      <c r="H66" s="152">
        <f t="shared" si="0"/>
        <v>270000</v>
      </c>
      <c r="I66" s="116"/>
      <c r="J66" s="123"/>
    </row>
    <row r="67" spans="1:10" ht="15" customHeight="1">
      <c r="A67" s="141">
        <v>35</v>
      </c>
      <c r="B67" s="764" t="s">
        <v>1479</v>
      </c>
      <c r="C67" s="150">
        <v>1933</v>
      </c>
      <c r="D67" s="127" t="s">
        <v>1790</v>
      </c>
      <c r="E67" s="144">
        <v>270000</v>
      </c>
      <c r="F67" s="114"/>
      <c r="G67" s="164"/>
      <c r="H67" s="152">
        <f t="shared" si="0"/>
        <v>270000</v>
      </c>
      <c r="I67" s="116"/>
      <c r="J67" s="123"/>
    </row>
    <row r="68" spans="1:10" ht="15" customHeight="1">
      <c r="A68" s="111">
        <v>36</v>
      </c>
      <c r="B68" s="764" t="s">
        <v>1506</v>
      </c>
      <c r="C68" s="150">
        <v>1933</v>
      </c>
      <c r="D68" s="127" t="s">
        <v>1790</v>
      </c>
      <c r="E68" s="144">
        <v>270000</v>
      </c>
      <c r="F68" s="114"/>
      <c r="G68" s="819"/>
      <c r="H68" s="152">
        <f t="shared" si="0"/>
        <v>270000</v>
      </c>
      <c r="I68" s="116"/>
      <c r="J68" s="123"/>
    </row>
    <row r="69" spans="1:10" ht="15" customHeight="1">
      <c r="A69" s="141">
        <v>37</v>
      </c>
      <c r="B69" s="115" t="s">
        <v>1507</v>
      </c>
      <c r="C69" s="150">
        <v>1933</v>
      </c>
      <c r="D69" s="127" t="s">
        <v>1790</v>
      </c>
      <c r="E69" s="144">
        <v>270000</v>
      </c>
      <c r="F69" s="114"/>
      <c r="G69" s="164"/>
      <c r="H69" s="152">
        <f t="shared" si="0"/>
        <v>270000</v>
      </c>
      <c r="I69" s="116"/>
      <c r="J69" s="123"/>
    </row>
    <row r="70" spans="1:10" ht="15" customHeight="1">
      <c r="A70" s="111">
        <v>38</v>
      </c>
      <c r="B70" s="766" t="s">
        <v>1512</v>
      </c>
      <c r="C70" s="153">
        <v>1933</v>
      </c>
      <c r="D70" s="127" t="s">
        <v>1790</v>
      </c>
      <c r="E70" s="144">
        <v>270000</v>
      </c>
      <c r="F70" s="116"/>
      <c r="G70" s="828"/>
      <c r="H70" s="152">
        <f t="shared" si="0"/>
        <v>270000</v>
      </c>
      <c r="I70" s="145"/>
      <c r="J70" s="236"/>
    </row>
    <row r="71" spans="1:10" ht="15" customHeight="1">
      <c r="A71" s="141">
        <v>39</v>
      </c>
      <c r="B71" s="116" t="s">
        <v>1518</v>
      </c>
      <c r="C71" s="151">
        <v>1934</v>
      </c>
      <c r="D71" s="127" t="s">
        <v>1790</v>
      </c>
      <c r="E71" s="144">
        <v>270000</v>
      </c>
      <c r="F71" s="114"/>
      <c r="G71" s="160"/>
      <c r="H71" s="152">
        <f t="shared" si="0"/>
        <v>270000</v>
      </c>
      <c r="I71" s="145"/>
      <c r="J71" s="236"/>
    </row>
    <row r="72" spans="1:10" ht="15" customHeight="1">
      <c r="A72" s="111">
        <v>40</v>
      </c>
      <c r="B72" s="116" t="s">
        <v>204</v>
      </c>
      <c r="C72" s="159">
        <v>1936</v>
      </c>
      <c r="D72" s="127" t="s">
        <v>1790</v>
      </c>
      <c r="E72" s="144">
        <v>270000</v>
      </c>
      <c r="F72" s="114"/>
      <c r="G72" s="160"/>
      <c r="H72" s="152">
        <f t="shared" si="0"/>
        <v>270000</v>
      </c>
      <c r="I72" s="145"/>
      <c r="J72" s="236"/>
    </row>
    <row r="73" spans="1:10" ht="15" customHeight="1">
      <c r="A73" s="141">
        <v>41</v>
      </c>
      <c r="B73" s="116" t="s">
        <v>2166</v>
      </c>
      <c r="C73" s="159">
        <v>1936</v>
      </c>
      <c r="D73" s="127" t="s">
        <v>1790</v>
      </c>
      <c r="E73" s="144">
        <v>270000</v>
      </c>
      <c r="F73" s="114"/>
      <c r="G73" s="160"/>
      <c r="H73" s="152">
        <f t="shared" si="0"/>
        <v>270000</v>
      </c>
      <c r="I73" s="145"/>
      <c r="J73" s="236"/>
    </row>
    <row r="74" spans="1:10" ht="15" customHeight="1">
      <c r="A74" s="111">
        <v>42</v>
      </c>
      <c r="B74" s="764" t="s">
        <v>1352</v>
      </c>
      <c r="C74" s="153">
        <v>1935</v>
      </c>
      <c r="D74" s="127" t="s">
        <v>1790</v>
      </c>
      <c r="E74" s="144">
        <v>270000</v>
      </c>
      <c r="F74" s="126"/>
      <c r="G74" s="828"/>
      <c r="H74" s="152">
        <f t="shared" si="0"/>
        <v>270000</v>
      </c>
      <c r="I74" s="145"/>
      <c r="J74" s="236"/>
    </row>
    <row r="75" spans="1:10" ht="15" customHeight="1">
      <c r="A75" s="141">
        <v>43</v>
      </c>
      <c r="B75" s="764" t="s">
        <v>1468</v>
      </c>
      <c r="C75" s="150">
        <v>1928</v>
      </c>
      <c r="D75" s="122" t="s">
        <v>1469</v>
      </c>
      <c r="E75" s="144">
        <v>270000</v>
      </c>
      <c r="F75" s="114"/>
      <c r="G75" s="164"/>
      <c r="H75" s="152">
        <f t="shared" si="0"/>
        <v>270000</v>
      </c>
      <c r="I75" s="116"/>
      <c r="J75" s="123"/>
    </row>
    <row r="76" spans="1:10" ht="15" customHeight="1">
      <c r="A76" s="111">
        <v>44</v>
      </c>
      <c r="B76" s="115" t="s">
        <v>1511</v>
      </c>
      <c r="C76" s="150">
        <v>1927</v>
      </c>
      <c r="D76" s="142" t="s">
        <v>1469</v>
      </c>
      <c r="E76" s="144">
        <v>270000</v>
      </c>
      <c r="F76" s="114"/>
      <c r="G76" s="160"/>
      <c r="H76" s="152">
        <f t="shared" si="0"/>
        <v>270000</v>
      </c>
      <c r="I76" s="145"/>
      <c r="J76" s="236"/>
    </row>
    <row r="77" spans="1:10" ht="15" customHeight="1">
      <c r="A77" s="141">
        <v>45</v>
      </c>
      <c r="B77" s="764" t="s">
        <v>1440</v>
      </c>
      <c r="C77" s="150">
        <v>1930</v>
      </c>
      <c r="D77" s="112" t="s">
        <v>1788</v>
      </c>
      <c r="E77" s="144">
        <v>270000</v>
      </c>
      <c r="F77" s="114"/>
      <c r="G77" s="164"/>
      <c r="H77" s="152">
        <f t="shared" si="0"/>
        <v>270000</v>
      </c>
      <c r="I77" s="116"/>
      <c r="J77" s="123"/>
    </row>
    <row r="78" spans="1:10" ht="15" customHeight="1">
      <c r="A78" s="111">
        <v>46</v>
      </c>
      <c r="B78" s="115" t="s">
        <v>1400</v>
      </c>
      <c r="C78" s="149">
        <v>1932</v>
      </c>
      <c r="D78" s="112" t="s">
        <v>1788</v>
      </c>
      <c r="E78" s="144">
        <v>270000</v>
      </c>
      <c r="F78" s="114"/>
      <c r="G78" s="164"/>
      <c r="H78" s="152">
        <f t="shared" si="0"/>
        <v>270000</v>
      </c>
      <c r="I78" s="116"/>
      <c r="J78" s="123"/>
    </row>
    <row r="79" spans="1:10" ht="15" customHeight="1">
      <c r="A79" s="141">
        <v>47</v>
      </c>
      <c r="B79" s="764" t="s">
        <v>1463</v>
      </c>
      <c r="C79" s="150">
        <v>1930</v>
      </c>
      <c r="D79" s="112" t="s">
        <v>1788</v>
      </c>
      <c r="E79" s="144">
        <v>270000</v>
      </c>
      <c r="F79" s="114"/>
      <c r="G79" s="164"/>
      <c r="H79" s="152">
        <f t="shared" si="0"/>
        <v>270000</v>
      </c>
      <c r="I79" s="116"/>
      <c r="J79" s="123"/>
    </row>
    <row r="80" spans="1:10" ht="15" customHeight="1">
      <c r="A80" s="111">
        <v>48</v>
      </c>
      <c r="B80" s="764" t="s">
        <v>207</v>
      </c>
      <c r="C80" s="150">
        <v>1936</v>
      </c>
      <c r="D80" s="112" t="s">
        <v>206</v>
      </c>
      <c r="E80" s="144">
        <v>270000</v>
      </c>
      <c r="F80" s="114"/>
      <c r="G80" s="164"/>
      <c r="H80" s="152">
        <f t="shared" si="0"/>
        <v>270000</v>
      </c>
      <c r="I80" s="116"/>
      <c r="J80" s="123"/>
    </row>
    <row r="81" spans="1:10" ht="15" customHeight="1">
      <c r="A81" s="141">
        <v>49</v>
      </c>
      <c r="B81" s="764" t="s">
        <v>1149</v>
      </c>
      <c r="C81" s="150">
        <v>1935</v>
      </c>
      <c r="D81" s="112" t="s">
        <v>1788</v>
      </c>
      <c r="E81" s="144">
        <v>270000</v>
      </c>
      <c r="F81" s="114"/>
      <c r="G81" s="164"/>
      <c r="H81" s="152">
        <f t="shared" si="0"/>
        <v>270000</v>
      </c>
      <c r="I81" s="116"/>
      <c r="J81" s="123"/>
    </row>
    <row r="82" spans="1:10" ht="15" customHeight="1">
      <c r="A82" s="111">
        <v>50</v>
      </c>
      <c r="B82" s="115" t="s">
        <v>2404</v>
      </c>
      <c r="C82" s="150">
        <v>1935</v>
      </c>
      <c r="D82" s="122" t="s">
        <v>1403</v>
      </c>
      <c r="E82" s="144">
        <v>270000</v>
      </c>
      <c r="F82" s="114"/>
      <c r="G82" s="160"/>
      <c r="H82" s="152">
        <f t="shared" si="0"/>
        <v>270000</v>
      </c>
      <c r="I82" s="145"/>
      <c r="J82" s="236"/>
    </row>
    <row r="83" spans="1:10" ht="15" customHeight="1">
      <c r="A83" s="141">
        <v>51</v>
      </c>
      <c r="B83" s="764" t="s">
        <v>1407</v>
      </c>
      <c r="C83" s="150">
        <v>1931</v>
      </c>
      <c r="D83" s="112" t="s">
        <v>1408</v>
      </c>
      <c r="E83" s="144">
        <v>270000</v>
      </c>
      <c r="F83" s="114"/>
      <c r="G83" s="164"/>
      <c r="H83" s="152">
        <f aca="true" t="shared" si="1" ref="H83:H100">E83+G83</f>
        <v>270000</v>
      </c>
      <c r="I83" s="116"/>
      <c r="J83" s="123"/>
    </row>
    <row r="84" spans="1:10" ht="15" customHeight="1">
      <c r="A84" s="111">
        <v>52</v>
      </c>
      <c r="B84" s="764" t="s">
        <v>1433</v>
      </c>
      <c r="C84" s="150">
        <v>1925</v>
      </c>
      <c r="D84" s="112" t="s">
        <v>1386</v>
      </c>
      <c r="E84" s="144">
        <v>270000</v>
      </c>
      <c r="F84" s="114"/>
      <c r="G84" s="164"/>
      <c r="H84" s="152">
        <f t="shared" si="1"/>
        <v>270000</v>
      </c>
      <c r="I84" s="116"/>
      <c r="J84" s="123"/>
    </row>
    <row r="85" spans="1:10" ht="15" customHeight="1">
      <c r="A85" s="141">
        <v>53</v>
      </c>
      <c r="B85" s="764" t="s">
        <v>1436</v>
      </c>
      <c r="C85" s="150">
        <v>1925</v>
      </c>
      <c r="D85" s="112" t="s">
        <v>1437</v>
      </c>
      <c r="E85" s="144">
        <v>270000</v>
      </c>
      <c r="F85" s="114"/>
      <c r="G85" s="164"/>
      <c r="H85" s="152">
        <f t="shared" si="1"/>
        <v>270000</v>
      </c>
      <c r="I85" s="116"/>
      <c r="J85" s="123"/>
    </row>
    <row r="86" spans="1:10" ht="15" customHeight="1">
      <c r="A86" s="111">
        <v>54</v>
      </c>
      <c r="B86" s="115" t="s">
        <v>1402</v>
      </c>
      <c r="C86" s="149">
        <v>1933</v>
      </c>
      <c r="D86" s="122" t="s">
        <v>1386</v>
      </c>
      <c r="E86" s="144">
        <v>270000</v>
      </c>
      <c r="F86" s="114"/>
      <c r="G86" s="164"/>
      <c r="H86" s="152">
        <f t="shared" si="1"/>
        <v>270000</v>
      </c>
      <c r="I86" s="116"/>
      <c r="J86" s="123"/>
    </row>
    <row r="87" spans="1:10" ht="15" customHeight="1">
      <c r="A87" s="141">
        <v>55</v>
      </c>
      <c r="B87" s="764" t="s">
        <v>1441</v>
      </c>
      <c r="C87" s="150">
        <v>1928</v>
      </c>
      <c r="D87" s="112" t="s">
        <v>1359</v>
      </c>
      <c r="E87" s="144">
        <v>270000</v>
      </c>
      <c r="F87" s="114"/>
      <c r="G87" s="164"/>
      <c r="H87" s="161">
        <f t="shared" si="1"/>
        <v>270000</v>
      </c>
      <c r="I87" s="116"/>
      <c r="J87" s="123"/>
    </row>
    <row r="88" spans="1:10" ht="15" customHeight="1">
      <c r="A88" s="111">
        <v>56</v>
      </c>
      <c r="B88" s="764" t="s">
        <v>1442</v>
      </c>
      <c r="C88" s="150">
        <v>1928</v>
      </c>
      <c r="D88" s="112" t="s">
        <v>1359</v>
      </c>
      <c r="E88" s="144">
        <v>270000</v>
      </c>
      <c r="F88" s="114"/>
      <c r="G88" s="164"/>
      <c r="H88" s="161">
        <f t="shared" si="1"/>
        <v>270000</v>
      </c>
      <c r="I88" s="116"/>
      <c r="J88" s="123"/>
    </row>
    <row r="89" spans="1:10" ht="15" customHeight="1">
      <c r="A89" s="141">
        <v>57</v>
      </c>
      <c r="B89" s="764" t="s">
        <v>1444</v>
      </c>
      <c r="C89" s="150">
        <v>1930</v>
      </c>
      <c r="D89" s="112" t="s">
        <v>1359</v>
      </c>
      <c r="E89" s="144">
        <v>270000</v>
      </c>
      <c r="F89" s="114"/>
      <c r="G89" s="164"/>
      <c r="H89" s="161">
        <f t="shared" si="1"/>
        <v>270000</v>
      </c>
      <c r="I89" s="116"/>
      <c r="J89" s="123"/>
    </row>
    <row r="90" spans="1:10" ht="15" customHeight="1">
      <c r="A90" s="111">
        <v>58</v>
      </c>
      <c r="B90" s="764" t="s">
        <v>1447</v>
      </c>
      <c r="C90" s="150">
        <v>1930</v>
      </c>
      <c r="D90" s="112" t="s">
        <v>1359</v>
      </c>
      <c r="E90" s="144">
        <v>270000</v>
      </c>
      <c r="F90" s="114"/>
      <c r="G90" s="164"/>
      <c r="H90" s="161">
        <f t="shared" si="1"/>
        <v>270000</v>
      </c>
      <c r="I90" s="116"/>
      <c r="J90" s="123"/>
    </row>
    <row r="91" spans="1:10" ht="15" customHeight="1">
      <c r="A91" s="141">
        <v>59</v>
      </c>
      <c r="B91" s="764" t="s">
        <v>2742</v>
      </c>
      <c r="C91" s="150">
        <v>1930</v>
      </c>
      <c r="D91" s="112" t="s">
        <v>1359</v>
      </c>
      <c r="E91" s="144">
        <v>270000</v>
      </c>
      <c r="F91" s="114"/>
      <c r="G91" s="164"/>
      <c r="H91" s="161">
        <f t="shared" si="1"/>
        <v>270000</v>
      </c>
      <c r="I91" s="116"/>
      <c r="J91" s="123"/>
    </row>
    <row r="92" spans="1:10" ht="15" customHeight="1">
      <c r="A92" s="111">
        <v>60</v>
      </c>
      <c r="B92" s="764" t="s">
        <v>1477</v>
      </c>
      <c r="C92" s="150">
        <v>1932</v>
      </c>
      <c r="D92" s="112" t="s">
        <v>1359</v>
      </c>
      <c r="E92" s="144">
        <v>270000</v>
      </c>
      <c r="F92" s="114"/>
      <c r="G92" s="164"/>
      <c r="H92" s="161">
        <f t="shared" si="1"/>
        <v>270000</v>
      </c>
      <c r="I92" s="116"/>
      <c r="J92" s="123"/>
    </row>
    <row r="93" spans="1:10" ht="15" customHeight="1">
      <c r="A93" s="141">
        <v>61</v>
      </c>
      <c r="B93" s="764" t="s">
        <v>1475</v>
      </c>
      <c r="C93" s="150">
        <v>1933</v>
      </c>
      <c r="D93" s="112" t="s">
        <v>1359</v>
      </c>
      <c r="E93" s="144">
        <v>270000</v>
      </c>
      <c r="F93" s="114"/>
      <c r="G93" s="164"/>
      <c r="H93" s="161">
        <f t="shared" si="1"/>
        <v>270000</v>
      </c>
      <c r="I93" s="116"/>
      <c r="J93" s="123"/>
    </row>
    <row r="94" spans="1:10" ht="15" customHeight="1">
      <c r="A94" s="111">
        <v>62</v>
      </c>
      <c r="B94" s="116" t="s">
        <v>1520</v>
      </c>
      <c r="C94" s="151">
        <v>1935</v>
      </c>
      <c r="D94" s="112" t="s">
        <v>1359</v>
      </c>
      <c r="E94" s="144">
        <v>270000</v>
      </c>
      <c r="F94" s="114"/>
      <c r="G94" s="826"/>
      <c r="H94" s="161">
        <f t="shared" si="1"/>
        <v>270000</v>
      </c>
      <c r="I94" s="145"/>
      <c r="J94" s="236"/>
    </row>
    <row r="95" spans="1:10" ht="15" customHeight="1">
      <c r="A95" s="141">
        <v>63</v>
      </c>
      <c r="B95" s="116" t="s">
        <v>1524</v>
      </c>
      <c r="C95" s="151">
        <v>1935</v>
      </c>
      <c r="D95" s="112" t="s">
        <v>1359</v>
      </c>
      <c r="E95" s="144">
        <v>270000</v>
      </c>
      <c r="F95" s="114"/>
      <c r="G95" s="826"/>
      <c r="H95" s="161">
        <f t="shared" si="1"/>
        <v>270000</v>
      </c>
      <c r="I95" s="145"/>
      <c r="J95" s="236"/>
    </row>
    <row r="96" spans="1:10" ht="15" customHeight="1">
      <c r="A96" s="111">
        <v>64</v>
      </c>
      <c r="B96" s="116" t="s">
        <v>205</v>
      </c>
      <c r="C96" s="151">
        <v>1936</v>
      </c>
      <c r="D96" s="112" t="s">
        <v>1359</v>
      </c>
      <c r="E96" s="146">
        <v>270000</v>
      </c>
      <c r="F96" s="114"/>
      <c r="G96" s="198"/>
      <c r="H96" s="161">
        <f t="shared" si="1"/>
        <v>270000</v>
      </c>
      <c r="I96" s="116"/>
      <c r="J96" s="123"/>
    </row>
    <row r="97" spans="1:10" ht="15" customHeight="1">
      <c r="A97" s="141">
        <v>65</v>
      </c>
      <c r="B97" s="145" t="s">
        <v>349</v>
      </c>
      <c r="C97" s="159">
        <v>1935</v>
      </c>
      <c r="D97" s="142" t="s">
        <v>350</v>
      </c>
      <c r="E97" s="144">
        <v>270000</v>
      </c>
      <c r="F97" s="143"/>
      <c r="G97" s="160"/>
      <c r="H97" s="152">
        <f t="shared" si="1"/>
        <v>270000</v>
      </c>
      <c r="I97" s="145"/>
      <c r="J97" s="236"/>
    </row>
    <row r="98" spans="1:10" ht="15" customHeight="1">
      <c r="A98" s="111">
        <v>66</v>
      </c>
      <c r="B98" s="116" t="s">
        <v>2266</v>
      </c>
      <c r="C98" s="159">
        <v>1936</v>
      </c>
      <c r="D98" s="127" t="s">
        <v>927</v>
      </c>
      <c r="E98" s="144">
        <v>270000</v>
      </c>
      <c r="F98" s="114"/>
      <c r="G98" s="160"/>
      <c r="H98" s="161">
        <f t="shared" si="1"/>
        <v>270000</v>
      </c>
      <c r="I98" s="145"/>
      <c r="J98" s="236"/>
    </row>
    <row r="99" spans="1:10" ht="15" customHeight="1">
      <c r="A99" s="141">
        <v>67</v>
      </c>
      <c r="B99" s="764" t="s">
        <v>1448</v>
      </c>
      <c r="C99" s="150">
        <v>1921</v>
      </c>
      <c r="D99" s="122" t="s">
        <v>1449</v>
      </c>
      <c r="E99" s="144">
        <v>270000</v>
      </c>
      <c r="F99" s="114"/>
      <c r="G99" s="160"/>
      <c r="H99" s="161">
        <f t="shared" si="1"/>
        <v>270000</v>
      </c>
      <c r="I99" s="145"/>
      <c r="J99" s="236"/>
    </row>
    <row r="100" spans="1:10" ht="15" customHeight="1">
      <c r="A100" s="111">
        <v>68</v>
      </c>
      <c r="B100" s="764" t="s">
        <v>1361</v>
      </c>
      <c r="C100" s="218">
        <v>1936</v>
      </c>
      <c r="D100" s="103" t="s">
        <v>1362</v>
      </c>
      <c r="E100" s="144">
        <v>270000</v>
      </c>
      <c r="F100" s="114"/>
      <c r="G100" s="164"/>
      <c r="H100" s="161">
        <f t="shared" si="1"/>
        <v>270000</v>
      </c>
      <c r="I100" s="116"/>
      <c r="J100" s="123"/>
    </row>
    <row r="101" spans="1:11" ht="15" customHeight="1">
      <c r="A101" s="141">
        <v>69</v>
      </c>
      <c r="B101" s="767" t="s">
        <v>1494</v>
      </c>
      <c r="C101" s="791">
        <v>1930</v>
      </c>
      <c r="D101" s="163" t="s">
        <v>1531</v>
      </c>
      <c r="E101" s="144">
        <v>270000</v>
      </c>
      <c r="F101" s="143"/>
      <c r="G101" s="160"/>
      <c r="H101" s="152">
        <v>270000</v>
      </c>
      <c r="I101" s="145"/>
      <c r="J101" s="236" t="s">
        <v>2480</v>
      </c>
      <c r="K101" s="218"/>
    </row>
    <row r="102" spans="1:10" ht="15" customHeight="1">
      <c r="A102" s="111">
        <v>70</v>
      </c>
      <c r="B102" s="115" t="s">
        <v>1529</v>
      </c>
      <c r="C102" s="150">
        <v>1933</v>
      </c>
      <c r="D102" s="127" t="s">
        <v>1793</v>
      </c>
      <c r="E102" s="146">
        <v>270000</v>
      </c>
      <c r="F102" s="114"/>
      <c r="G102" s="164"/>
      <c r="H102" s="161">
        <v>270000</v>
      </c>
      <c r="I102" s="116"/>
      <c r="J102" s="236" t="s">
        <v>2480</v>
      </c>
    </row>
    <row r="103" spans="1:10" ht="15" customHeight="1">
      <c r="A103" s="141">
        <v>71</v>
      </c>
      <c r="B103" s="115" t="s">
        <v>1530</v>
      </c>
      <c r="C103" s="149">
        <v>1932</v>
      </c>
      <c r="D103" s="112" t="s">
        <v>1796</v>
      </c>
      <c r="E103" s="146">
        <v>270000</v>
      </c>
      <c r="F103" s="114"/>
      <c r="G103" s="164"/>
      <c r="H103" s="161">
        <v>270000</v>
      </c>
      <c r="I103" s="116"/>
      <c r="J103" s="236" t="s">
        <v>2480</v>
      </c>
    </row>
    <row r="104" spans="1:10" ht="15" customHeight="1">
      <c r="A104" s="111">
        <v>72</v>
      </c>
      <c r="B104" s="764" t="s">
        <v>1525</v>
      </c>
      <c r="C104" s="150">
        <v>1929</v>
      </c>
      <c r="D104" s="127" t="s">
        <v>1790</v>
      </c>
      <c r="E104" s="146">
        <v>270000</v>
      </c>
      <c r="F104" s="114"/>
      <c r="G104" s="164"/>
      <c r="H104" s="161">
        <v>270000</v>
      </c>
      <c r="I104" s="116"/>
      <c r="J104" s="236" t="s">
        <v>2480</v>
      </c>
    </row>
    <row r="105" spans="1:10" ht="15" customHeight="1">
      <c r="A105" s="141">
        <v>73</v>
      </c>
      <c r="B105" s="764" t="s">
        <v>1527</v>
      </c>
      <c r="C105" s="150">
        <v>1932</v>
      </c>
      <c r="D105" s="127" t="s">
        <v>1790</v>
      </c>
      <c r="E105" s="146">
        <v>270000</v>
      </c>
      <c r="F105" s="114"/>
      <c r="G105" s="164"/>
      <c r="H105" s="161">
        <v>270000</v>
      </c>
      <c r="I105" s="116"/>
      <c r="J105" s="236" t="s">
        <v>2480</v>
      </c>
    </row>
    <row r="106" spans="1:10" ht="15" customHeight="1">
      <c r="A106" s="111">
        <v>74</v>
      </c>
      <c r="B106" s="115" t="s">
        <v>1521</v>
      </c>
      <c r="C106" s="150">
        <v>1934</v>
      </c>
      <c r="D106" s="142" t="s">
        <v>1532</v>
      </c>
      <c r="E106" s="146">
        <v>270000</v>
      </c>
      <c r="F106" s="114"/>
      <c r="G106" s="164"/>
      <c r="H106" s="161">
        <v>270000</v>
      </c>
      <c r="I106" s="145"/>
      <c r="J106" s="236" t="s">
        <v>2480</v>
      </c>
    </row>
    <row r="107" spans="1:10" ht="15" customHeight="1">
      <c r="A107" s="141">
        <v>75</v>
      </c>
      <c r="B107" s="115" t="s">
        <v>1533</v>
      </c>
      <c r="C107" s="150">
        <v>1934</v>
      </c>
      <c r="D107" s="142" t="s">
        <v>1532</v>
      </c>
      <c r="E107" s="146">
        <v>270000</v>
      </c>
      <c r="F107" s="114"/>
      <c r="G107" s="164"/>
      <c r="H107" s="161">
        <v>270000</v>
      </c>
      <c r="I107" s="145"/>
      <c r="J107" s="236" t="s">
        <v>2480</v>
      </c>
    </row>
    <row r="108" spans="1:10" ht="15" customHeight="1">
      <c r="A108" s="111">
        <v>76</v>
      </c>
      <c r="B108" s="764" t="s">
        <v>1526</v>
      </c>
      <c r="C108" s="150">
        <v>1928</v>
      </c>
      <c r="D108" s="112" t="s">
        <v>1437</v>
      </c>
      <c r="E108" s="146">
        <v>270000</v>
      </c>
      <c r="F108" s="114"/>
      <c r="G108" s="164"/>
      <c r="H108" s="161">
        <v>270000</v>
      </c>
      <c r="I108" s="116"/>
      <c r="J108" s="236" t="s">
        <v>2480</v>
      </c>
    </row>
    <row r="109" spans="1:10" ht="15" customHeight="1">
      <c r="A109" s="141">
        <v>77</v>
      </c>
      <c r="B109" s="764" t="s">
        <v>1528</v>
      </c>
      <c r="C109" s="150">
        <v>1933</v>
      </c>
      <c r="D109" s="112" t="s">
        <v>1386</v>
      </c>
      <c r="E109" s="146">
        <v>270000</v>
      </c>
      <c r="F109" s="114"/>
      <c r="G109" s="164"/>
      <c r="H109" s="161">
        <v>270000</v>
      </c>
      <c r="I109" s="116"/>
      <c r="J109" s="236" t="s">
        <v>2480</v>
      </c>
    </row>
    <row r="110" spans="1:10" ht="15" customHeight="1">
      <c r="A110" s="111">
        <v>78</v>
      </c>
      <c r="B110" s="764" t="s">
        <v>1445</v>
      </c>
      <c r="C110" s="150">
        <v>1929</v>
      </c>
      <c r="D110" s="112" t="s">
        <v>1359</v>
      </c>
      <c r="E110" s="146">
        <v>270000</v>
      </c>
      <c r="F110" s="114"/>
      <c r="G110" s="164"/>
      <c r="H110" s="161">
        <v>270000</v>
      </c>
      <c r="I110" s="116"/>
      <c r="J110" s="236" t="s">
        <v>2480</v>
      </c>
    </row>
    <row r="111" spans="1:10" ht="15" customHeight="1">
      <c r="A111" s="141">
        <v>79</v>
      </c>
      <c r="B111" s="764" t="s">
        <v>1315</v>
      </c>
      <c r="C111" s="150">
        <v>1928</v>
      </c>
      <c r="D111" s="112" t="s">
        <v>1359</v>
      </c>
      <c r="E111" s="146">
        <v>270000</v>
      </c>
      <c r="F111" s="114"/>
      <c r="G111" s="164"/>
      <c r="H111" s="161">
        <v>270000</v>
      </c>
      <c r="I111" s="116"/>
      <c r="J111" s="236" t="s">
        <v>2480</v>
      </c>
    </row>
    <row r="112" spans="1:10" ht="15" customHeight="1">
      <c r="A112" s="111">
        <v>80</v>
      </c>
      <c r="B112" s="764" t="s">
        <v>1443</v>
      </c>
      <c r="C112" s="150">
        <v>1927</v>
      </c>
      <c r="D112" s="112" t="s">
        <v>1359</v>
      </c>
      <c r="E112" s="146">
        <v>270000</v>
      </c>
      <c r="F112" s="114"/>
      <c r="G112" s="164"/>
      <c r="H112" s="161">
        <v>270000</v>
      </c>
      <c r="I112" s="116"/>
      <c r="J112" s="236" t="s">
        <v>2480</v>
      </c>
    </row>
    <row r="113" spans="1:10" ht="15" customHeight="1">
      <c r="A113" s="141">
        <v>81</v>
      </c>
      <c r="B113" s="764" t="s">
        <v>1470</v>
      </c>
      <c r="C113" s="150">
        <v>1931</v>
      </c>
      <c r="D113" s="122" t="s">
        <v>1403</v>
      </c>
      <c r="E113" s="146">
        <v>270000</v>
      </c>
      <c r="F113" s="114"/>
      <c r="G113" s="164"/>
      <c r="H113" s="161">
        <v>270000</v>
      </c>
      <c r="I113" s="116"/>
      <c r="J113" s="236" t="s">
        <v>2480</v>
      </c>
    </row>
    <row r="114" spans="1:10" ht="15" customHeight="1">
      <c r="A114" s="111">
        <v>82</v>
      </c>
      <c r="B114" s="764" t="s">
        <v>2741</v>
      </c>
      <c r="C114" s="150">
        <v>1929</v>
      </c>
      <c r="D114" s="112" t="s">
        <v>1788</v>
      </c>
      <c r="E114" s="146">
        <v>270000</v>
      </c>
      <c r="F114" s="114"/>
      <c r="G114" s="164"/>
      <c r="H114" s="161">
        <v>270000</v>
      </c>
      <c r="I114" s="116"/>
      <c r="J114" s="236" t="s">
        <v>2480</v>
      </c>
    </row>
    <row r="115" spans="1:10" ht="15" customHeight="1">
      <c r="A115" s="141">
        <v>83</v>
      </c>
      <c r="B115" s="764" t="s">
        <v>208</v>
      </c>
      <c r="C115" s="150">
        <v>1936</v>
      </c>
      <c r="D115" s="112" t="s">
        <v>209</v>
      </c>
      <c r="E115" s="146">
        <v>270000</v>
      </c>
      <c r="F115" s="114"/>
      <c r="G115" s="164"/>
      <c r="H115" s="161">
        <v>270000</v>
      </c>
      <c r="I115" s="116"/>
      <c r="J115" s="236" t="s">
        <v>2480</v>
      </c>
    </row>
    <row r="116" spans="1:10" ht="15" customHeight="1">
      <c r="A116" s="111">
        <v>84</v>
      </c>
      <c r="B116" s="764" t="s">
        <v>210</v>
      </c>
      <c r="C116" s="150">
        <v>1936</v>
      </c>
      <c r="D116" s="112" t="s">
        <v>211</v>
      </c>
      <c r="E116" s="146">
        <v>270000</v>
      </c>
      <c r="F116" s="114"/>
      <c r="G116" s="164"/>
      <c r="H116" s="161">
        <v>270000</v>
      </c>
      <c r="I116" s="116"/>
      <c r="J116" s="236" t="s">
        <v>2480</v>
      </c>
    </row>
    <row r="117" spans="1:10" ht="15" customHeight="1">
      <c r="A117" s="141">
        <v>85</v>
      </c>
      <c r="B117" s="764" t="s">
        <v>1460</v>
      </c>
      <c r="C117" s="150">
        <v>1928</v>
      </c>
      <c r="D117" s="112" t="s">
        <v>1787</v>
      </c>
      <c r="E117" s="146">
        <v>270000</v>
      </c>
      <c r="F117" s="114"/>
      <c r="G117" s="164"/>
      <c r="H117" s="161">
        <v>270000</v>
      </c>
      <c r="I117" s="116"/>
      <c r="J117" s="236"/>
    </row>
    <row r="118" spans="1:10" ht="15" customHeight="1">
      <c r="A118" s="111">
        <v>86</v>
      </c>
      <c r="B118" s="116" t="s">
        <v>1519</v>
      </c>
      <c r="C118" s="151">
        <v>1934</v>
      </c>
      <c r="D118" s="112" t="s">
        <v>1396</v>
      </c>
      <c r="E118" s="146">
        <v>270000</v>
      </c>
      <c r="F118" s="114"/>
      <c r="G118" s="164"/>
      <c r="H118" s="161">
        <v>270000</v>
      </c>
      <c r="I118" s="116"/>
      <c r="J118" s="236"/>
    </row>
    <row r="119" spans="1:10" ht="15" customHeight="1">
      <c r="A119" s="141">
        <v>87</v>
      </c>
      <c r="B119" s="199" t="s">
        <v>2228</v>
      </c>
      <c r="C119" s="151">
        <v>1936</v>
      </c>
      <c r="D119" s="165" t="s">
        <v>2760</v>
      </c>
      <c r="E119" s="146">
        <v>270000</v>
      </c>
      <c r="F119" s="114"/>
      <c r="G119" s="164"/>
      <c r="H119" s="161">
        <f>E119+G119</f>
        <v>270000</v>
      </c>
      <c r="I119" s="116"/>
      <c r="J119" s="236"/>
    </row>
    <row r="120" spans="1:10" ht="15" customHeight="1">
      <c r="A120" s="111">
        <v>88</v>
      </c>
      <c r="B120" s="199" t="s">
        <v>2761</v>
      </c>
      <c r="C120" s="151">
        <v>1936</v>
      </c>
      <c r="D120" s="165" t="s">
        <v>1790</v>
      </c>
      <c r="E120" s="146">
        <v>270000</v>
      </c>
      <c r="F120" s="114"/>
      <c r="G120" s="164"/>
      <c r="H120" s="161">
        <f>E120+G120</f>
        <v>270000</v>
      </c>
      <c r="I120" s="116"/>
      <c r="J120" s="236"/>
    </row>
    <row r="121" spans="1:10" ht="15" customHeight="1">
      <c r="A121" s="141">
        <v>89</v>
      </c>
      <c r="B121" s="768" t="s">
        <v>2088</v>
      </c>
      <c r="C121" s="166">
        <v>1936</v>
      </c>
      <c r="D121" s="167" t="s">
        <v>440</v>
      </c>
      <c r="E121" s="222">
        <v>270000</v>
      </c>
      <c r="F121" s="158"/>
      <c r="G121" s="168"/>
      <c r="H121" s="848">
        <f>E121+G121</f>
        <v>270000</v>
      </c>
      <c r="I121" s="116"/>
      <c r="J121" s="236"/>
    </row>
    <row r="122" spans="1:10" ht="15" customHeight="1">
      <c r="A122" s="111">
        <v>90</v>
      </c>
      <c r="B122" s="768" t="s">
        <v>1513</v>
      </c>
      <c r="C122" s="166">
        <v>1935</v>
      </c>
      <c r="D122" s="167" t="s">
        <v>1514</v>
      </c>
      <c r="E122" s="222">
        <v>270000</v>
      </c>
      <c r="F122" s="158"/>
      <c r="G122" s="168"/>
      <c r="H122" s="848">
        <f aca="true" t="shared" si="2" ref="H122:H144">G122+E122</f>
        <v>270000</v>
      </c>
      <c r="I122" s="116"/>
      <c r="J122" s="236"/>
    </row>
    <row r="123" spans="1:10" ht="15" customHeight="1">
      <c r="A123" s="141">
        <v>91</v>
      </c>
      <c r="B123" s="764" t="s">
        <v>2510</v>
      </c>
      <c r="C123" s="150">
        <v>1937</v>
      </c>
      <c r="D123" s="165" t="s">
        <v>1798</v>
      </c>
      <c r="E123" s="146">
        <v>270000</v>
      </c>
      <c r="F123" s="114"/>
      <c r="G123" s="164"/>
      <c r="H123" s="161">
        <f t="shared" si="2"/>
        <v>270000</v>
      </c>
      <c r="I123" s="116"/>
      <c r="J123" s="236" t="s">
        <v>2480</v>
      </c>
    </row>
    <row r="124" spans="1:10" ht="15" customHeight="1">
      <c r="A124" s="111">
        <v>92</v>
      </c>
      <c r="B124" s="116" t="s">
        <v>2511</v>
      </c>
      <c r="C124" s="150">
        <v>1937</v>
      </c>
      <c r="D124" s="112" t="s">
        <v>1788</v>
      </c>
      <c r="E124" s="146">
        <v>270000</v>
      </c>
      <c r="F124" s="114"/>
      <c r="G124" s="164"/>
      <c r="H124" s="161">
        <f t="shared" si="2"/>
        <v>270000</v>
      </c>
      <c r="I124" s="116"/>
      <c r="J124" s="236" t="s">
        <v>2480</v>
      </c>
    </row>
    <row r="125" spans="1:10" ht="15" customHeight="1">
      <c r="A125" s="141">
        <v>93</v>
      </c>
      <c r="B125" s="199" t="s">
        <v>1825</v>
      </c>
      <c r="C125" s="150">
        <v>1937</v>
      </c>
      <c r="D125" s="112" t="s">
        <v>1797</v>
      </c>
      <c r="E125" s="146">
        <v>270000</v>
      </c>
      <c r="F125" s="114"/>
      <c r="G125" s="164"/>
      <c r="H125" s="161">
        <f t="shared" si="2"/>
        <v>270000</v>
      </c>
      <c r="I125" s="116"/>
      <c r="J125" s="236" t="s">
        <v>2480</v>
      </c>
    </row>
    <row r="126" spans="1:10" ht="15" customHeight="1">
      <c r="A126" s="111">
        <v>94</v>
      </c>
      <c r="B126" s="199" t="s">
        <v>2512</v>
      </c>
      <c r="C126" s="150">
        <v>1937</v>
      </c>
      <c r="D126" s="112" t="s">
        <v>1797</v>
      </c>
      <c r="E126" s="146">
        <v>270000</v>
      </c>
      <c r="F126" s="114"/>
      <c r="G126" s="164"/>
      <c r="H126" s="161">
        <f t="shared" si="2"/>
        <v>270000</v>
      </c>
      <c r="I126" s="116"/>
      <c r="J126" s="236"/>
    </row>
    <row r="127" spans="1:10" ht="15" customHeight="1">
      <c r="A127" s="141">
        <v>95</v>
      </c>
      <c r="B127" s="768" t="s">
        <v>2513</v>
      </c>
      <c r="C127" s="150">
        <v>1937</v>
      </c>
      <c r="D127" s="165" t="s">
        <v>1790</v>
      </c>
      <c r="E127" s="146">
        <v>270000</v>
      </c>
      <c r="F127" s="158"/>
      <c r="G127" s="164"/>
      <c r="H127" s="161">
        <f t="shared" si="2"/>
        <v>270000</v>
      </c>
      <c r="I127" s="116"/>
      <c r="J127" s="236"/>
    </row>
    <row r="128" spans="1:10" ht="15" customHeight="1">
      <c r="A128" s="111">
        <v>96</v>
      </c>
      <c r="B128" s="768" t="s">
        <v>2514</v>
      </c>
      <c r="C128" s="150">
        <v>1937</v>
      </c>
      <c r="D128" s="165" t="s">
        <v>1790</v>
      </c>
      <c r="E128" s="146">
        <v>270000</v>
      </c>
      <c r="F128" s="158"/>
      <c r="G128" s="164"/>
      <c r="H128" s="161">
        <f t="shared" si="2"/>
        <v>270000</v>
      </c>
      <c r="I128" s="116"/>
      <c r="J128" s="236"/>
    </row>
    <row r="129" spans="1:10" ht="15" customHeight="1">
      <c r="A129" s="141">
        <v>97</v>
      </c>
      <c r="B129" s="199" t="s">
        <v>312</v>
      </c>
      <c r="C129" s="150">
        <v>1937</v>
      </c>
      <c r="D129" s="112" t="s">
        <v>313</v>
      </c>
      <c r="E129" s="146">
        <v>270000</v>
      </c>
      <c r="F129" s="114"/>
      <c r="G129" s="164"/>
      <c r="H129" s="161">
        <f t="shared" si="2"/>
        <v>270000</v>
      </c>
      <c r="I129" s="116"/>
      <c r="J129" s="236" t="s">
        <v>2480</v>
      </c>
    </row>
    <row r="130" spans="1:10" ht="15" customHeight="1">
      <c r="A130" s="111">
        <v>98</v>
      </c>
      <c r="B130" s="768" t="s">
        <v>314</v>
      </c>
      <c r="C130" s="150">
        <v>1937</v>
      </c>
      <c r="D130" s="165" t="s">
        <v>2521</v>
      </c>
      <c r="E130" s="146">
        <v>270000</v>
      </c>
      <c r="F130" s="158"/>
      <c r="G130" s="164"/>
      <c r="H130" s="161">
        <f t="shared" si="2"/>
        <v>270000</v>
      </c>
      <c r="I130" s="169"/>
      <c r="J130" s="236" t="s">
        <v>2480</v>
      </c>
    </row>
    <row r="131" spans="1:10" ht="15" customHeight="1">
      <c r="A131" s="141">
        <v>99</v>
      </c>
      <c r="B131" s="768" t="s">
        <v>2538</v>
      </c>
      <c r="C131" s="150">
        <v>1937</v>
      </c>
      <c r="D131" s="165" t="s">
        <v>2521</v>
      </c>
      <c r="E131" s="146">
        <v>270000</v>
      </c>
      <c r="F131" s="158"/>
      <c r="G131" s="164"/>
      <c r="H131" s="161">
        <f t="shared" si="2"/>
        <v>270000</v>
      </c>
      <c r="I131" s="169"/>
      <c r="J131" s="236"/>
    </row>
    <row r="132" spans="1:10" ht="15" customHeight="1">
      <c r="A132" s="111">
        <v>100</v>
      </c>
      <c r="B132" s="768" t="s">
        <v>315</v>
      </c>
      <c r="C132" s="150">
        <v>1937</v>
      </c>
      <c r="D132" s="165" t="s">
        <v>1790</v>
      </c>
      <c r="E132" s="146">
        <v>270000</v>
      </c>
      <c r="F132" s="158"/>
      <c r="G132" s="164"/>
      <c r="H132" s="161">
        <f t="shared" si="2"/>
        <v>270000</v>
      </c>
      <c r="I132" s="169"/>
      <c r="J132" s="236"/>
    </row>
    <row r="133" spans="1:10" ht="15" customHeight="1">
      <c r="A133" s="141">
        <v>101</v>
      </c>
      <c r="B133" s="768" t="s">
        <v>2771</v>
      </c>
      <c r="C133" s="150">
        <v>1937</v>
      </c>
      <c r="D133" s="165" t="s">
        <v>2521</v>
      </c>
      <c r="E133" s="146">
        <v>270000</v>
      </c>
      <c r="F133" s="158"/>
      <c r="G133" s="164"/>
      <c r="H133" s="161">
        <f t="shared" si="2"/>
        <v>270000</v>
      </c>
      <c r="I133" s="169"/>
      <c r="J133" s="236"/>
    </row>
    <row r="134" spans="1:10" ht="15" customHeight="1">
      <c r="A134" s="111">
        <v>102</v>
      </c>
      <c r="B134" s="768" t="s">
        <v>2772</v>
      </c>
      <c r="C134" s="150">
        <v>1937</v>
      </c>
      <c r="D134" s="165" t="s">
        <v>1791</v>
      </c>
      <c r="E134" s="146">
        <v>270000</v>
      </c>
      <c r="F134" s="158"/>
      <c r="G134" s="164"/>
      <c r="H134" s="161">
        <f t="shared" si="2"/>
        <v>270000</v>
      </c>
      <c r="I134" s="169"/>
      <c r="J134" s="236"/>
    </row>
    <row r="135" spans="1:10" ht="15" customHeight="1">
      <c r="A135" s="141">
        <v>103</v>
      </c>
      <c r="B135" s="768" t="s">
        <v>389</v>
      </c>
      <c r="C135" s="150">
        <v>1937</v>
      </c>
      <c r="D135" s="165" t="s">
        <v>1790</v>
      </c>
      <c r="E135" s="146">
        <v>270000</v>
      </c>
      <c r="F135" s="158"/>
      <c r="G135" s="164"/>
      <c r="H135" s="161">
        <f t="shared" si="2"/>
        <v>270000</v>
      </c>
      <c r="I135" s="169"/>
      <c r="J135" s="236"/>
    </row>
    <row r="136" spans="1:10" ht="15" customHeight="1">
      <c r="A136" s="111">
        <v>104</v>
      </c>
      <c r="B136" s="768" t="s">
        <v>529</v>
      </c>
      <c r="C136" s="150">
        <v>1937</v>
      </c>
      <c r="D136" s="165" t="s">
        <v>1790</v>
      </c>
      <c r="E136" s="146">
        <v>270000</v>
      </c>
      <c r="F136" s="158"/>
      <c r="G136" s="164"/>
      <c r="H136" s="161">
        <f t="shared" si="2"/>
        <v>270000</v>
      </c>
      <c r="I136" s="169"/>
      <c r="J136" s="236"/>
    </row>
    <row r="137" spans="1:10" ht="15" customHeight="1">
      <c r="A137" s="141">
        <v>105</v>
      </c>
      <c r="B137" s="768" t="s">
        <v>269</v>
      </c>
      <c r="C137" s="150">
        <v>1937</v>
      </c>
      <c r="D137" s="165" t="s">
        <v>1788</v>
      </c>
      <c r="E137" s="146">
        <v>270000</v>
      </c>
      <c r="F137" s="158"/>
      <c r="G137" s="164"/>
      <c r="H137" s="161">
        <f t="shared" si="2"/>
        <v>270000</v>
      </c>
      <c r="I137" s="169"/>
      <c r="J137" s="236"/>
    </row>
    <row r="138" spans="1:10" ht="15" customHeight="1">
      <c r="A138" s="111">
        <v>106</v>
      </c>
      <c r="B138" s="768" t="s">
        <v>1993</v>
      </c>
      <c r="C138" s="150">
        <v>1937</v>
      </c>
      <c r="D138" s="165" t="s">
        <v>1790</v>
      </c>
      <c r="E138" s="146">
        <v>270000</v>
      </c>
      <c r="F138" s="158"/>
      <c r="G138" s="164"/>
      <c r="H138" s="161">
        <f t="shared" si="2"/>
        <v>270000</v>
      </c>
      <c r="I138" s="169"/>
      <c r="J138" s="236"/>
    </row>
    <row r="139" spans="1:10" ht="15" customHeight="1">
      <c r="A139" s="141">
        <v>107</v>
      </c>
      <c r="B139" s="768" t="s">
        <v>270</v>
      </c>
      <c r="C139" s="150">
        <v>1937</v>
      </c>
      <c r="D139" s="165" t="s">
        <v>1787</v>
      </c>
      <c r="E139" s="146">
        <v>270000</v>
      </c>
      <c r="F139" s="158"/>
      <c r="G139" s="164"/>
      <c r="H139" s="161">
        <f t="shared" si="2"/>
        <v>270000</v>
      </c>
      <c r="I139" s="169"/>
      <c r="J139" s="236"/>
    </row>
    <row r="140" spans="1:10" ht="15" customHeight="1">
      <c r="A140" s="111">
        <v>108</v>
      </c>
      <c r="B140" s="768" t="s">
        <v>552</v>
      </c>
      <c r="C140" s="600">
        <v>1937</v>
      </c>
      <c r="D140" s="165" t="s">
        <v>1787</v>
      </c>
      <c r="E140" s="146">
        <v>270000</v>
      </c>
      <c r="F140" s="158"/>
      <c r="G140" s="164"/>
      <c r="H140" s="161">
        <f t="shared" si="2"/>
        <v>270000</v>
      </c>
      <c r="I140" s="169"/>
      <c r="J140" s="236"/>
    </row>
    <row r="141" spans="1:10" ht="15" customHeight="1">
      <c r="A141" s="141">
        <v>109</v>
      </c>
      <c r="B141" s="768" t="s">
        <v>553</v>
      </c>
      <c r="C141" s="600">
        <v>1937</v>
      </c>
      <c r="D141" s="165" t="s">
        <v>1786</v>
      </c>
      <c r="E141" s="146">
        <v>270000</v>
      </c>
      <c r="F141" s="158"/>
      <c r="G141" s="164"/>
      <c r="H141" s="161">
        <f t="shared" si="2"/>
        <v>270000</v>
      </c>
      <c r="I141" s="169"/>
      <c r="J141" s="236"/>
    </row>
    <row r="142" spans="1:10" ht="15" customHeight="1">
      <c r="A142" s="111">
        <v>110</v>
      </c>
      <c r="B142" s="1285" t="s">
        <v>1166</v>
      </c>
      <c r="C142" s="1286">
        <v>1938</v>
      </c>
      <c r="D142" s="1287" t="s">
        <v>1787</v>
      </c>
      <c r="E142" s="1288">
        <v>270000</v>
      </c>
      <c r="F142" s="1289"/>
      <c r="G142" s="1290"/>
      <c r="H142" s="1284">
        <f t="shared" si="2"/>
        <v>270000</v>
      </c>
      <c r="I142" s="169"/>
      <c r="J142" s="236"/>
    </row>
    <row r="143" spans="1:10" ht="15" customHeight="1">
      <c r="A143" s="141">
        <v>111</v>
      </c>
      <c r="B143" s="1285" t="s">
        <v>1167</v>
      </c>
      <c r="C143" s="1286">
        <v>1938</v>
      </c>
      <c r="D143" s="1287" t="s">
        <v>1790</v>
      </c>
      <c r="E143" s="1288">
        <v>270000</v>
      </c>
      <c r="F143" s="1289"/>
      <c r="G143" s="1290"/>
      <c r="H143" s="1284">
        <f t="shared" si="2"/>
        <v>270000</v>
      </c>
      <c r="I143" s="169"/>
      <c r="J143" s="236"/>
    </row>
    <row r="144" spans="1:10" ht="15" customHeight="1">
      <c r="A144" s="111">
        <v>112</v>
      </c>
      <c r="B144" s="1285" t="s">
        <v>1168</v>
      </c>
      <c r="C144" s="1286">
        <v>1933</v>
      </c>
      <c r="D144" s="1287" t="s">
        <v>929</v>
      </c>
      <c r="E144" s="1288">
        <v>270000</v>
      </c>
      <c r="F144" s="1289"/>
      <c r="G144" s="1290"/>
      <c r="H144" s="1284">
        <f t="shared" si="2"/>
        <v>270000</v>
      </c>
      <c r="I144" s="169"/>
      <c r="J144" s="236"/>
    </row>
    <row r="145" spans="1:10" s="62" customFormat="1" ht="15" customHeight="1">
      <c r="A145" s="187"/>
      <c r="B145" s="1700" t="s">
        <v>1259</v>
      </c>
      <c r="C145" s="1701"/>
      <c r="D145" s="1702"/>
      <c r="E145" s="204">
        <f>SUM(E33:E144)</f>
        <v>30240000</v>
      </c>
      <c r="F145" s="188"/>
      <c r="G145" s="408">
        <f>SUM(G142:G144)</f>
        <v>0</v>
      </c>
      <c r="H145" s="204">
        <f>SUM(H33:H144)</f>
        <v>30240000</v>
      </c>
      <c r="I145" s="189"/>
      <c r="J145" s="240"/>
    </row>
    <row r="146" spans="1:10" s="62" customFormat="1" ht="15" customHeight="1">
      <c r="A146" s="1727" t="s">
        <v>1057</v>
      </c>
      <c r="B146" s="1690"/>
      <c r="C146" s="1690"/>
      <c r="D146" s="1691"/>
      <c r="E146" s="170"/>
      <c r="F146" s="170"/>
      <c r="G146" s="170"/>
      <c r="H146" s="109"/>
      <c r="I146" s="171"/>
      <c r="J146" s="231"/>
    </row>
    <row r="147" spans="1:10" ht="15" customHeight="1">
      <c r="A147" s="111">
        <v>1</v>
      </c>
      <c r="B147" s="769" t="s">
        <v>441</v>
      </c>
      <c r="C147" s="150">
        <v>1990</v>
      </c>
      <c r="D147" s="165" t="s">
        <v>1798</v>
      </c>
      <c r="E147" s="146">
        <v>405000</v>
      </c>
      <c r="F147" s="114"/>
      <c r="G147" s="164"/>
      <c r="H147" s="161">
        <f aca="true" t="shared" si="3" ref="H147:H154">E147+G147</f>
        <v>405000</v>
      </c>
      <c r="I147" s="116" t="s">
        <v>2748</v>
      </c>
      <c r="J147" s="123"/>
    </row>
    <row r="148" spans="1:10" ht="15" customHeight="1">
      <c r="A148" s="111">
        <v>2</v>
      </c>
      <c r="B148" s="115" t="s">
        <v>1549</v>
      </c>
      <c r="C148" s="149">
        <v>1977</v>
      </c>
      <c r="D148" s="112" t="s">
        <v>1786</v>
      </c>
      <c r="E148" s="146">
        <v>405000</v>
      </c>
      <c r="F148" s="114"/>
      <c r="G148" s="164"/>
      <c r="H148" s="161">
        <f t="shared" si="3"/>
        <v>405000</v>
      </c>
      <c r="I148" s="116"/>
      <c r="J148" s="123"/>
    </row>
    <row r="149" spans="1:10" ht="15" customHeight="1">
      <c r="A149" s="111">
        <v>3</v>
      </c>
      <c r="B149" s="115" t="s">
        <v>826</v>
      </c>
      <c r="C149" s="149">
        <v>1962</v>
      </c>
      <c r="D149" s="112" t="s">
        <v>1799</v>
      </c>
      <c r="E149" s="146">
        <v>405000</v>
      </c>
      <c r="F149" s="114"/>
      <c r="G149" s="164"/>
      <c r="H149" s="161">
        <f t="shared" si="3"/>
        <v>405000</v>
      </c>
      <c r="I149" s="116"/>
      <c r="J149" s="123"/>
    </row>
    <row r="150" spans="1:10" ht="15" customHeight="1">
      <c r="A150" s="111">
        <v>4</v>
      </c>
      <c r="B150" s="115" t="s">
        <v>1534</v>
      </c>
      <c r="C150" s="149">
        <v>1965</v>
      </c>
      <c r="D150" s="112" t="s">
        <v>1404</v>
      </c>
      <c r="E150" s="146">
        <v>405000</v>
      </c>
      <c r="F150" s="114"/>
      <c r="G150" s="164"/>
      <c r="H150" s="161">
        <f t="shared" si="3"/>
        <v>405000</v>
      </c>
      <c r="I150" s="116"/>
      <c r="J150" s="123"/>
    </row>
    <row r="151" spans="1:10" ht="15" customHeight="1">
      <c r="A151" s="111">
        <v>5</v>
      </c>
      <c r="B151" s="769" t="s">
        <v>1543</v>
      </c>
      <c r="C151" s="150">
        <v>1994</v>
      </c>
      <c r="D151" s="165" t="s">
        <v>1544</v>
      </c>
      <c r="E151" s="146">
        <v>405000</v>
      </c>
      <c r="F151" s="114"/>
      <c r="G151" s="164"/>
      <c r="H151" s="161">
        <f t="shared" si="3"/>
        <v>405000</v>
      </c>
      <c r="I151" s="116"/>
      <c r="J151" s="123"/>
    </row>
    <row r="152" spans="1:10" ht="15" customHeight="1">
      <c r="A152" s="111">
        <v>6</v>
      </c>
      <c r="B152" s="764" t="s">
        <v>1537</v>
      </c>
      <c r="C152" s="150">
        <v>1964</v>
      </c>
      <c r="D152" s="127" t="s">
        <v>1790</v>
      </c>
      <c r="E152" s="146">
        <v>405000</v>
      </c>
      <c r="F152" s="114"/>
      <c r="G152" s="164"/>
      <c r="H152" s="161">
        <f t="shared" si="3"/>
        <v>405000</v>
      </c>
      <c r="I152" s="116"/>
      <c r="J152" s="123"/>
    </row>
    <row r="153" spans="1:10" ht="15" customHeight="1">
      <c r="A153" s="111">
        <v>7</v>
      </c>
      <c r="B153" s="764" t="s">
        <v>351</v>
      </c>
      <c r="C153" s="150">
        <v>1977</v>
      </c>
      <c r="D153" s="127" t="s">
        <v>1790</v>
      </c>
      <c r="E153" s="146">
        <v>405000</v>
      </c>
      <c r="F153" s="114"/>
      <c r="G153" s="164"/>
      <c r="H153" s="161">
        <f t="shared" si="3"/>
        <v>405000</v>
      </c>
      <c r="I153" s="116"/>
      <c r="J153" s="123"/>
    </row>
    <row r="154" spans="1:10" ht="15" customHeight="1">
      <c r="A154" s="111">
        <v>8</v>
      </c>
      <c r="B154" s="764" t="s">
        <v>1538</v>
      </c>
      <c r="C154" s="150">
        <v>1977</v>
      </c>
      <c r="D154" s="127" t="s">
        <v>1790</v>
      </c>
      <c r="E154" s="146">
        <v>405000</v>
      </c>
      <c r="F154" s="114"/>
      <c r="G154" s="164"/>
      <c r="H154" s="161">
        <f t="shared" si="3"/>
        <v>405000</v>
      </c>
      <c r="I154" s="116"/>
      <c r="J154" s="123"/>
    </row>
    <row r="155" spans="1:10" ht="15" customHeight="1">
      <c r="A155" s="111">
        <v>9</v>
      </c>
      <c r="B155" s="764" t="s">
        <v>352</v>
      </c>
      <c r="C155" s="150">
        <v>1965</v>
      </c>
      <c r="D155" s="127" t="s">
        <v>1790</v>
      </c>
      <c r="E155" s="146">
        <v>405000</v>
      </c>
      <c r="F155" s="114"/>
      <c r="G155" s="164"/>
      <c r="H155" s="161">
        <f>G155+E155</f>
        <v>405000</v>
      </c>
      <c r="I155" s="116"/>
      <c r="J155" s="123"/>
    </row>
    <row r="156" spans="1:10" ht="15" customHeight="1">
      <c r="A156" s="111">
        <v>10</v>
      </c>
      <c r="B156" s="764" t="s">
        <v>353</v>
      </c>
      <c r="C156" s="150">
        <v>1976</v>
      </c>
      <c r="D156" s="127" t="s">
        <v>1392</v>
      </c>
      <c r="E156" s="146">
        <v>405000</v>
      </c>
      <c r="F156" s="114"/>
      <c r="G156" s="164"/>
      <c r="H156" s="161">
        <f aca="true" t="shared" si="4" ref="H156:H172">E156+G156</f>
        <v>405000</v>
      </c>
      <c r="I156" s="116"/>
      <c r="J156" s="123"/>
    </row>
    <row r="157" spans="1:10" ht="15" customHeight="1">
      <c r="A157" s="111">
        <v>11</v>
      </c>
      <c r="B157" s="764" t="s">
        <v>2908</v>
      </c>
      <c r="C157" s="150">
        <v>1967</v>
      </c>
      <c r="D157" s="127" t="s">
        <v>1396</v>
      </c>
      <c r="E157" s="146">
        <v>405000</v>
      </c>
      <c r="F157" s="114"/>
      <c r="G157" s="164"/>
      <c r="H157" s="161">
        <f t="shared" si="4"/>
        <v>405000</v>
      </c>
      <c r="I157" s="116"/>
      <c r="J157" s="123"/>
    </row>
    <row r="158" spans="1:10" ht="15" customHeight="1">
      <c r="A158" s="111">
        <v>12</v>
      </c>
      <c r="B158" s="764" t="s">
        <v>354</v>
      </c>
      <c r="C158" s="150">
        <v>1965</v>
      </c>
      <c r="D158" s="127" t="s">
        <v>355</v>
      </c>
      <c r="E158" s="146">
        <v>405000</v>
      </c>
      <c r="F158" s="114"/>
      <c r="G158" s="164"/>
      <c r="H158" s="161">
        <f t="shared" si="4"/>
        <v>405000</v>
      </c>
      <c r="I158" s="116"/>
      <c r="J158" s="123"/>
    </row>
    <row r="159" spans="1:10" ht="15" customHeight="1">
      <c r="A159" s="111">
        <v>13</v>
      </c>
      <c r="B159" s="115" t="s">
        <v>1539</v>
      </c>
      <c r="C159" s="149">
        <v>1964</v>
      </c>
      <c r="D159" s="112" t="s">
        <v>1469</v>
      </c>
      <c r="E159" s="146">
        <v>405000</v>
      </c>
      <c r="F159" s="114"/>
      <c r="G159" s="164"/>
      <c r="H159" s="161">
        <f t="shared" si="4"/>
        <v>405000</v>
      </c>
      <c r="I159" s="116"/>
      <c r="J159" s="123"/>
    </row>
    <row r="160" spans="1:10" ht="15" customHeight="1">
      <c r="A160" s="111">
        <v>14</v>
      </c>
      <c r="B160" s="769" t="s">
        <v>442</v>
      </c>
      <c r="C160" s="150">
        <v>1985</v>
      </c>
      <c r="D160" s="112" t="s">
        <v>1788</v>
      </c>
      <c r="E160" s="146">
        <v>405000</v>
      </c>
      <c r="F160" s="114"/>
      <c r="G160" s="164"/>
      <c r="H160" s="161">
        <f t="shared" si="4"/>
        <v>405000</v>
      </c>
      <c r="I160" s="116"/>
      <c r="J160" s="123"/>
    </row>
    <row r="161" spans="1:10" ht="15" customHeight="1">
      <c r="A161" s="111">
        <v>15</v>
      </c>
      <c r="B161" s="769" t="s">
        <v>1542</v>
      </c>
      <c r="C161" s="150">
        <v>1994</v>
      </c>
      <c r="D161" s="165" t="s">
        <v>1403</v>
      </c>
      <c r="E161" s="146">
        <v>405000</v>
      </c>
      <c r="F161" s="114"/>
      <c r="G161" s="164"/>
      <c r="H161" s="161">
        <f t="shared" si="4"/>
        <v>405000</v>
      </c>
      <c r="I161" s="116"/>
      <c r="J161" s="123"/>
    </row>
    <row r="162" spans="1:10" ht="15" customHeight="1">
      <c r="A162" s="111">
        <v>16</v>
      </c>
      <c r="B162" s="769" t="s">
        <v>356</v>
      </c>
      <c r="C162" s="150">
        <v>1994</v>
      </c>
      <c r="D162" s="122" t="s">
        <v>1386</v>
      </c>
      <c r="E162" s="146">
        <v>405000</v>
      </c>
      <c r="F162" s="114"/>
      <c r="G162" s="164"/>
      <c r="H162" s="161">
        <f t="shared" si="4"/>
        <v>405000</v>
      </c>
      <c r="I162" s="116"/>
      <c r="J162" s="123"/>
    </row>
    <row r="163" spans="1:10" ht="15" customHeight="1">
      <c r="A163" s="111">
        <v>17</v>
      </c>
      <c r="B163" s="115" t="s">
        <v>1540</v>
      </c>
      <c r="C163" s="149">
        <v>1992</v>
      </c>
      <c r="D163" s="112" t="s">
        <v>1800</v>
      </c>
      <c r="E163" s="146">
        <v>405000</v>
      </c>
      <c r="F163" s="114"/>
      <c r="G163" s="164"/>
      <c r="H163" s="161">
        <f t="shared" si="4"/>
        <v>405000</v>
      </c>
      <c r="I163" s="116"/>
      <c r="J163" s="123"/>
    </row>
    <row r="164" spans="1:10" ht="15" customHeight="1">
      <c r="A164" s="111">
        <v>18</v>
      </c>
      <c r="B164" s="769" t="s">
        <v>1545</v>
      </c>
      <c r="C164" s="150">
        <v>1963</v>
      </c>
      <c r="D164" s="112" t="s">
        <v>1800</v>
      </c>
      <c r="E164" s="146">
        <v>405000</v>
      </c>
      <c r="F164" s="114"/>
      <c r="G164" s="164"/>
      <c r="H164" s="161">
        <f t="shared" si="4"/>
        <v>405000</v>
      </c>
      <c r="I164" s="116"/>
      <c r="J164" s="123"/>
    </row>
    <row r="165" spans="1:10" ht="15" customHeight="1">
      <c r="A165" s="111">
        <v>19</v>
      </c>
      <c r="B165" s="115" t="s">
        <v>1535</v>
      </c>
      <c r="C165" s="149">
        <v>1956</v>
      </c>
      <c r="D165" s="122" t="s">
        <v>1449</v>
      </c>
      <c r="E165" s="146">
        <v>405000</v>
      </c>
      <c r="F165" s="114"/>
      <c r="G165" s="164"/>
      <c r="H165" s="161">
        <f t="shared" si="4"/>
        <v>405000</v>
      </c>
      <c r="I165" s="116"/>
      <c r="J165" s="123"/>
    </row>
    <row r="166" spans="1:10" ht="15" customHeight="1">
      <c r="A166" s="111">
        <v>20</v>
      </c>
      <c r="B166" s="764" t="s">
        <v>1536</v>
      </c>
      <c r="C166" s="150">
        <v>1973</v>
      </c>
      <c r="D166" s="122" t="s">
        <v>1449</v>
      </c>
      <c r="E166" s="146">
        <v>405000</v>
      </c>
      <c r="F166" s="114"/>
      <c r="G166" s="164"/>
      <c r="H166" s="161">
        <f t="shared" si="4"/>
        <v>405000</v>
      </c>
      <c r="I166" s="116"/>
      <c r="J166" s="123"/>
    </row>
    <row r="167" spans="1:10" ht="15" customHeight="1">
      <c r="A167" s="111">
        <v>21</v>
      </c>
      <c r="B167" s="769" t="s">
        <v>1541</v>
      </c>
      <c r="C167" s="150">
        <v>1962</v>
      </c>
      <c r="D167" s="122" t="s">
        <v>1449</v>
      </c>
      <c r="E167" s="146">
        <v>405000</v>
      </c>
      <c r="F167" s="114"/>
      <c r="G167" s="164"/>
      <c r="H167" s="161">
        <f t="shared" si="4"/>
        <v>405000</v>
      </c>
      <c r="I167" s="116"/>
      <c r="J167" s="123"/>
    </row>
    <row r="168" spans="1:10" ht="15" customHeight="1">
      <c r="A168" s="111">
        <v>22</v>
      </c>
      <c r="B168" s="769" t="s">
        <v>358</v>
      </c>
      <c r="C168" s="150">
        <v>1959</v>
      </c>
      <c r="D168" s="122" t="s">
        <v>1449</v>
      </c>
      <c r="E168" s="146">
        <v>405000</v>
      </c>
      <c r="F168" s="114"/>
      <c r="G168" s="164"/>
      <c r="H168" s="161">
        <f t="shared" si="4"/>
        <v>405000</v>
      </c>
      <c r="I168" s="116"/>
      <c r="J168" s="123"/>
    </row>
    <row r="169" spans="1:10" ht="15" customHeight="1">
      <c r="A169" s="111">
        <v>23</v>
      </c>
      <c r="B169" s="769" t="s">
        <v>2908</v>
      </c>
      <c r="C169" s="150">
        <v>1991</v>
      </c>
      <c r="D169" s="122" t="s">
        <v>929</v>
      </c>
      <c r="E169" s="146">
        <v>405000</v>
      </c>
      <c r="F169" s="114"/>
      <c r="G169" s="164"/>
      <c r="H169" s="161">
        <f t="shared" si="4"/>
        <v>405000</v>
      </c>
      <c r="I169" s="116"/>
      <c r="J169" s="123"/>
    </row>
    <row r="170" spans="1:10" ht="15" customHeight="1">
      <c r="A170" s="111">
        <v>24</v>
      </c>
      <c r="B170" s="769" t="s">
        <v>928</v>
      </c>
      <c r="C170" s="150">
        <v>1998</v>
      </c>
      <c r="D170" s="122" t="s">
        <v>929</v>
      </c>
      <c r="E170" s="146">
        <v>405000</v>
      </c>
      <c r="F170" s="114"/>
      <c r="G170" s="164"/>
      <c r="H170" s="161">
        <f t="shared" si="4"/>
        <v>405000</v>
      </c>
      <c r="I170" s="116"/>
      <c r="J170" s="123"/>
    </row>
    <row r="171" spans="1:10" ht="15" customHeight="1">
      <c r="A171" s="111">
        <v>25</v>
      </c>
      <c r="B171" s="769" t="s">
        <v>930</v>
      </c>
      <c r="C171" s="150">
        <v>1986</v>
      </c>
      <c r="D171" s="122" t="s">
        <v>1791</v>
      </c>
      <c r="E171" s="146">
        <v>405000</v>
      </c>
      <c r="F171" s="114"/>
      <c r="G171" s="164"/>
      <c r="H171" s="161">
        <f t="shared" si="4"/>
        <v>405000</v>
      </c>
      <c r="I171" s="116"/>
      <c r="J171" s="123"/>
    </row>
    <row r="172" spans="1:10" ht="15" customHeight="1">
      <c r="A172" s="111">
        <v>26</v>
      </c>
      <c r="B172" s="769" t="s">
        <v>359</v>
      </c>
      <c r="C172" s="150">
        <v>1969</v>
      </c>
      <c r="D172" s="122" t="s">
        <v>1449</v>
      </c>
      <c r="E172" s="146">
        <v>405000</v>
      </c>
      <c r="F172" s="114"/>
      <c r="G172" s="164"/>
      <c r="H172" s="161">
        <f t="shared" si="4"/>
        <v>405000</v>
      </c>
      <c r="I172" s="116"/>
      <c r="J172" s="123"/>
    </row>
    <row r="173" spans="1:10" ht="15" customHeight="1">
      <c r="A173" s="111">
        <v>27</v>
      </c>
      <c r="B173" s="764" t="s">
        <v>2106</v>
      </c>
      <c r="C173" s="150">
        <v>1971</v>
      </c>
      <c r="D173" s="122" t="s">
        <v>1392</v>
      </c>
      <c r="E173" s="146">
        <v>405000</v>
      </c>
      <c r="F173" s="114"/>
      <c r="G173" s="164"/>
      <c r="H173" s="161">
        <f aca="true" t="shared" si="5" ref="H173:H189">E173+G173</f>
        <v>405000</v>
      </c>
      <c r="I173" s="116"/>
      <c r="J173" s="123" t="s">
        <v>2480</v>
      </c>
    </row>
    <row r="174" spans="1:10" ht="15" customHeight="1">
      <c r="A174" s="111">
        <v>28</v>
      </c>
      <c r="B174" s="769" t="s">
        <v>1548</v>
      </c>
      <c r="C174" s="150">
        <v>1960</v>
      </c>
      <c r="D174" s="122" t="s">
        <v>1392</v>
      </c>
      <c r="E174" s="146">
        <v>405000</v>
      </c>
      <c r="F174" s="114"/>
      <c r="G174" s="164"/>
      <c r="H174" s="161">
        <f t="shared" si="5"/>
        <v>405000</v>
      </c>
      <c r="I174" s="116"/>
      <c r="J174" s="123" t="s">
        <v>2480</v>
      </c>
    </row>
    <row r="175" spans="1:10" ht="15" customHeight="1">
      <c r="A175" s="111">
        <v>29</v>
      </c>
      <c r="B175" s="115" t="s">
        <v>1547</v>
      </c>
      <c r="C175" s="149">
        <v>1979</v>
      </c>
      <c r="D175" s="112" t="s">
        <v>1795</v>
      </c>
      <c r="E175" s="146">
        <v>405000</v>
      </c>
      <c r="F175" s="114"/>
      <c r="G175" s="164"/>
      <c r="H175" s="161">
        <f t="shared" si="5"/>
        <v>405000</v>
      </c>
      <c r="I175" s="116"/>
      <c r="J175" s="123" t="s">
        <v>2480</v>
      </c>
    </row>
    <row r="176" spans="1:10" ht="15" customHeight="1">
      <c r="A176" s="111">
        <v>30</v>
      </c>
      <c r="B176" s="115" t="s">
        <v>1550</v>
      </c>
      <c r="C176" s="149">
        <v>1963</v>
      </c>
      <c r="D176" s="112" t="s">
        <v>1785</v>
      </c>
      <c r="E176" s="146">
        <v>405000</v>
      </c>
      <c r="F176" s="114"/>
      <c r="G176" s="164"/>
      <c r="H176" s="161">
        <f t="shared" si="5"/>
        <v>405000</v>
      </c>
      <c r="I176" s="116"/>
      <c r="J176" s="123" t="s">
        <v>2480</v>
      </c>
    </row>
    <row r="177" spans="1:10" ht="15" customHeight="1">
      <c r="A177" s="111">
        <v>31</v>
      </c>
      <c r="B177" s="769" t="s">
        <v>1551</v>
      </c>
      <c r="C177" s="150">
        <v>1955</v>
      </c>
      <c r="D177" s="165" t="s">
        <v>1790</v>
      </c>
      <c r="E177" s="146">
        <v>405000</v>
      </c>
      <c r="F177" s="114"/>
      <c r="G177" s="164"/>
      <c r="H177" s="161">
        <f t="shared" si="5"/>
        <v>405000</v>
      </c>
      <c r="I177" s="116"/>
      <c r="J177" s="123" t="s">
        <v>2480</v>
      </c>
    </row>
    <row r="178" spans="1:10" ht="15" customHeight="1">
      <c r="A178" s="111">
        <v>32</v>
      </c>
      <c r="B178" s="764" t="s">
        <v>1546</v>
      </c>
      <c r="C178" s="150">
        <v>1981</v>
      </c>
      <c r="D178" s="112" t="s">
        <v>1386</v>
      </c>
      <c r="E178" s="146">
        <v>405000</v>
      </c>
      <c r="F178" s="114"/>
      <c r="G178" s="164"/>
      <c r="H178" s="161">
        <f t="shared" si="5"/>
        <v>405000</v>
      </c>
      <c r="I178" s="116"/>
      <c r="J178" s="123" t="s">
        <v>2480</v>
      </c>
    </row>
    <row r="179" spans="1:10" ht="15" customHeight="1">
      <c r="A179" s="111">
        <v>33</v>
      </c>
      <c r="B179" s="769" t="s">
        <v>357</v>
      </c>
      <c r="C179" s="150">
        <v>1993</v>
      </c>
      <c r="D179" s="122" t="s">
        <v>1359</v>
      </c>
      <c r="E179" s="146">
        <v>405000</v>
      </c>
      <c r="F179" s="114"/>
      <c r="G179" s="164"/>
      <c r="H179" s="161">
        <f t="shared" si="5"/>
        <v>405000</v>
      </c>
      <c r="I179" s="116"/>
      <c r="J179" s="123" t="s">
        <v>2480</v>
      </c>
    </row>
    <row r="180" spans="1:10" ht="15" customHeight="1">
      <c r="A180" s="111">
        <v>34</v>
      </c>
      <c r="B180" s="770" t="s">
        <v>443</v>
      </c>
      <c r="C180" s="792">
        <v>1981</v>
      </c>
      <c r="D180" s="172" t="s">
        <v>444</v>
      </c>
      <c r="E180" s="222">
        <v>405000</v>
      </c>
      <c r="F180" s="158"/>
      <c r="G180" s="168"/>
      <c r="H180" s="848">
        <f t="shared" si="5"/>
        <v>405000</v>
      </c>
      <c r="I180" s="169"/>
      <c r="J180" s="123" t="s">
        <v>2480</v>
      </c>
    </row>
    <row r="181" spans="1:10" ht="15" customHeight="1">
      <c r="A181" s="111">
        <v>35</v>
      </c>
      <c r="B181" s="770" t="s">
        <v>445</v>
      </c>
      <c r="C181" s="792">
        <v>1973</v>
      </c>
      <c r="D181" s="172" t="s">
        <v>446</v>
      </c>
      <c r="E181" s="222">
        <v>405000</v>
      </c>
      <c r="F181" s="158"/>
      <c r="G181" s="168"/>
      <c r="H181" s="848">
        <f t="shared" si="5"/>
        <v>405000</v>
      </c>
      <c r="I181" s="169"/>
      <c r="J181" s="123" t="s">
        <v>2480</v>
      </c>
    </row>
    <row r="182" spans="1:10" ht="15" customHeight="1">
      <c r="A182" s="111">
        <v>36</v>
      </c>
      <c r="B182" s="770" t="s">
        <v>447</v>
      </c>
      <c r="C182" s="792">
        <v>1959</v>
      </c>
      <c r="D182" s="172" t="s">
        <v>448</v>
      </c>
      <c r="E182" s="222">
        <v>405000</v>
      </c>
      <c r="F182" s="158"/>
      <c r="G182" s="168"/>
      <c r="H182" s="848">
        <f t="shared" si="5"/>
        <v>405000</v>
      </c>
      <c r="I182" s="169"/>
      <c r="J182" s="123" t="s">
        <v>2480</v>
      </c>
    </row>
    <row r="183" spans="1:10" ht="15" customHeight="1">
      <c r="A183" s="111">
        <v>37</v>
      </c>
      <c r="B183" s="770" t="s">
        <v>449</v>
      </c>
      <c r="C183" s="792">
        <v>1981</v>
      </c>
      <c r="D183" s="172" t="s">
        <v>446</v>
      </c>
      <c r="E183" s="222">
        <v>405000</v>
      </c>
      <c r="F183" s="158"/>
      <c r="G183" s="168"/>
      <c r="H183" s="848">
        <f t="shared" si="5"/>
        <v>405000</v>
      </c>
      <c r="I183" s="169"/>
      <c r="J183" s="123" t="s">
        <v>2480</v>
      </c>
    </row>
    <row r="184" spans="1:10" ht="15" customHeight="1">
      <c r="A184" s="111">
        <v>38</v>
      </c>
      <c r="B184" s="770" t="s">
        <v>450</v>
      </c>
      <c r="C184" s="792">
        <v>1994</v>
      </c>
      <c r="D184" s="172" t="s">
        <v>451</v>
      </c>
      <c r="E184" s="222">
        <v>405000</v>
      </c>
      <c r="F184" s="158"/>
      <c r="G184" s="168"/>
      <c r="H184" s="848">
        <f t="shared" si="5"/>
        <v>405000</v>
      </c>
      <c r="I184" s="169"/>
      <c r="J184" s="123" t="s">
        <v>2480</v>
      </c>
    </row>
    <row r="185" spans="1:10" ht="15" customHeight="1">
      <c r="A185" s="111">
        <v>39</v>
      </c>
      <c r="B185" s="770" t="s">
        <v>452</v>
      </c>
      <c r="C185" s="792">
        <v>1961</v>
      </c>
      <c r="D185" s="172" t="s">
        <v>1788</v>
      </c>
      <c r="E185" s="222">
        <v>405000</v>
      </c>
      <c r="F185" s="158"/>
      <c r="G185" s="168"/>
      <c r="H185" s="848">
        <f t="shared" si="5"/>
        <v>405000</v>
      </c>
      <c r="I185" s="169"/>
      <c r="J185" s="123" t="s">
        <v>2480</v>
      </c>
    </row>
    <row r="186" spans="1:10" ht="15" customHeight="1">
      <c r="A186" s="111">
        <v>40</v>
      </c>
      <c r="B186" s="770" t="s">
        <v>455</v>
      </c>
      <c r="C186" s="792">
        <v>1958</v>
      </c>
      <c r="D186" s="172" t="s">
        <v>451</v>
      </c>
      <c r="E186" s="222">
        <v>405000</v>
      </c>
      <c r="F186" s="158"/>
      <c r="G186" s="168"/>
      <c r="H186" s="848">
        <f t="shared" si="5"/>
        <v>405000</v>
      </c>
      <c r="I186" s="169"/>
      <c r="J186" s="123" t="s">
        <v>2480</v>
      </c>
    </row>
    <row r="187" spans="1:10" ht="15" customHeight="1">
      <c r="A187" s="111">
        <v>41</v>
      </c>
      <c r="B187" s="770" t="s">
        <v>456</v>
      </c>
      <c r="C187" s="792">
        <v>1965</v>
      </c>
      <c r="D187" s="172" t="s">
        <v>444</v>
      </c>
      <c r="E187" s="222">
        <v>405000</v>
      </c>
      <c r="F187" s="158"/>
      <c r="G187" s="168"/>
      <c r="H187" s="848">
        <f t="shared" si="5"/>
        <v>405000</v>
      </c>
      <c r="I187" s="169"/>
      <c r="J187" s="123" t="s">
        <v>2480</v>
      </c>
    </row>
    <row r="188" spans="1:10" ht="15" customHeight="1">
      <c r="A188" s="111">
        <v>42</v>
      </c>
      <c r="B188" s="770" t="s">
        <v>628</v>
      </c>
      <c r="C188" s="792">
        <v>1979</v>
      </c>
      <c r="D188" s="172" t="s">
        <v>444</v>
      </c>
      <c r="E188" s="222">
        <v>405000</v>
      </c>
      <c r="F188" s="158"/>
      <c r="G188" s="168"/>
      <c r="H188" s="848">
        <f t="shared" si="5"/>
        <v>405000</v>
      </c>
      <c r="I188" s="169"/>
      <c r="J188" s="123"/>
    </row>
    <row r="189" spans="1:10" ht="15" customHeight="1">
      <c r="A189" s="111">
        <v>43</v>
      </c>
      <c r="B189" s="112" t="s">
        <v>360</v>
      </c>
      <c r="C189" s="149">
        <v>2000</v>
      </c>
      <c r="D189" s="112" t="s">
        <v>1553</v>
      </c>
      <c r="E189" s="222">
        <v>405000</v>
      </c>
      <c r="F189" s="221"/>
      <c r="G189" s="251"/>
      <c r="H189" s="848">
        <f t="shared" si="5"/>
        <v>405000</v>
      </c>
      <c r="I189" s="169"/>
      <c r="J189" s="123"/>
    </row>
    <row r="190" spans="1:10" ht="15" customHeight="1">
      <c r="A190" s="111">
        <v>44</v>
      </c>
      <c r="B190" s="112" t="s">
        <v>1490</v>
      </c>
      <c r="C190" s="149">
        <v>1978</v>
      </c>
      <c r="D190" s="112" t="s">
        <v>1487</v>
      </c>
      <c r="E190" s="222">
        <v>405000</v>
      </c>
      <c r="F190" s="221"/>
      <c r="G190" s="251"/>
      <c r="H190" s="848">
        <f>SUM(E190:G190)</f>
        <v>405000</v>
      </c>
      <c r="I190" s="169"/>
      <c r="J190" s="123"/>
    </row>
    <row r="191" spans="1:10" ht="15" customHeight="1">
      <c r="A191" s="111">
        <v>45</v>
      </c>
      <c r="B191" s="112" t="s">
        <v>1493</v>
      </c>
      <c r="C191" s="149">
        <v>1963</v>
      </c>
      <c r="D191" s="112" t="s">
        <v>446</v>
      </c>
      <c r="E191" s="222">
        <v>405000</v>
      </c>
      <c r="F191" s="221"/>
      <c r="G191" s="251"/>
      <c r="H191" s="848">
        <f>SUM(E191:G191)</f>
        <v>405000</v>
      </c>
      <c r="I191" s="169"/>
      <c r="J191" s="123"/>
    </row>
    <row r="192" spans="1:10" ht="15" customHeight="1">
      <c r="A192" s="111">
        <v>46</v>
      </c>
      <c r="B192" s="112" t="s">
        <v>1491</v>
      </c>
      <c r="C192" s="149">
        <v>1985</v>
      </c>
      <c r="D192" s="112" t="s">
        <v>1492</v>
      </c>
      <c r="E192" s="222">
        <v>405000</v>
      </c>
      <c r="F192" s="221"/>
      <c r="G192" s="251"/>
      <c r="H192" s="848">
        <f>SUM(E192:G192)</f>
        <v>405000</v>
      </c>
      <c r="I192" s="169"/>
      <c r="J192" s="123"/>
    </row>
    <row r="193" spans="1:10" ht="15" customHeight="1">
      <c r="A193" s="111">
        <v>47</v>
      </c>
      <c r="B193" s="771" t="s">
        <v>2517</v>
      </c>
      <c r="C193" s="792">
        <v>1975</v>
      </c>
      <c r="D193" s="172" t="s">
        <v>451</v>
      </c>
      <c r="E193" s="222">
        <v>405000</v>
      </c>
      <c r="F193" s="158"/>
      <c r="G193" s="168"/>
      <c r="H193" s="848">
        <f>E193+G193</f>
        <v>405000</v>
      </c>
      <c r="I193" s="169"/>
      <c r="J193" s="123" t="s">
        <v>2480</v>
      </c>
    </row>
    <row r="194" spans="1:10" ht="15" customHeight="1">
      <c r="A194" s="111">
        <v>48</v>
      </c>
      <c r="B194" s="112" t="s">
        <v>2518</v>
      </c>
      <c r="C194" s="149">
        <v>1961</v>
      </c>
      <c r="D194" s="112" t="s">
        <v>1788</v>
      </c>
      <c r="E194" s="222">
        <v>405000</v>
      </c>
      <c r="F194" s="221"/>
      <c r="G194" s="168"/>
      <c r="H194" s="848">
        <f>E194+G194</f>
        <v>405000</v>
      </c>
      <c r="I194" s="169"/>
      <c r="J194" s="123"/>
    </row>
    <row r="195" spans="1:10" ht="15" customHeight="1">
      <c r="A195" s="111">
        <v>49</v>
      </c>
      <c r="B195" s="112" t="s">
        <v>2519</v>
      </c>
      <c r="C195" s="149">
        <v>1959</v>
      </c>
      <c r="D195" s="112" t="s">
        <v>1788</v>
      </c>
      <c r="E195" s="222">
        <v>405000</v>
      </c>
      <c r="F195" s="221"/>
      <c r="G195" s="168"/>
      <c r="H195" s="848">
        <f>SUM(E195:G195)</f>
        <v>405000</v>
      </c>
      <c r="I195" s="169"/>
      <c r="J195" s="123"/>
    </row>
    <row r="196" spans="1:10" ht="15" customHeight="1">
      <c r="A196" s="111">
        <v>50</v>
      </c>
      <c r="B196" s="112" t="s">
        <v>2515</v>
      </c>
      <c r="C196" s="149">
        <v>1985</v>
      </c>
      <c r="D196" s="172" t="s">
        <v>2516</v>
      </c>
      <c r="E196" s="222">
        <v>405000</v>
      </c>
      <c r="F196" s="221"/>
      <c r="G196" s="168"/>
      <c r="H196" s="848">
        <f>SUM(E196:G196)</f>
        <v>405000</v>
      </c>
      <c r="I196" s="169"/>
      <c r="J196" s="123"/>
    </row>
    <row r="197" spans="1:10" ht="15" customHeight="1">
      <c r="A197" s="111">
        <v>51</v>
      </c>
      <c r="B197" s="112" t="s">
        <v>2773</v>
      </c>
      <c r="C197" s="149">
        <v>2000</v>
      </c>
      <c r="D197" s="112" t="s">
        <v>1788</v>
      </c>
      <c r="E197" s="222">
        <v>405000</v>
      </c>
      <c r="F197" s="221"/>
      <c r="G197" s="168"/>
      <c r="H197" s="848">
        <f>SUM(E197:G197)</f>
        <v>405000</v>
      </c>
      <c r="I197" s="169"/>
      <c r="J197" s="123"/>
    </row>
    <row r="198" spans="1:10" ht="15" customHeight="1">
      <c r="A198" s="111">
        <v>52</v>
      </c>
      <c r="B198" s="112" t="s">
        <v>2774</v>
      </c>
      <c r="C198" s="149">
        <v>1972</v>
      </c>
      <c r="D198" s="112" t="s">
        <v>1573</v>
      </c>
      <c r="E198" s="222">
        <v>405000</v>
      </c>
      <c r="F198" s="221"/>
      <c r="G198" s="168"/>
      <c r="H198" s="848">
        <f>SUM(E198:G198)</f>
        <v>405000</v>
      </c>
      <c r="I198" s="169"/>
      <c r="J198" s="123"/>
    </row>
    <row r="199" spans="1:10" ht="15" customHeight="1">
      <c r="A199" s="111">
        <v>53</v>
      </c>
      <c r="B199" s="112" t="s">
        <v>271</v>
      </c>
      <c r="C199" s="149">
        <v>1994</v>
      </c>
      <c r="D199" s="172" t="s">
        <v>1785</v>
      </c>
      <c r="E199" s="222">
        <v>405000</v>
      </c>
      <c r="F199" s="221"/>
      <c r="G199" s="251"/>
      <c r="H199" s="848">
        <f aca="true" t="shared" si="6" ref="H199:H209">G199+E199</f>
        <v>405000</v>
      </c>
      <c r="I199" s="169"/>
      <c r="J199" s="123"/>
    </row>
    <row r="200" spans="1:10" ht="15" customHeight="1">
      <c r="A200" s="111">
        <v>54</v>
      </c>
      <c r="B200" s="112" t="s">
        <v>2482</v>
      </c>
      <c r="C200" s="149">
        <v>1965</v>
      </c>
      <c r="D200" s="172" t="s">
        <v>272</v>
      </c>
      <c r="E200" s="222">
        <v>405000</v>
      </c>
      <c r="F200" s="221"/>
      <c r="G200" s="251"/>
      <c r="H200" s="848">
        <f t="shared" si="6"/>
        <v>405000</v>
      </c>
      <c r="I200" s="169"/>
      <c r="J200" s="123"/>
    </row>
    <row r="201" spans="1:10" ht="15" customHeight="1">
      <c r="A201" s="111">
        <v>55</v>
      </c>
      <c r="B201" s="112" t="s">
        <v>273</v>
      </c>
      <c r="C201" s="149">
        <v>1999</v>
      </c>
      <c r="D201" s="172" t="s">
        <v>1571</v>
      </c>
      <c r="E201" s="222">
        <v>405000</v>
      </c>
      <c r="F201" s="221"/>
      <c r="G201" s="251"/>
      <c r="H201" s="848">
        <f t="shared" si="6"/>
        <v>405000</v>
      </c>
      <c r="I201" s="169"/>
      <c r="J201" s="123"/>
    </row>
    <row r="202" spans="1:10" ht="15" customHeight="1">
      <c r="A202" s="111">
        <v>56</v>
      </c>
      <c r="B202" s="112" t="s">
        <v>274</v>
      </c>
      <c r="C202" s="149">
        <v>1975</v>
      </c>
      <c r="D202" s="172" t="s">
        <v>1791</v>
      </c>
      <c r="E202" s="222">
        <v>405000</v>
      </c>
      <c r="F202" s="221"/>
      <c r="G202" s="251"/>
      <c r="H202" s="848">
        <f t="shared" si="6"/>
        <v>405000</v>
      </c>
      <c r="I202" s="169"/>
      <c r="J202" s="123"/>
    </row>
    <row r="203" spans="1:10" ht="15" customHeight="1">
      <c r="A203" s="111">
        <v>57</v>
      </c>
      <c r="B203" s="112" t="s">
        <v>275</v>
      </c>
      <c r="C203" s="149">
        <v>1971</v>
      </c>
      <c r="D203" s="172" t="s">
        <v>1805</v>
      </c>
      <c r="E203" s="222">
        <v>405000</v>
      </c>
      <c r="F203" s="221"/>
      <c r="G203" s="251"/>
      <c r="H203" s="848">
        <f t="shared" si="6"/>
        <v>405000</v>
      </c>
      <c r="I203" s="169"/>
      <c r="J203" s="123"/>
    </row>
    <row r="204" spans="1:10" ht="15" customHeight="1">
      <c r="A204" s="111">
        <v>58</v>
      </c>
      <c r="B204" s="112" t="s">
        <v>276</v>
      </c>
      <c r="C204" s="149">
        <v>1972</v>
      </c>
      <c r="D204" s="172" t="s">
        <v>1805</v>
      </c>
      <c r="E204" s="222">
        <v>405000</v>
      </c>
      <c r="F204" s="221"/>
      <c r="G204" s="251"/>
      <c r="H204" s="848">
        <f t="shared" si="6"/>
        <v>405000</v>
      </c>
      <c r="I204" s="169"/>
      <c r="J204" s="123"/>
    </row>
    <row r="205" spans="1:10" ht="15" customHeight="1">
      <c r="A205" s="111">
        <v>59</v>
      </c>
      <c r="B205" s="112" t="s">
        <v>728</v>
      </c>
      <c r="C205" s="149">
        <v>1985</v>
      </c>
      <c r="D205" s="165" t="s">
        <v>1790</v>
      </c>
      <c r="E205" s="222">
        <v>405000</v>
      </c>
      <c r="F205" s="221"/>
      <c r="G205" s="251"/>
      <c r="H205" s="848">
        <f t="shared" si="6"/>
        <v>405000</v>
      </c>
      <c r="I205" s="169"/>
      <c r="J205" s="123"/>
    </row>
    <row r="206" spans="1:10" ht="15" customHeight="1">
      <c r="A206" s="111">
        <v>60</v>
      </c>
      <c r="B206" s="112" t="s">
        <v>729</v>
      </c>
      <c r="C206" s="149">
        <v>1965</v>
      </c>
      <c r="D206" s="172" t="s">
        <v>1803</v>
      </c>
      <c r="E206" s="222">
        <v>405000</v>
      </c>
      <c r="F206" s="221"/>
      <c r="G206" s="251"/>
      <c r="H206" s="848">
        <f t="shared" si="6"/>
        <v>405000</v>
      </c>
      <c r="I206" s="169"/>
      <c r="J206" s="123"/>
    </row>
    <row r="207" spans="1:10" ht="15" customHeight="1">
      <c r="A207" s="111">
        <v>61</v>
      </c>
      <c r="B207" s="112" t="s">
        <v>730</v>
      </c>
      <c r="C207" s="149">
        <v>19</v>
      </c>
      <c r="D207" s="172" t="s">
        <v>1805</v>
      </c>
      <c r="E207" s="222">
        <v>405000</v>
      </c>
      <c r="F207" s="221"/>
      <c r="G207" s="251"/>
      <c r="H207" s="848">
        <f t="shared" si="6"/>
        <v>405000</v>
      </c>
      <c r="I207" s="169"/>
      <c r="J207" s="123"/>
    </row>
    <row r="208" spans="1:10" ht="15" customHeight="1">
      <c r="A208" s="111">
        <v>62</v>
      </c>
      <c r="B208" s="112" t="s">
        <v>191</v>
      </c>
      <c r="C208" s="149">
        <v>1958</v>
      </c>
      <c r="D208" s="165" t="s">
        <v>1790</v>
      </c>
      <c r="E208" s="222">
        <v>405000</v>
      </c>
      <c r="F208" s="221"/>
      <c r="G208" s="251"/>
      <c r="H208" s="848">
        <f t="shared" si="6"/>
        <v>405000</v>
      </c>
      <c r="I208" s="169"/>
      <c r="J208" s="123"/>
    </row>
    <row r="209" spans="1:10" ht="15" customHeight="1">
      <c r="A209" s="111">
        <v>63</v>
      </c>
      <c r="B209" s="112" t="s">
        <v>554</v>
      </c>
      <c r="C209" s="149">
        <v>1958</v>
      </c>
      <c r="D209" s="172" t="s">
        <v>555</v>
      </c>
      <c r="E209" s="222">
        <v>405000</v>
      </c>
      <c r="F209" s="221"/>
      <c r="G209" s="251"/>
      <c r="H209" s="848">
        <f t="shared" si="6"/>
        <v>405000</v>
      </c>
      <c r="I209" s="169"/>
      <c r="J209" s="123"/>
    </row>
    <row r="210" spans="1:10" ht="15" customHeight="1">
      <c r="A210" s="111">
        <v>64</v>
      </c>
      <c r="B210" s="112" t="s">
        <v>2610</v>
      </c>
      <c r="C210" s="149">
        <v>1964</v>
      </c>
      <c r="D210" s="172" t="s">
        <v>1567</v>
      </c>
      <c r="E210" s="222">
        <v>405000</v>
      </c>
      <c r="F210" s="221"/>
      <c r="G210" s="251">
        <v>405000</v>
      </c>
      <c r="H210" s="848">
        <f>E210+G210</f>
        <v>810000</v>
      </c>
      <c r="I210" s="169"/>
      <c r="J210" s="123"/>
    </row>
    <row r="211" spans="1:10" ht="15" customHeight="1">
      <c r="A211" s="117"/>
      <c r="B211" s="856" t="s">
        <v>1259</v>
      </c>
      <c r="C211" s="793"/>
      <c r="D211" s="772"/>
      <c r="E211" s="814">
        <f>SUM(E147:E210)</f>
        <v>25920000</v>
      </c>
      <c r="F211" s="162"/>
      <c r="G211" s="830">
        <v>405000</v>
      </c>
      <c r="H211" s="814">
        <f>SUM(H147:H210)</f>
        <v>26325000</v>
      </c>
      <c r="I211" s="119"/>
      <c r="J211" s="230"/>
    </row>
    <row r="212" spans="1:10" s="62" customFormat="1" ht="15" customHeight="1">
      <c r="A212" s="1727" t="s">
        <v>1055</v>
      </c>
      <c r="B212" s="1690"/>
      <c r="C212" s="1690"/>
      <c r="D212" s="1690"/>
      <c r="E212" s="1691"/>
      <c r="F212" s="120"/>
      <c r="G212" s="120"/>
      <c r="H212" s="173"/>
      <c r="I212" s="121"/>
      <c r="J212" s="231"/>
    </row>
    <row r="213" spans="1:10" ht="15" customHeight="1">
      <c r="A213" s="174">
        <v>1</v>
      </c>
      <c r="B213" s="112" t="s">
        <v>1552</v>
      </c>
      <c r="C213" s="149">
        <v>2005</v>
      </c>
      <c r="D213" s="112" t="s">
        <v>1553</v>
      </c>
      <c r="E213" s="175">
        <v>540000</v>
      </c>
      <c r="F213" s="146"/>
      <c r="G213" s="831"/>
      <c r="H213" s="161">
        <f aca="true" t="shared" si="7" ref="H213:H220">E213+G213</f>
        <v>540000</v>
      </c>
      <c r="I213" s="116"/>
      <c r="J213" s="123"/>
    </row>
    <row r="214" spans="1:10" ht="15" customHeight="1">
      <c r="A214" s="174">
        <v>2</v>
      </c>
      <c r="B214" s="112" t="s">
        <v>1554</v>
      </c>
      <c r="C214" s="149">
        <v>2005</v>
      </c>
      <c r="D214" s="112" t="s">
        <v>1553</v>
      </c>
      <c r="E214" s="175">
        <v>540000</v>
      </c>
      <c r="F214" s="146"/>
      <c r="G214" s="831"/>
      <c r="H214" s="161">
        <f t="shared" si="7"/>
        <v>540000</v>
      </c>
      <c r="I214" s="116"/>
      <c r="J214" s="123"/>
    </row>
    <row r="215" spans="1:10" ht="15" customHeight="1">
      <c r="A215" s="174">
        <v>3</v>
      </c>
      <c r="B215" s="112" t="s">
        <v>362</v>
      </c>
      <c r="C215" s="149">
        <v>2011</v>
      </c>
      <c r="D215" s="112" t="s">
        <v>1396</v>
      </c>
      <c r="E215" s="175">
        <v>540000</v>
      </c>
      <c r="F215" s="146"/>
      <c r="G215" s="831"/>
      <c r="H215" s="161">
        <f t="shared" si="7"/>
        <v>540000</v>
      </c>
      <c r="I215" s="116"/>
      <c r="J215" s="123"/>
    </row>
    <row r="216" spans="1:10" ht="15" customHeight="1">
      <c r="A216" s="174">
        <v>4</v>
      </c>
      <c r="B216" s="112" t="s">
        <v>363</v>
      </c>
      <c r="C216" s="149">
        <v>2011</v>
      </c>
      <c r="D216" s="112" t="s">
        <v>1396</v>
      </c>
      <c r="E216" s="175">
        <v>540000</v>
      </c>
      <c r="F216" s="146"/>
      <c r="G216" s="831"/>
      <c r="H216" s="161">
        <f t="shared" si="7"/>
        <v>540000</v>
      </c>
      <c r="I216" s="116"/>
      <c r="J216" s="123"/>
    </row>
    <row r="217" spans="1:10" ht="15" customHeight="1">
      <c r="A217" s="174">
        <v>5</v>
      </c>
      <c r="B217" s="112" t="s">
        <v>1556</v>
      </c>
      <c r="C217" s="149">
        <v>2007</v>
      </c>
      <c r="D217" s="165" t="s">
        <v>1790</v>
      </c>
      <c r="E217" s="175">
        <v>540000</v>
      </c>
      <c r="F217" s="146"/>
      <c r="G217" s="831"/>
      <c r="H217" s="161">
        <f t="shared" si="7"/>
        <v>540000</v>
      </c>
      <c r="I217" s="116"/>
      <c r="J217" s="123"/>
    </row>
    <row r="218" spans="1:10" ht="15" customHeight="1">
      <c r="A218" s="174">
        <v>6</v>
      </c>
      <c r="B218" s="112" t="s">
        <v>364</v>
      </c>
      <c r="C218" s="149">
        <v>2007</v>
      </c>
      <c r="D218" s="165" t="s">
        <v>1790</v>
      </c>
      <c r="E218" s="175">
        <v>540000</v>
      </c>
      <c r="F218" s="146"/>
      <c r="G218" s="831"/>
      <c r="H218" s="161">
        <f t="shared" si="7"/>
        <v>540000</v>
      </c>
      <c r="I218" s="116"/>
      <c r="J218" s="123"/>
    </row>
    <row r="219" spans="1:12" ht="15" customHeight="1">
      <c r="A219" s="174">
        <v>7</v>
      </c>
      <c r="B219" s="112" t="s">
        <v>457</v>
      </c>
      <c r="C219" s="149">
        <v>2011</v>
      </c>
      <c r="D219" s="165" t="s">
        <v>1790</v>
      </c>
      <c r="E219" s="175">
        <v>540000</v>
      </c>
      <c r="F219" s="146"/>
      <c r="G219" s="831"/>
      <c r="H219" s="161">
        <f t="shared" si="7"/>
        <v>540000</v>
      </c>
      <c r="I219" s="116"/>
      <c r="J219" s="123"/>
      <c r="L219" s="103">
        <f>540*9</f>
        <v>4860</v>
      </c>
    </row>
    <row r="220" spans="1:10" ht="15" customHeight="1">
      <c r="A220" s="174">
        <v>8</v>
      </c>
      <c r="B220" s="112" t="s">
        <v>2738</v>
      </c>
      <c r="C220" s="149">
        <v>2011</v>
      </c>
      <c r="D220" s="112" t="s">
        <v>1801</v>
      </c>
      <c r="E220" s="175">
        <v>540000</v>
      </c>
      <c r="F220" s="146"/>
      <c r="G220" s="831"/>
      <c r="H220" s="161">
        <f t="shared" si="7"/>
        <v>540000</v>
      </c>
      <c r="I220" s="116"/>
      <c r="J220" s="123"/>
    </row>
    <row r="221" spans="1:10" ht="15" customHeight="1">
      <c r="A221" s="174">
        <v>9</v>
      </c>
      <c r="B221" s="112" t="s">
        <v>1555</v>
      </c>
      <c r="C221" s="149">
        <v>2009</v>
      </c>
      <c r="D221" s="112" t="s">
        <v>1801</v>
      </c>
      <c r="E221" s="175">
        <v>540000</v>
      </c>
      <c r="F221" s="146"/>
      <c r="G221" s="831"/>
      <c r="H221" s="161">
        <f>E221+G221</f>
        <v>540000</v>
      </c>
      <c r="I221" s="121"/>
      <c r="J221" s="231" t="s">
        <v>2480</v>
      </c>
    </row>
    <row r="222" spans="1:10" ht="15" customHeight="1">
      <c r="A222" s="174">
        <v>10</v>
      </c>
      <c r="B222" s="112" t="s">
        <v>1557</v>
      </c>
      <c r="C222" s="149">
        <v>2007</v>
      </c>
      <c r="D222" s="112" t="s">
        <v>1801</v>
      </c>
      <c r="E222" s="175">
        <v>540000</v>
      </c>
      <c r="F222" s="146"/>
      <c r="G222" s="831"/>
      <c r="H222" s="161">
        <f>E222+G222</f>
        <v>540000</v>
      </c>
      <c r="I222" s="116"/>
      <c r="J222" s="123" t="s">
        <v>2480</v>
      </c>
    </row>
    <row r="223" spans="1:10" ht="15" customHeight="1">
      <c r="A223" s="174">
        <v>11</v>
      </c>
      <c r="B223" s="773" t="s">
        <v>1488</v>
      </c>
      <c r="C223" s="184">
        <v>2010</v>
      </c>
      <c r="D223" s="165" t="s">
        <v>1489</v>
      </c>
      <c r="E223" s="175">
        <v>540000</v>
      </c>
      <c r="F223" s="146"/>
      <c r="G223" s="831"/>
      <c r="H223" s="161">
        <f>G223+E223</f>
        <v>540000</v>
      </c>
      <c r="I223" s="116"/>
      <c r="J223" s="123"/>
    </row>
    <row r="224" spans="1:10" ht="15" customHeight="1">
      <c r="A224" s="174">
        <v>12</v>
      </c>
      <c r="B224" s="112" t="s">
        <v>2520</v>
      </c>
      <c r="C224" s="149">
        <v>2004</v>
      </c>
      <c r="D224" s="112" t="s">
        <v>1787</v>
      </c>
      <c r="E224" s="175">
        <v>540000</v>
      </c>
      <c r="F224" s="146"/>
      <c r="G224" s="831"/>
      <c r="H224" s="161">
        <f>G224+E224</f>
        <v>540000</v>
      </c>
      <c r="I224" s="116"/>
      <c r="J224" s="123"/>
    </row>
    <row r="225" spans="1:10" ht="15" customHeight="1">
      <c r="A225" s="174">
        <v>13</v>
      </c>
      <c r="B225" s="112" t="s">
        <v>277</v>
      </c>
      <c r="C225" s="149">
        <v>2013</v>
      </c>
      <c r="D225" s="112" t="s">
        <v>278</v>
      </c>
      <c r="E225" s="175">
        <v>540000</v>
      </c>
      <c r="F225" s="146"/>
      <c r="G225" s="831"/>
      <c r="H225" s="161">
        <f>G225+E225</f>
        <v>540000</v>
      </c>
      <c r="I225" s="116"/>
      <c r="J225" s="123"/>
    </row>
    <row r="226" spans="1:10" ht="15" customHeight="1">
      <c r="A226" s="174">
        <v>14</v>
      </c>
      <c r="B226" s="112" t="s">
        <v>2611</v>
      </c>
      <c r="C226" s="149">
        <v>2016</v>
      </c>
      <c r="D226" s="112" t="s">
        <v>1492</v>
      </c>
      <c r="E226" s="175">
        <v>540000</v>
      </c>
      <c r="F226" s="146"/>
      <c r="G226" s="831">
        <v>540000</v>
      </c>
      <c r="H226" s="161">
        <f>G226+E226</f>
        <v>1080000</v>
      </c>
      <c r="I226" s="116"/>
      <c r="J226" s="123"/>
    </row>
    <row r="227" spans="1:10" ht="15" customHeight="1">
      <c r="A227" s="131"/>
      <c r="B227" s="1731" t="s">
        <v>1259</v>
      </c>
      <c r="C227" s="1731"/>
      <c r="D227" s="1731"/>
      <c r="E227" s="204">
        <f>SUM(E213:E226)</f>
        <v>7560000</v>
      </c>
      <c r="F227" s="176"/>
      <c r="G227" s="832">
        <v>540000</v>
      </c>
      <c r="H227" s="248">
        <f>G227+E227</f>
        <v>8100000</v>
      </c>
      <c r="I227" s="177"/>
      <c r="J227" s="239"/>
    </row>
    <row r="228" spans="1:10" ht="15" customHeight="1">
      <c r="A228" s="1727" t="s">
        <v>1056</v>
      </c>
      <c r="B228" s="1690"/>
      <c r="C228" s="1690"/>
      <c r="D228" s="1691"/>
      <c r="E228" s="248"/>
      <c r="F228" s="170"/>
      <c r="G228" s="829"/>
      <c r="H228" s="161"/>
      <c r="I228" s="171"/>
      <c r="J228" s="231"/>
    </row>
    <row r="229" spans="1:10" ht="15" customHeight="1">
      <c r="A229" s="178">
        <v>1</v>
      </c>
      <c r="B229" s="116" t="s">
        <v>1558</v>
      </c>
      <c r="C229" s="794">
        <v>1948</v>
      </c>
      <c r="D229" s="165" t="s">
        <v>1790</v>
      </c>
      <c r="E229" s="146">
        <v>540000</v>
      </c>
      <c r="F229" s="114"/>
      <c r="G229" s="164"/>
      <c r="H229" s="161">
        <f>E229+G229</f>
        <v>540000</v>
      </c>
      <c r="I229" s="116"/>
      <c r="J229" s="123"/>
    </row>
    <row r="230" spans="1:10" ht="15" customHeight="1">
      <c r="A230" s="179">
        <v>2</v>
      </c>
      <c r="B230" s="116" t="s">
        <v>365</v>
      </c>
      <c r="C230" s="794">
        <v>1943</v>
      </c>
      <c r="D230" s="165" t="s">
        <v>1790</v>
      </c>
      <c r="E230" s="146">
        <v>540000</v>
      </c>
      <c r="F230" s="114"/>
      <c r="G230" s="164"/>
      <c r="H230" s="161">
        <f>E230+G230</f>
        <v>540000</v>
      </c>
      <c r="I230" s="116"/>
      <c r="J230" s="123"/>
    </row>
    <row r="231" spans="1:10" ht="15" customHeight="1">
      <c r="A231" s="178">
        <v>3</v>
      </c>
      <c r="B231" s="116" t="s">
        <v>1559</v>
      </c>
      <c r="C231" s="794">
        <v>1950</v>
      </c>
      <c r="D231" s="110" t="s">
        <v>1571</v>
      </c>
      <c r="E231" s="146">
        <v>540000</v>
      </c>
      <c r="F231" s="114"/>
      <c r="G231" s="164"/>
      <c r="H231" s="161">
        <f>E231+G231</f>
        <v>540000</v>
      </c>
      <c r="I231" s="116"/>
      <c r="J231" s="123"/>
    </row>
    <row r="232" spans="1:10" ht="15" customHeight="1">
      <c r="A232" s="179">
        <v>4</v>
      </c>
      <c r="B232" s="116" t="s">
        <v>1562</v>
      </c>
      <c r="C232" s="794">
        <v>1954</v>
      </c>
      <c r="D232" s="110" t="s">
        <v>1802</v>
      </c>
      <c r="E232" s="146">
        <v>540000</v>
      </c>
      <c r="F232" s="114"/>
      <c r="G232" s="164"/>
      <c r="H232" s="161">
        <f>E232+G232</f>
        <v>540000</v>
      </c>
      <c r="I232" s="116"/>
      <c r="J232" s="123"/>
    </row>
    <row r="233" spans="1:10" ht="15" customHeight="1">
      <c r="A233" s="178">
        <v>5</v>
      </c>
      <c r="B233" s="764" t="s">
        <v>1464</v>
      </c>
      <c r="C233" s="246">
        <v>1930</v>
      </c>
      <c r="D233" s="112" t="s">
        <v>1396</v>
      </c>
      <c r="E233" s="146">
        <v>540000</v>
      </c>
      <c r="F233" s="114"/>
      <c r="G233" s="164"/>
      <c r="H233" s="161">
        <f>E233+G233</f>
        <v>540000</v>
      </c>
      <c r="I233" s="116"/>
      <c r="J233" s="123"/>
    </row>
    <row r="234" spans="1:10" ht="15" customHeight="1">
      <c r="A234" s="179">
        <v>6</v>
      </c>
      <c r="B234" s="112" t="s">
        <v>366</v>
      </c>
      <c r="C234" s="247">
        <v>1946</v>
      </c>
      <c r="D234" s="803" t="s">
        <v>1471</v>
      </c>
      <c r="E234" s="146">
        <v>540000</v>
      </c>
      <c r="F234" s="113"/>
      <c r="G234" s="164"/>
      <c r="H234" s="161">
        <f>G234+E234</f>
        <v>540000</v>
      </c>
      <c r="I234" s="171"/>
      <c r="J234" s="231" t="s">
        <v>2480</v>
      </c>
    </row>
    <row r="235" spans="1:10" ht="15" customHeight="1">
      <c r="A235" s="178">
        <v>7</v>
      </c>
      <c r="B235" s="112" t="s">
        <v>2918</v>
      </c>
      <c r="C235" s="247">
        <v>1929</v>
      </c>
      <c r="D235" s="803" t="s">
        <v>1396</v>
      </c>
      <c r="E235" s="146">
        <v>540000</v>
      </c>
      <c r="F235" s="113"/>
      <c r="G235" s="164"/>
      <c r="H235" s="161">
        <f>G235+E235</f>
        <v>540000</v>
      </c>
      <c r="I235" s="171"/>
      <c r="J235" s="231" t="s">
        <v>2480</v>
      </c>
    </row>
    <row r="236" spans="1:10" ht="15" customHeight="1">
      <c r="A236" s="179">
        <v>8</v>
      </c>
      <c r="B236" s="116" t="s">
        <v>1563</v>
      </c>
      <c r="C236" s="794">
        <v>1952</v>
      </c>
      <c r="D236" s="110" t="s">
        <v>1803</v>
      </c>
      <c r="E236" s="146">
        <v>540000</v>
      </c>
      <c r="F236" s="114"/>
      <c r="G236" s="164"/>
      <c r="H236" s="813">
        <f aca="true" t="shared" si="8" ref="H236:H244">E236+G236</f>
        <v>540000</v>
      </c>
      <c r="I236" s="171"/>
      <c r="J236" s="231" t="s">
        <v>2480</v>
      </c>
    </row>
    <row r="237" spans="1:10" ht="15" customHeight="1">
      <c r="A237" s="178">
        <v>9</v>
      </c>
      <c r="B237" s="116" t="s">
        <v>1561</v>
      </c>
      <c r="C237" s="794">
        <v>1936</v>
      </c>
      <c r="D237" s="165" t="s">
        <v>1790</v>
      </c>
      <c r="E237" s="146">
        <v>540000</v>
      </c>
      <c r="F237" s="114"/>
      <c r="G237" s="164"/>
      <c r="H237" s="813">
        <f t="shared" si="8"/>
        <v>540000</v>
      </c>
      <c r="I237" s="171"/>
      <c r="J237" s="231" t="s">
        <v>2480</v>
      </c>
    </row>
    <row r="238" spans="1:10" ht="15" customHeight="1">
      <c r="A238" s="179">
        <v>10</v>
      </c>
      <c r="B238" s="116" t="s">
        <v>931</v>
      </c>
      <c r="C238" s="794">
        <v>1954</v>
      </c>
      <c r="D238" s="165" t="s">
        <v>1805</v>
      </c>
      <c r="E238" s="146">
        <v>540000</v>
      </c>
      <c r="F238" s="114"/>
      <c r="G238" s="164"/>
      <c r="H238" s="813">
        <f t="shared" si="8"/>
        <v>540000</v>
      </c>
      <c r="I238" s="171"/>
      <c r="J238" s="231" t="s">
        <v>2480</v>
      </c>
    </row>
    <row r="239" spans="1:10" ht="15" customHeight="1">
      <c r="A239" s="178">
        <v>11</v>
      </c>
      <c r="B239" s="116" t="s">
        <v>2360</v>
      </c>
      <c r="C239" s="794">
        <v>1947</v>
      </c>
      <c r="D239" s="165" t="s">
        <v>1791</v>
      </c>
      <c r="E239" s="146">
        <v>540000</v>
      </c>
      <c r="F239" s="114"/>
      <c r="G239" s="164"/>
      <c r="H239" s="813">
        <f t="shared" si="8"/>
        <v>540000</v>
      </c>
      <c r="I239" s="171"/>
      <c r="J239" s="231" t="s">
        <v>2480</v>
      </c>
    </row>
    <row r="240" spans="1:10" ht="15" customHeight="1">
      <c r="A240" s="179">
        <v>12</v>
      </c>
      <c r="B240" s="116" t="s">
        <v>1560</v>
      </c>
      <c r="C240" s="794">
        <v>1945</v>
      </c>
      <c r="D240" s="112" t="s">
        <v>1795</v>
      </c>
      <c r="E240" s="146">
        <v>540000</v>
      </c>
      <c r="F240" s="114"/>
      <c r="G240" s="164"/>
      <c r="H240" s="813">
        <f t="shared" si="8"/>
        <v>540000</v>
      </c>
      <c r="I240" s="116"/>
      <c r="J240" s="231" t="s">
        <v>2480</v>
      </c>
    </row>
    <row r="241" spans="1:10" ht="15" customHeight="1">
      <c r="A241" s="178">
        <v>13</v>
      </c>
      <c r="B241" s="768" t="s">
        <v>458</v>
      </c>
      <c r="C241" s="795">
        <v>1952</v>
      </c>
      <c r="D241" s="167" t="s">
        <v>444</v>
      </c>
      <c r="E241" s="146">
        <v>540000</v>
      </c>
      <c r="F241" s="158"/>
      <c r="G241" s="168"/>
      <c r="H241" s="848">
        <f t="shared" si="8"/>
        <v>540000</v>
      </c>
      <c r="I241" s="116"/>
      <c r="J241" s="231" t="s">
        <v>2480</v>
      </c>
    </row>
    <row r="242" spans="1:10" ht="15" customHeight="1">
      <c r="A242" s="179">
        <v>14</v>
      </c>
      <c r="B242" s="768" t="s">
        <v>459</v>
      </c>
      <c r="C242" s="795">
        <v>1941</v>
      </c>
      <c r="D242" s="167" t="s">
        <v>446</v>
      </c>
      <c r="E242" s="146">
        <v>540000</v>
      </c>
      <c r="F242" s="158"/>
      <c r="G242" s="168"/>
      <c r="H242" s="848">
        <f t="shared" si="8"/>
        <v>540000</v>
      </c>
      <c r="I242" s="116"/>
      <c r="J242" s="231" t="s">
        <v>2480</v>
      </c>
    </row>
    <row r="243" spans="1:10" ht="15" customHeight="1">
      <c r="A243" s="178">
        <v>15</v>
      </c>
      <c r="B243" s="768" t="s">
        <v>460</v>
      </c>
      <c r="C243" s="795">
        <v>1939</v>
      </c>
      <c r="D243" s="167" t="s">
        <v>444</v>
      </c>
      <c r="E243" s="146">
        <v>540000</v>
      </c>
      <c r="F243" s="158"/>
      <c r="G243" s="168"/>
      <c r="H243" s="848">
        <f t="shared" si="8"/>
        <v>540000</v>
      </c>
      <c r="I243" s="116"/>
      <c r="J243" s="231" t="s">
        <v>2480</v>
      </c>
    </row>
    <row r="244" spans="1:10" ht="15" customHeight="1">
      <c r="A244" s="179">
        <v>16</v>
      </c>
      <c r="B244" s="768" t="s">
        <v>461</v>
      </c>
      <c r="C244" s="795">
        <v>1928</v>
      </c>
      <c r="D244" s="167" t="s">
        <v>444</v>
      </c>
      <c r="E244" s="146">
        <v>540000</v>
      </c>
      <c r="F244" s="158"/>
      <c r="G244" s="168"/>
      <c r="H244" s="848">
        <f t="shared" si="8"/>
        <v>540000</v>
      </c>
      <c r="I244" s="116"/>
      <c r="J244" s="123"/>
    </row>
    <row r="245" spans="1:10" ht="15" customHeight="1">
      <c r="A245" s="178">
        <v>17</v>
      </c>
      <c r="B245" s="768" t="s">
        <v>279</v>
      </c>
      <c r="C245" s="796">
        <v>1955</v>
      </c>
      <c r="D245" s="167" t="s">
        <v>272</v>
      </c>
      <c r="E245" s="146">
        <v>540000</v>
      </c>
      <c r="F245" s="221"/>
      <c r="G245" s="251"/>
      <c r="H245" s="848">
        <f>G245+E245</f>
        <v>540000</v>
      </c>
      <c r="I245" s="116"/>
      <c r="J245" s="123"/>
    </row>
    <row r="246" spans="1:10" ht="15" customHeight="1">
      <c r="A246" s="179">
        <v>18</v>
      </c>
      <c r="B246" s="768" t="s">
        <v>1486</v>
      </c>
      <c r="C246" s="796">
        <v>1946</v>
      </c>
      <c r="D246" s="167" t="s">
        <v>1359</v>
      </c>
      <c r="E246" s="146">
        <v>540000</v>
      </c>
      <c r="F246" s="221"/>
      <c r="G246" s="251"/>
      <c r="H246" s="848">
        <f>G246+E246</f>
        <v>540000</v>
      </c>
      <c r="I246" s="116"/>
      <c r="J246" s="123"/>
    </row>
    <row r="247" spans="1:10" ht="15" customHeight="1">
      <c r="A247" s="178">
        <v>19</v>
      </c>
      <c r="B247" s="768" t="s">
        <v>556</v>
      </c>
      <c r="C247" s="796">
        <v>1943</v>
      </c>
      <c r="D247" s="167" t="s">
        <v>1359</v>
      </c>
      <c r="E247" s="146">
        <v>0</v>
      </c>
      <c r="F247" s="221"/>
      <c r="G247" s="251"/>
      <c r="H247" s="848">
        <f>G247+E247</f>
        <v>0</v>
      </c>
      <c r="I247" s="116" t="s">
        <v>2603</v>
      </c>
      <c r="J247" s="123"/>
    </row>
    <row r="248" spans="1:10" ht="15" customHeight="1">
      <c r="A248" s="179">
        <v>20</v>
      </c>
      <c r="B248" s="768" t="s">
        <v>1733</v>
      </c>
      <c r="C248" s="796">
        <v>1930</v>
      </c>
      <c r="D248" s="167" t="s">
        <v>1785</v>
      </c>
      <c r="E248" s="146">
        <v>540000</v>
      </c>
      <c r="F248" s="221"/>
      <c r="G248" s="251"/>
      <c r="H248" s="848">
        <f>G248+E248</f>
        <v>540000</v>
      </c>
      <c r="I248" s="116"/>
      <c r="J248" s="123"/>
    </row>
    <row r="249" spans="1:10" ht="15" customHeight="1">
      <c r="A249" s="131"/>
      <c r="B249" s="1700" t="s">
        <v>1259</v>
      </c>
      <c r="C249" s="1701"/>
      <c r="D249" s="1702"/>
      <c r="E249" s="814">
        <f>SUM(E229:E248)</f>
        <v>10260000</v>
      </c>
      <c r="F249" s="162"/>
      <c r="G249" s="830"/>
      <c r="H249" s="814">
        <f>SUM(H229:H248)</f>
        <v>10260000</v>
      </c>
      <c r="I249" s="177"/>
      <c r="J249" s="239"/>
    </row>
    <row r="250" spans="1:10" ht="15" customHeight="1">
      <c r="A250" s="1713" t="s">
        <v>1054</v>
      </c>
      <c r="B250" s="1714"/>
      <c r="C250" s="1714"/>
      <c r="D250" s="1715"/>
      <c r="E250" s="248"/>
      <c r="F250" s="120"/>
      <c r="G250" s="821"/>
      <c r="H250" s="161"/>
      <c r="I250" s="121"/>
      <c r="J250" s="231"/>
    </row>
    <row r="251" spans="1:10" ht="15" customHeight="1">
      <c r="A251" s="111">
        <v>1</v>
      </c>
      <c r="B251" s="115" t="s">
        <v>1572</v>
      </c>
      <c r="C251" s="149">
        <v>1992</v>
      </c>
      <c r="D251" s="112" t="s">
        <v>1573</v>
      </c>
      <c r="E251" s="146">
        <v>540000</v>
      </c>
      <c r="F251" s="114"/>
      <c r="G251" s="164"/>
      <c r="H251" s="161">
        <f>E251+G251</f>
        <v>540000</v>
      </c>
      <c r="I251" s="116"/>
      <c r="J251" s="123"/>
    </row>
    <row r="252" spans="1:10" ht="15" customHeight="1">
      <c r="A252" s="111">
        <v>2</v>
      </c>
      <c r="B252" s="115" t="s">
        <v>1575</v>
      </c>
      <c r="C252" s="149">
        <v>1992</v>
      </c>
      <c r="D252" s="112" t="s">
        <v>1799</v>
      </c>
      <c r="E252" s="146">
        <v>540000</v>
      </c>
      <c r="F252" s="114"/>
      <c r="G252" s="164"/>
      <c r="H252" s="161">
        <f aca="true" t="shared" si="9" ref="H252:H274">E252+G252</f>
        <v>540000</v>
      </c>
      <c r="I252" s="116"/>
      <c r="J252" s="123"/>
    </row>
    <row r="253" spans="1:10" ht="15" customHeight="1">
      <c r="A253" s="111">
        <v>3</v>
      </c>
      <c r="B253" s="764" t="s">
        <v>1582</v>
      </c>
      <c r="C253" s="150">
        <v>1970</v>
      </c>
      <c r="D253" s="112" t="s">
        <v>1799</v>
      </c>
      <c r="E253" s="146">
        <v>540000</v>
      </c>
      <c r="F253" s="114"/>
      <c r="G253" s="164"/>
      <c r="H253" s="161">
        <f t="shared" si="9"/>
        <v>540000</v>
      </c>
      <c r="I253" s="116"/>
      <c r="J253" s="123"/>
    </row>
    <row r="254" spans="1:10" ht="15" customHeight="1">
      <c r="A254" s="111">
        <v>4</v>
      </c>
      <c r="B254" s="115" t="s">
        <v>1936</v>
      </c>
      <c r="C254" s="149">
        <v>1969</v>
      </c>
      <c r="D254" s="112" t="s">
        <v>1404</v>
      </c>
      <c r="E254" s="146">
        <v>540000</v>
      </c>
      <c r="F254" s="114"/>
      <c r="G254" s="164"/>
      <c r="H254" s="161">
        <f t="shared" si="9"/>
        <v>540000</v>
      </c>
      <c r="I254" s="116"/>
      <c r="J254" s="123"/>
    </row>
    <row r="255" spans="1:10" ht="15" customHeight="1">
      <c r="A255" s="111">
        <v>5</v>
      </c>
      <c r="B255" s="115" t="s">
        <v>1938</v>
      </c>
      <c r="C255" s="149">
        <v>1961</v>
      </c>
      <c r="D255" s="127" t="s">
        <v>1404</v>
      </c>
      <c r="E255" s="146">
        <v>540000</v>
      </c>
      <c r="F255" s="114"/>
      <c r="G255" s="164"/>
      <c r="H255" s="161">
        <f t="shared" si="9"/>
        <v>540000</v>
      </c>
      <c r="I255" s="116"/>
      <c r="J255" s="123"/>
    </row>
    <row r="256" spans="1:10" ht="15" customHeight="1">
      <c r="A256" s="111">
        <v>6</v>
      </c>
      <c r="B256" s="115" t="s">
        <v>1565</v>
      </c>
      <c r="C256" s="149">
        <v>1970</v>
      </c>
      <c r="D256" s="112" t="s">
        <v>1396</v>
      </c>
      <c r="E256" s="146">
        <v>540000</v>
      </c>
      <c r="F256" s="114"/>
      <c r="G256" s="164"/>
      <c r="H256" s="161">
        <f t="shared" si="9"/>
        <v>540000</v>
      </c>
      <c r="I256" s="116"/>
      <c r="J256" s="123"/>
    </row>
    <row r="257" spans="1:10" ht="15" customHeight="1">
      <c r="A257" s="111">
        <v>7</v>
      </c>
      <c r="B257" s="115" t="s">
        <v>1937</v>
      </c>
      <c r="C257" s="149">
        <v>1988</v>
      </c>
      <c r="D257" s="127" t="s">
        <v>1790</v>
      </c>
      <c r="E257" s="146">
        <v>540000</v>
      </c>
      <c r="F257" s="114"/>
      <c r="G257" s="164"/>
      <c r="H257" s="161">
        <f t="shared" si="9"/>
        <v>540000</v>
      </c>
      <c r="I257" s="116"/>
      <c r="J257" s="123"/>
    </row>
    <row r="258" spans="1:10" ht="15" customHeight="1">
      <c r="A258" s="111">
        <v>8</v>
      </c>
      <c r="B258" s="115" t="s">
        <v>1576</v>
      </c>
      <c r="C258" s="149">
        <v>1986</v>
      </c>
      <c r="D258" s="127" t="s">
        <v>1790</v>
      </c>
      <c r="E258" s="146">
        <v>540000</v>
      </c>
      <c r="F258" s="114"/>
      <c r="G258" s="164"/>
      <c r="H258" s="161">
        <f t="shared" si="9"/>
        <v>540000</v>
      </c>
      <c r="I258" s="116"/>
      <c r="J258" s="123"/>
    </row>
    <row r="259" spans="1:10" ht="15" customHeight="1">
      <c r="A259" s="111">
        <v>9</v>
      </c>
      <c r="B259" s="764" t="s">
        <v>1939</v>
      </c>
      <c r="C259" s="150">
        <v>1969</v>
      </c>
      <c r="D259" s="127" t="s">
        <v>1790</v>
      </c>
      <c r="E259" s="146">
        <v>540000</v>
      </c>
      <c r="F259" s="114"/>
      <c r="G259" s="164"/>
      <c r="H259" s="161">
        <f t="shared" si="9"/>
        <v>540000</v>
      </c>
      <c r="I259" s="116"/>
      <c r="J259" s="123"/>
    </row>
    <row r="260" spans="1:10" ht="15" customHeight="1">
      <c r="A260" s="111">
        <v>10</v>
      </c>
      <c r="B260" s="764" t="s">
        <v>1583</v>
      </c>
      <c r="C260" s="150">
        <v>1964</v>
      </c>
      <c r="D260" s="127" t="s">
        <v>1790</v>
      </c>
      <c r="E260" s="146">
        <v>540000</v>
      </c>
      <c r="F260" s="114"/>
      <c r="G260" s="164"/>
      <c r="H260" s="161">
        <f t="shared" si="9"/>
        <v>540000</v>
      </c>
      <c r="I260" s="116"/>
      <c r="J260" s="123"/>
    </row>
    <row r="261" spans="1:10" ht="15" customHeight="1">
      <c r="A261" s="111">
        <v>11</v>
      </c>
      <c r="B261" s="764" t="s">
        <v>1587</v>
      </c>
      <c r="C261" s="150">
        <v>1956</v>
      </c>
      <c r="D261" s="127" t="s">
        <v>1790</v>
      </c>
      <c r="E261" s="146">
        <v>540000</v>
      </c>
      <c r="F261" s="114"/>
      <c r="G261" s="164"/>
      <c r="H261" s="161">
        <f t="shared" si="9"/>
        <v>540000</v>
      </c>
      <c r="I261" s="116"/>
      <c r="J261" s="123"/>
    </row>
    <row r="262" spans="1:10" ht="15" customHeight="1">
      <c r="A262" s="111">
        <v>12</v>
      </c>
      <c r="B262" s="774" t="s">
        <v>1588</v>
      </c>
      <c r="C262" s="151">
        <v>1969</v>
      </c>
      <c r="D262" s="127" t="s">
        <v>1790</v>
      </c>
      <c r="E262" s="146">
        <v>540000</v>
      </c>
      <c r="F262" s="114"/>
      <c r="G262" s="164"/>
      <c r="H262" s="161">
        <f t="shared" si="9"/>
        <v>540000</v>
      </c>
      <c r="I262" s="116"/>
      <c r="J262" s="123"/>
    </row>
    <row r="263" spans="1:10" ht="15" customHeight="1">
      <c r="A263" s="111">
        <v>13</v>
      </c>
      <c r="B263" s="116" t="s">
        <v>1591</v>
      </c>
      <c r="C263" s="151">
        <v>1971</v>
      </c>
      <c r="D263" s="127" t="s">
        <v>1790</v>
      </c>
      <c r="E263" s="146">
        <v>540000</v>
      </c>
      <c r="F263" s="116"/>
      <c r="G263" s="119"/>
      <c r="H263" s="161">
        <f t="shared" si="9"/>
        <v>540000</v>
      </c>
      <c r="I263" s="116"/>
      <c r="J263" s="123"/>
    </row>
    <row r="264" spans="1:10" ht="15" customHeight="1">
      <c r="A264" s="111">
        <v>14</v>
      </c>
      <c r="B264" s="116" t="s">
        <v>1592</v>
      </c>
      <c r="C264" s="151">
        <v>1998</v>
      </c>
      <c r="D264" s="127" t="s">
        <v>1790</v>
      </c>
      <c r="E264" s="146">
        <v>540000</v>
      </c>
      <c r="F264" s="114"/>
      <c r="G264" s="164"/>
      <c r="H264" s="161">
        <f t="shared" si="9"/>
        <v>540000</v>
      </c>
      <c r="I264" s="116"/>
      <c r="J264" s="123"/>
    </row>
    <row r="265" spans="1:10" ht="15" customHeight="1">
      <c r="A265" s="111">
        <v>15</v>
      </c>
      <c r="B265" s="764" t="s">
        <v>1566</v>
      </c>
      <c r="C265" s="150">
        <v>1964</v>
      </c>
      <c r="D265" s="112" t="s">
        <v>1567</v>
      </c>
      <c r="E265" s="146">
        <v>540000</v>
      </c>
      <c r="F265" s="114"/>
      <c r="G265" s="164"/>
      <c r="H265" s="161">
        <f t="shared" si="9"/>
        <v>540000</v>
      </c>
      <c r="I265" s="116"/>
      <c r="J265" s="123"/>
    </row>
    <row r="266" spans="1:10" ht="15" customHeight="1">
      <c r="A266" s="111">
        <v>16</v>
      </c>
      <c r="B266" s="115" t="s">
        <v>1568</v>
      </c>
      <c r="C266" s="149">
        <v>1964</v>
      </c>
      <c r="D266" s="112" t="s">
        <v>1567</v>
      </c>
      <c r="E266" s="146">
        <v>540000</v>
      </c>
      <c r="F266" s="114"/>
      <c r="G266" s="164"/>
      <c r="H266" s="161">
        <f t="shared" si="9"/>
        <v>540000</v>
      </c>
      <c r="I266" s="116"/>
      <c r="J266" s="123"/>
    </row>
    <row r="267" spans="1:10" ht="15" customHeight="1">
      <c r="A267" s="111">
        <v>17</v>
      </c>
      <c r="B267" s="774" t="s">
        <v>1589</v>
      </c>
      <c r="C267" s="151">
        <v>1971</v>
      </c>
      <c r="D267" s="180" t="s">
        <v>1469</v>
      </c>
      <c r="E267" s="146">
        <v>540000</v>
      </c>
      <c r="F267" s="114"/>
      <c r="G267" s="164"/>
      <c r="H267" s="161">
        <f t="shared" si="9"/>
        <v>540000</v>
      </c>
      <c r="I267" s="116"/>
      <c r="J267" s="123"/>
    </row>
    <row r="268" spans="1:10" ht="15" customHeight="1">
      <c r="A268" s="111">
        <v>18</v>
      </c>
      <c r="B268" s="115" t="s">
        <v>1570</v>
      </c>
      <c r="C268" s="149">
        <v>1957</v>
      </c>
      <c r="D268" s="112" t="s">
        <v>1571</v>
      </c>
      <c r="E268" s="146">
        <v>540000</v>
      </c>
      <c r="F268" s="114"/>
      <c r="G268" s="164"/>
      <c r="H268" s="161">
        <f t="shared" si="9"/>
        <v>540000</v>
      </c>
      <c r="I268" s="116"/>
      <c r="J268" s="123"/>
    </row>
    <row r="269" spans="1:10" ht="15" customHeight="1">
      <c r="A269" s="111">
        <v>19</v>
      </c>
      <c r="B269" s="764" t="s">
        <v>1584</v>
      </c>
      <c r="C269" s="150">
        <v>1995</v>
      </c>
      <c r="D269" s="122" t="s">
        <v>1571</v>
      </c>
      <c r="E269" s="146">
        <v>540000</v>
      </c>
      <c r="F269" s="114"/>
      <c r="G269" s="164"/>
      <c r="H269" s="161">
        <f t="shared" si="9"/>
        <v>540000</v>
      </c>
      <c r="I269" s="116"/>
      <c r="J269" s="123" t="s">
        <v>2748</v>
      </c>
    </row>
    <row r="270" spans="1:10" ht="15" customHeight="1">
      <c r="A270" s="111">
        <v>20</v>
      </c>
      <c r="B270" s="764" t="s">
        <v>1581</v>
      </c>
      <c r="C270" s="150">
        <v>1972</v>
      </c>
      <c r="D270" s="112" t="s">
        <v>1578</v>
      </c>
      <c r="E270" s="146">
        <v>540000</v>
      </c>
      <c r="F270" s="114"/>
      <c r="G270" s="164"/>
      <c r="H270" s="161">
        <f t="shared" si="9"/>
        <v>540000</v>
      </c>
      <c r="I270" s="116"/>
      <c r="J270" s="123"/>
    </row>
    <row r="271" spans="1:10" ht="15" customHeight="1">
      <c r="A271" s="111">
        <v>21</v>
      </c>
      <c r="B271" s="115" t="s">
        <v>1574</v>
      </c>
      <c r="C271" s="149">
        <v>1986</v>
      </c>
      <c r="D271" s="127" t="s">
        <v>1791</v>
      </c>
      <c r="E271" s="146">
        <v>540000</v>
      </c>
      <c r="F271" s="114"/>
      <c r="G271" s="164"/>
      <c r="H271" s="161">
        <f t="shared" si="9"/>
        <v>540000</v>
      </c>
      <c r="I271" s="116"/>
      <c r="J271" s="123"/>
    </row>
    <row r="272" spans="1:10" ht="15" customHeight="1">
      <c r="A272" s="111">
        <v>22</v>
      </c>
      <c r="B272" s="115" t="s">
        <v>1564</v>
      </c>
      <c r="C272" s="149">
        <v>1956</v>
      </c>
      <c r="D272" s="112" t="s">
        <v>1386</v>
      </c>
      <c r="E272" s="146">
        <v>540000</v>
      </c>
      <c r="F272" s="114"/>
      <c r="G272" s="164"/>
      <c r="H272" s="161">
        <f t="shared" si="9"/>
        <v>540000</v>
      </c>
      <c r="I272" s="116"/>
      <c r="J272" s="123"/>
    </row>
    <row r="273" spans="1:10" ht="15" customHeight="1">
      <c r="A273" s="111">
        <v>23</v>
      </c>
      <c r="B273" s="764" t="s">
        <v>1940</v>
      </c>
      <c r="C273" s="150">
        <v>1990</v>
      </c>
      <c r="D273" s="122" t="s">
        <v>1449</v>
      </c>
      <c r="E273" s="146">
        <v>540000</v>
      </c>
      <c r="F273" s="114"/>
      <c r="G273" s="164"/>
      <c r="H273" s="161">
        <f t="shared" si="9"/>
        <v>540000</v>
      </c>
      <c r="I273" s="116"/>
      <c r="J273" s="123"/>
    </row>
    <row r="274" spans="1:10" ht="15" customHeight="1">
      <c r="A274" s="111">
        <v>24</v>
      </c>
      <c r="B274" s="764" t="s">
        <v>1512</v>
      </c>
      <c r="C274" s="151">
        <v>2000</v>
      </c>
      <c r="D274" s="112" t="s">
        <v>1799</v>
      </c>
      <c r="E274" s="146">
        <v>540000</v>
      </c>
      <c r="F274" s="114"/>
      <c r="G274" s="164"/>
      <c r="H274" s="161">
        <f t="shared" si="9"/>
        <v>540000</v>
      </c>
      <c r="I274" s="116"/>
      <c r="J274" s="123"/>
    </row>
    <row r="275" spans="1:10" ht="15" customHeight="1">
      <c r="A275" s="111">
        <v>25</v>
      </c>
      <c r="B275" s="115" t="s">
        <v>1593</v>
      </c>
      <c r="C275" s="149">
        <v>1956</v>
      </c>
      <c r="D275" s="112" t="s">
        <v>1594</v>
      </c>
      <c r="E275" s="146">
        <v>540000</v>
      </c>
      <c r="F275" s="114"/>
      <c r="G275" s="164"/>
      <c r="H275" s="161">
        <f aca="true" t="shared" si="10" ref="H275:H287">E275+G275</f>
        <v>540000</v>
      </c>
      <c r="I275" s="116"/>
      <c r="J275" s="123" t="s">
        <v>2480</v>
      </c>
    </row>
    <row r="276" spans="1:10" ht="15" customHeight="1">
      <c r="A276" s="111">
        <v>26</v>
      </c>
      <c r="B276" s="764" t="s">
        <v>1599</v>
      </c>
      <c r="C276" s="150">
        <v>1956</v>
      </c>
      <c r="D276" s="112" t="s">
        <v>1799</v>
      </c>
      <c r="E276" s="146">
        <v>540000</v>
      </c>
      <c r="F276" s="114"/>
      <c r="G276" s="164"/>
      <c r="H276" s="161">
        <f t="shared" si="10"/>
        <v>540000</v>
      </c>
      <c r="I276" s="116"/>
      <c r="J276" s="123" t="s">
        <v>2480</v>
      </c>
    </row>
    <row r="277" spans="1:10" ht="15" customHeight="1">
      <c r="A277" s="111">
        <v>27</v>
      </c>
      <c r="B277" s="764" t="s">
        <v>1600</v>
      </c>
      <c r="C277" s="150">
        <v>1970</v>
      </c>
      <c r="D277" s="127" t="s">
        <v>1790</v>
      </c>
      <c r="E277" s="146">
        <v>540000</v>
      </c>
      <c r="F277" s="114"/>
      <c r="G277" s="164"/>
      <c r="H277" s="161">
        <f t="shared" si="10"/>
        <v>540000</v>
      </c>
      <c r="I277" s="116"/>
      <c r="J277" s="123" t="s">
        <v>2480</v>
      </c>
    </row>
    <row r="278" spans="1:10" ht="15" customHeight="1">
      <c r="A278" s="111">
        <v>28</v>
      </c>
      <c r="B278" s="775" t="s">
        <v>1595</v>
      </c>
      <c r="C278" s="181">
        <v>1954</v>
      </c>
      <c r="D278" s="127" t="s">
        <v>1790</v>
      </c>
      <c r="E278" s="146">
        <v>540000</v>
      </c>
      <c r="F278" s="114"/>
      <c r="G278" s="164"/>
      <c r="H278" s="161">
        <f t="shared" si="10"/>
        <v>540000</v>
      </c>
      <c r="I278" s="116"/>
      <c r="J278" s="123" t="s">
        <v>2480</v>
      </c>
    </row>
    <row r="279" spans="1:10" ht="15" customHeight="1">
      <c r="A279" s="111">
        <v>29</v>
      </c>
      <c r="B279" s="764" t="s">
        <v>462</v>
      </c>
      <c r="C279" s="150">
        <v>1954</v>
      </c>
      <c r="D279" s="112" t="s">
        <v>1396</v>
      </c>
      <c r="E279" s="146">
        <v>540000</v>
      </c>
      <c r="F279" s="114"/>
      <c r="G279" s="164"/>
      <c r="H279" s="161">
        <f t="shared" si="10"/>
        <v>540000</v>
      </c>
      <c r="I279" s="116"/>
      <c r="J279" s="123" t="s">
        <v>2480</v>
      </c>
    </row>
    <row r="280" spans="1:10" ht="15" customHeight="1">
      <c r="A280" s="111">
        <v>30</v>
      </c>
      <c r="B280" s="776" t="s">
        <v>1596</v>
      </c>
      <c r="C280" s="182">
        <v>1967</v>
      </c>
      <c r="D280" s="183" t="s">
        <v>1597</v>
      </c>
      <c r="E280" s="146">
        <v>540000</v>
      </c>
      <c r="F280" s="114"/>
      <c r="G280" s="164"/>
      <c r="H280" s="161">
        <f t="shared" si="10"/>
        <v>540000</v>
      </c>
      <c r="I280" s="116"/>
      <c r="J280" s="123" t="s">
        <v>2480</v>
      </c>
    </row>
    <row r="281" spans="1:10" ht="15" customHeight="1">
      <c r="A281" s="111">
        <v>31</v>
      </c>
      <c r="B281" s="115" t="s">
        <v>1601</v>
      </c>
      <c r="C281" s="149">
        <v>1977</v>
      </c>
      <c r="D281" s="112" t="s">
        <v>1597</v>
      </c>
      <c r="E281" s="146">
        <v>540000</v>
      </c>
      <c r="F281" s="114"/>
      <c r="G281" s="164"/>
      <c r="H281" s="161">
        <f t="shared" si="10"/>
        <v>540000</v>
      </c>
      <c r="I281" s="116"/>
      <c r="J281" s="123" t="s">
        <v>2480</v>
      </c>
    </row>
    <row r="282" spans="1:10" ht="15" customHeight="1">
      <c r="A282" s="111">
        <v>32</v>
      </c>
      <c r="B282" s="115" t="s">
        <v>1577</v>
      </c>
      <c r="C282" s="149">
        <v>1992</v>
      </c>
      <c r="D282" s="112" t="s">
        <v>1403</v>
      </c>
      <c r="E282" s="146">
        <v>540000</v>
      </c>
      <c r="F282" s="114"/>
      <c r="G282" s="164"/>
      <c r="H282" s="161">
        <f t="shared" si="10"/>
        <v>540000</v>
      </c>
      <c r="I282" s="116"/>
      <c r="J282" s="123" t="s">
        <v>2480</v>
      </c>
    </row>
    <row r="283" spans="1:10" ht="15" customHeight="1">
      <c r="A283" s="111">
        <v>33</v>
      </c>
      <c r="B283" s="774" t="s">
        <v>1590</v>
      </c>
      <c r="C283" s="151">
        <v>1981</v>
      </c>
      <c r="D283" s="180" t="s">
        <v>1804</v>
      </c>
      <c r="E283" s="146">
        <v>540000</v>
      </c>
      <c r="F283" s="114"/>
      <c r="G283" s="164"/>
      <c r="H283" s="161">
        <f t="shared" si="10"/>
        <v>540000</v>
      </c>
      <c r="I283" s="116"/>
      <c r="J283" s="123" t="s">
        <v>2480</v>
      </c>
    </row>
    <row r="284" spans="1:10" ht="15" customHeight="1">
      <c r="A284" s="111">
        <v>34</v>
      </c>
      <c r="B284" s="764" t="s">
        <v>1585</v>
      </c>
      <c r="C284" s="150">
        <v>1986</v>
      </c>
      <c r="D284" s="122" t="s">
        <v>1805</v>
      </c>
      <c r="E284" s="146">
        <v>540000</v>
      </c>
      <c r="F284" s="114"/>
      <c r="G284" s="164"/>
      <c r="H284" s="161">
        <f t="shared" si="10"/>
        <v>540000</v>
      </c>
      <c r="I284" s="116"/>
      <c r="J284" s="123" t="s">
        <v>2480</v>
      </c>
    </row>
    <row r="285" spans="1:10" ht="15" customHeight="1">
      <c r="A285" s="111">
        <v>35</v>
      </c>
      <c r="B285" s="764" t="s">
        <v>1586</v>
      </c>
      <c r="C285" s="150">
        <v>1988</v>
      </c>
      <c r="D285" s="122" t="s">
        <v>1805</v>
      </c>
      <c r="E285" s="146">
        <v>540000</v>
      </c>
      <c r="F285" s="114"/>
      <c r="G285" s="164"/>
      <c r="H285" s="161">
        <f t="shared" si="10"/>
        <v>540000</v>
      </c>
      <c r="I285" s="116"/>
      <c r="J285" s="123" t="s">
        <v>2480</v>
      </c>
    </row>
    <row r="286" spans="1:10" ht="15" customHeight="1">
      <c r="A286" s="111">
        <v>36</v>
      </c>
      <c r="B286" s="115" t="s">
        <v>1569</v>
      </c>
      <c r="C286" s="149">
        <v>1972</v>
      </c>
      <c r="D286" s="112" t="s">
        <v>1787</v>
      </c>
      <c r="E286" s="146">
        <v>540000</v>
      </c>
      <c r="F286" s="114"/>
      <c r="G286" s="164"/>
      <c r="H286" s="161">
        <f t="shared" si="10"/>
        <v>540000</v>
      </c>
      <c r="I286" s="116"/>
      <c r="J286" s="123" t="s">
        <v>2480</v>
      </c>
    </row>
    <row r="287" spans="1:10" ht="15" customHeight="1">
      <c r="A287" s="111">
        <v>37</v>
      </c>
      <c r="B287" s="777" t="s">
        <v>932</v>
      </c>
      <c r="C287" s="184">
        <v>1975</v>
      </c>
      <c r="D287" s="165" t="s">
        <v>1553</v>
      </c>
      <c r="E287" s="146">
        <v>540000</v>
      </c>
      <c r="F287" s="114"/>
      <c r="G287" s="164"/>
      <c r="H287" s="161">
        <f t="shared" si="10"/>
        <v>540000</v>
      </c>
      <c r="I287" s="116"/>
      <c r="J287" s="123" t="s">
        <v>2480</v>
      </c>
    </row>
    <row r="288" spans="1:10" ht="15" customHeight="1">
      <c r="A288" s="111">
        <v>38</v>
      </c>
      <c r="B288" s="777" t="s">
        <v>2775</v>
      </c>
      <c r="C288" s="184">
        <v>1972</v>
      </c>
      <c r="D288" s="165" t="s">
        <v>1786</v>
      </c>
      <c r="E288" s="146">
        <v>540000</v>
      </c>
      <c r="F288" s="114"/>
      <c r="G288" s="164"/>
      <c r="H288" s="161">
        <f aca="true" t="shared" si="11" ref="H288:H294">G288+E288</f>
        <v>540000</v>
      </c>
      <c r="J288" s="123"/>
    </row>
    <row r="289" spans="1:10" ht="15" customHeight="1">
      <c r="A289" s="111">
        <v>39</v>
      </c>
      <c r="B289" s="116" t="s">
        <v>2558</v>
      </c>
      <c r="C289" s="151">
        <v>2001</v>
      </c>
      <c r="D289" s="110" t="s">
        <v>1531</v>
      </c>
      <c r="E289" s="146">
        <v>540000</v>
      </c>
      <c r="F289" s="114"/>
      <c r="G289" s="164"/>
      <c r="H289" s="161">
        <f t="shared" si="11"/>
        <v>540000</v>
      </c>
      <c r="I289" s="116"/>
      <c r="J289" s="123"/>
    </row>
    <row r="290" spans="1:10" ht="15" customHeight="1">
      <c r="A290" s="111">
        <v>40</v>
      </c>
      <c r="B290" s="777" t="s">
        <v>731</v>
      </c>
      <c r="C290" s="184">
        <v>1975</v>
      </c>
      <c r="D290" s="110" t="s">
        <v>1788</v>
      </c>
      <c r="E290" s="146">
        <v>540000</v>
      </c>
      <c r="F290" s="114"/>
      <c r="G290" s="164"/>
      <c r="H290" s="161">
        <f t="shared" si="11"/>
        <v>540000</v>
      </c>
      <c r="I290" s="116"/>
      <c r="J290" s="123"/>
    </row>
    <row r="291" spans="1:10" ht="15" customHeight="1">
      <c r="A291" s="111">
        <v>41</v>
      </c>
      <c r="B291" s="116" t="s">
        <v>732</v>
      </c>
      <c r="C291" s="151">
        <v>1989</v>
      </c>
      <c r="D291" s="110" t="s">
        <v>1788</v>
      </c>
      <c r="E291" s="146">
        <v>540000</v>
      </c>
      <c r="F291" s="114"/>
      <c r="G291" s="164"/>
      <c r="H291" s="161">
        <f t="shared" si="11"/>
        <v>540000</v>
      </c>
      <c r="I291" s="116"/>
      <c r="J291" s="123"/>
    </row>
    <row r="292" spans="1:10" ht="15" customHeight="1">
      <c r="A292" s="111">
        <v>42</v>
      </c>
      <c r="B292" s="199" t="s">
        <v>557</v>
      </c>
      <c r="C292" s="853">
        <v>1963</v>
      </c>
      <c r="D292" s="854" t="s">
        <v>272</v>
      </c>
      <c r="E292" s="146">
        <v>540000</v>
      </c>
      <c r="F292" s="114"/>
      <c r="G292" s="164"/>
      <c r="H292" s="161">
        <f t="shared" si="11"/>
        <v>540000</v>
      </c>
      <c r="I292" s="116"/>
      <c r="J292" s="123"/>
    </row>
    <row r="293" spans="1:10" ht="15" customHeight="1">
      <c r="A293" s="111">
        <v>43</v>
      </c>
      <c r="B293" s="199" t="s">
        <v>558</v>
      </c>
      <c r="C293" s="853">
        <v>1975</v>
      </c>
      <c r="D293" s="854" t="s">
        <v>368</v>
      </c>
      <c r="E293" s="146">
        <v>540000</v>
      </c>
      <c r="F293" s="114"/>
      <c r="G293" s="164"/>
      <c r="H293" s="161">
        <f t="shared" si="11"/>
        <v>540000</v>
      </c>
      <c r="I293" s="116"/>
      <c r="J293" s="123"/>
    </row>
    <row r="294" spans="1:10" ht="15" customHeight="1">
      <c r="A294" s="569"/>
      <c r="B294" s="1700" t="s">
        <v>1259</v>
      </c>
      <c r="C294" s="1701"/>
      <c r="D294" s="1702"/>
      <c r="E294" s="204">
        <f>SUM(E251:E293)</f>
        <v>23220000</v>
      </c>
      <c r="F294" s="118"/>
      <c r="G294" s="829"/>
      <c r="H294" s="204">
        <f t="shared" si="11"/>
        <v>23220000</v>
      </c>
      <c r="I294" s="177"/>
      <c r="J294" s="239"/>
    </row>
    <row r="295" spans="1:10" ht="15" customHeight="1">
      <c r="A295" s="1732" t="s">
        <v>1053</v>
      </c>
      <c r="B295" s="1732"/>
      <c r="C295" s="1732"/>
      <c r="D295" s="1732"/>
      <c r="E295" s="248"/>
      <c r="F295" s="120"/>
      <c r="G295" s="821"/>
      <c r="H295" s="161"/>
      <c r="I295" s="121"/>
      <c r="J295" s="231"/>
    </row>
    <row r="296" spans="1:10" ht="15" customHeight="1">
      <c r="A296" s="111">
        <v>1</v>
      </c>
      <c r="B296" s="116" t="s">
        <v>1603</v>
      </c>
      <c r="C296" s="151">
        <v>2007</v>
      </c>
      <c r="D296" s="110" t="s">
        <v>1469</v>
      </c>
      <c r="E296" s="146">
        <v>675000</v>
      </c>
      <c r="F296" s="114"/>
      <c r="G296" s="164"/>
      <c r="H296" s="161">
        <f>E296+G296</f>
        <v>675000</v>
      </c>
      <c r="I296" s="116"/>
      <c r="J296" s="123"/>
    </row>
    <row r="297" spans="1:10" ht="15" customHeight="1">
      <c r="A297" s="111">
        <v>2</v>
      </c>
      <c r="B297" s="116" t="s">
        <v>1604</v>
      </c>
      <c r="C297" s="151">
        <v>2008</v>
      </c>
      <c r="D297" s="180" t="s">
        <v>1804</v>
      </c>
      <c r="E297" s="146">
        <v>675000</v>
      </c>
      <c r="F297" s="114"/>
      <c r="G297" s="164"/>
      <c r="H297" s="161">
        <f>E297+G297</f>
        <v>675000</v>
      </c>
      <c r="I297" s="116"/>
      <c r="J297" s="123"/>
    </row>
    <row r="298" spans="1:10" ht="15" customHeight="1">
      <c r="A298" s="111">
        <v>3</v>
      </c>
      <c r="B298" s="116" t="s">
        <v>1602</v>
      </c>
      <c r="C298" s="151">
        <v>2007</v>
      </c>
      <c r="D298" s="110" t="s">
        <v>1386</v>
      </c>
      <c r="E298" s="146">
        <v>675000</v>
      </c>
      <c r="F298" s="114"/>
      <c r="G298" s="164"/>
      <c r="H298" s="161">
        <f>E298+G298</f>
        <v>675000</v>
      </c>
      <c r="I298" s="116"/>
      <c r="J298" s="123"/>
    </row>
    <row r="299" spans="1:10" ht="15" customHeight="1">
      <c r="A299" s="111">
        <v>4</v>
      </c>
      <c r="B299" s="116" t="s">
        <v>367</v>
      </c>
      <c r="C299" s="151">
        <v>2011</v>
      </c>
      <c r="D299" s="180" t="s">
        <v>1598</v>
      </c>
      <c r="E299" s="146">
        <v>675000</v>
      </c>
      <c r="F299" s="114"/>
      <c r="G299" s="164"/>
      <c r="H299" s="161">
        <f>E299+G299</f>
        <v>675000</v>
      </c>
      <c r="I299" s="116"/>
      <c r="J299" s="123"/>
    </row>
    <row r="300" spans="1:10" ht="15" customHeight="1">
      <c r="A300" s="111">
        <v>5</v>
      </c>
      <c r="B300" s="116" t="s">
        <v>1806</v>
      </c>
      <c r="C300" s="151">
        <v>2007</v>
      </c>
      <c r="D300" s="122" t="s">
        <v>1805</v>
      </c>
      <c r="E300" s="146">
        <v>675000</v>
      </c>
      <c r="F300" s="114"/>
      <c r="G300" s="164"/>
      <c r="H300" s="161">
        <f>E300+G300</f>
        <v>675000</v>
      </c>
      <c r="I300" s="116"/>
      <c r="J300" s="123" t="s">
        <v>2480</v>
      </c>
    </row>
    <row r="301" spans="1:10" ht="15" customHeight="1">
      <c r="A301" s="855"/>
      <c r="B301" s="1700" t="s">
        <v>1259</v>
      </c>
      <c r="C301" s="1701"/>
      <c r="D301" s="1702"/>
      <c r="E301" s="204">
        <f>SUM(E296:E300)</f>
        <v>3375000</v>
      </c>
      <c r="F301" s="118"/>
      <c r="G301" s="118"/>
      <c r="H301" s="204">
        <f>G301+E301</f>
        <v>3375000</v>
      </c>
      <c r="I301" s="177"/>
      <c r="J301" s="239"/>
    </row>
    <row r="302" spans="1:10" ht="15" customHeight="1">
      <c r="A302" s="1713" t="s">
        <v>1052</v>
      </c>
      <c r="B302" s="1714"/>
      <c r="C302" s="1714"/>
      <c r="D302" s="1715"/>
      <c r="E302" s="248"/>
      <c r="F302" s="120"/>
      <c r="G302" s="821"/>
      <c r="H302" s="161"/>
      <c r="I302" s="121"/>
      <c r="J302" s="231"/>
    </row>
    <row r="303" spans="1:10" ht="15" customHeight="1">
      <c r="A303" s="111">
        <v>1</v>
      </c>
      <c r="B303" s="778" t="s">
        <v>1807</v>
      </c>
      <c r="C303" s="797">
        <v>1940</v>
      </c>
      <c r="D303" s="112" t="s">
        <v>1808</v>
      </c>
      <c r="E303" s="146">
        <v>675000</v>
      </c>
      <c r="F303" s="114"/>
      <c r="G303" s="164"/>
      <c r="H303" s="146">
        <f>E303+G303</f>
        <v>675000</v>
      </c>
      <c r="I303" s="116"/>
      <c r="J303" s="123"/>
    </row>
    <row r="304" spans="1:10" ht="15" customHeight="1">
      <c r="A304" s="111">
        <v>2</v>
      </c>
      <c r="B304" s="115" t="s">
        <v>1983</v>
      </c>
      <c r="C304" s="149">
        <v>1950</v>
      </c>
      <c r="D304" s="112" t="s">
        <v>1786</v>
      </c>
      <c r="E304" s="146">
        <v>675000</v>
      </c>
      <c r="F304" s="114"/>
      <c r="G304" s="164"/>
      <c r="H304" s="146">
        <f>E304+G304</f>
        <v>675000</v>
      </c>
      <c r="I304" s="116"/>
      <c r="J304" s="123"/>
    </row>
    <row r="305" spans="1:10" ht="15" customHeight="1">
      <c r="A305" s="111">
        <v>3</v>
      </c>
      <c r="B305" s="778" t="s">
        <v>2001</v>
      </c>
      <c r="C305" s="797">
        <v>1938</v>
      </c>
      <c r="D305" s="127" t="s">
        <v>1790</v>
      </c>
      <c r="E305" s="146">
        <v>675000</v>
      </c>
      <c r="F305" s="114"/>
      <c r="G305" s="164"/>
      <c r="H305" s="146">
        <f>E305+G305</f>
        <v>675000</v>
      </c>
      <c r="I305" s="116"/>
      <c r="J305" s="123"/>
    </row>
    <row r="306" spans="1:10" ht="15" customHeight="1">
      <c r="A306" s="111">
        <v>4</v>
      </c>
      <c r="B306" s="778" t="s">
        <v>933</v>
      </c>
      <c r="C306" s="797">
        <v>1942</v>
      </c>
      <c r="D306" s="127" t="s">
        <v>1790</v>
      </c>
      <c r="E306" s="146">
        <v>675000</v>
      </c>
      <c r="F306" s="114"/>
      <c r="G306" s="164"/>
      <c r="H306" s="146">
        <f>E306+G306</f>
        <v>675000</v>
      </c>
      <c r="I306" s="116"/>
      <c r="J306" s="123"/>
    </row>
    <row r="307" spans="1:10" ht="15" customHeight="1">
      <c r="A307" s="111">
        <v>5</v>
      </c>
      <c r="B307" s="778" t="s">
        <v>2007</v>
      </c>
      <c r="C307" s="797">
        <v>1950</v>
      </c>
      <c r="D307" s="112" t="s">
        <v>1787</v>
      </c>
      <c r="E307" s="146">
        <v>675000</v>
      </c>
      <c r="F307" s="114"/>
      <c r="G307" s="164"/>
      <c r="H307" s="146">
        <f>E307+G307</f>
        <v>675000</v>
      </c>
      <c r="I307" s="116"/>
      <c r="J307" s="123"/>
    </row>
    <row r="308" spans="1:10" ht="15" customHeight="1">
      <c r="A308" s="111">
        <v>6</v>
      </c>
      <c r="B308" s="764" t="s">
        <v>1446</v>
      </c>
      <c r="C308" s="150">
        <v>1929</v>
      </c>
      <c r="D308" s="127" t="s">
        <v>1790</v>
      </c>
      <c r="E308" s="146">
        <v>675000</v>
      </c>
      <c r="F308" s="114"/>
      <c r="G308" s="164"/>
      <c r="H308" s="146">
        <f>SUM(E308:G308)</f>
        <v>675000</v>
      </c>
      <c r="I308" s="116"/>
      <c r="J308" s="123"/>
    </row>
    <row r="309" spans="1:10" ht="15" customHeight="1">
      <c r="A309" s="111">
        <v>7</v>
      </c>
      <c r="B309" s="115" t="s">
        <v>2003</v>
      </c>
      <c r="C309" s="149" t="s">
        <v>2004</v>
      </c>
      <c r="D309" s="112" t="s">
        <v>1531</v>
      </c>
      <c r="E309" s="146">
        <v>675000</v>
      </c>
      <c r="F309" s="114"/>
      <c r="G309" s="164"/>
      <c r="H309" s="146">
        <f aca="true" t="shared" si="12" ref="H309:H319">G309+E309</f>
        <v>675000</v>
      </c>
      <c r="I309" s="116"/>
      <c r="J309" s="123" t="s">
        <v>2480</v>
      </c>
    </row>
    <row r="310" spans="1:10" ht="15" customHeight="1">
      <c r="A310" s="111">
        <v>8</v>
      </c>
      <c r="B310" s="115" t="s">
        <v>2005</v>
      </c>
      <c r="C310" s="149">
        <v>1933</v>
      </c>
      <c r="D310" s="112" t="s">
        <v>1799</v>
      </c>
      <c r="E310" s="146">
        <v>675000</v>
      </c>
      <c r="F310" s="114"/>
      <c r="G310" s="164"/>
      <c r="H310" s="146">
        <f t="shared" si="12"/>
        <v>675000</v>
      </c>
      <c r="I310" s="116"/>
      <c r="J310" s="123" t="s">
        <v>2480</v>
      </c>
    </row>
    <row r="311" spans="1:10" ht="15" customHeight="1">
      <c r="A311" s="111">
        <v>9</v>
      </c>
      <c r="B311" s="778" t="s">
        <v>1943</v>
      </c>
      <c r="C311" s="797">
        <v>1926</v>
      </c>
      <c r="D311" s="186" t="s">
        <v>2000</v>
      </c>
      <c r="E311" s="146">
        <v>675000</v>
      </c>
      <c r="F311" s="114"/>
      <c r="G311" s="164"/>
      <c r="H311" s="146">
        <f t="shared" si="12"/>
        <v>675000</v>
      </c>
      <c r="I311" s="116"/>
      <c r="J311" s="123" t="s">
        <v>2480</v>
      </c>
    </row>
    <row r="312" spans="1:10" ht="15" customHeight="1">
      <c r="A312" s="111">
        <v>10</v>
      </c>
      <c r="B312" s="778" t="s">
        <v>2008</v>
      </c>
      <c r="C312" s="797">
        <v>1953</v>
      </c>
      <c r="D312" s="112" t="s">
        <v>1799</v>
      </c>
      <c r="E312" s="146">
        <v>675000</v>
      </c>
      <c r="F312" s="114"/>
      <c r="G312" s="164"/>
      <c r="H312" s="146">
        <f t="shared" si="12"/>
        <v>675000</v>
      </c>
      <c r="I312" s="116"/>
      <c r="J312" s="123" t="s">
        <v>2480</v>
      </c>
    </row>
    <row r="313" spans="1:10" ht="15" customHeight="1">
      <c r="A313" s="111">
        <v>11</v>
      </c>
      <c r="B313" s="115" t="s">
        <v>2006</v>
      </c>
      <c r="C313" s="149">
        <v>1935</v>
      </c>
      <c r="D313" s="127" t="s">
        <v>1790</v>
      </c>
      <c r="E313" s="146">
        <v>675000</v>
      </c>
      <c r="F313" s="114"/>
      <c r="G313" s="164"/>
      <c r="H313" s="146">
        <f t="shared" si="12"/>
        <v>675000</v>
      </c>
      <c r="I313" s="116"/>
      <c r="J313" s="123" t="s">
        <v>2480</v>
      </c>
    </row>
    <row r="314" spans="1:10" ht="15" customHeight="1">
      <c r="A314" s="111">
        <v>12</v>
      </c>
      <c r="B314" s="778" t="s">
        <v>1942</v>
      </c>
      <c r="C314" s="797">
        <v>1947</v>
      </c>
      <c r="D314" s="127" t="s">
        <v>1790</v>
      </c>
      <c r="E314" s="146">
        <v>675000</v>
      </c>
      <c r="F314" s="114"/>
      <c r="G314" s="164"/>
      <c r="H314" s="146">
        <f t="shared" si="12"/>
        <v>675000</v>
      </c>
      <c r="I314" s="116"/>
      <c r="J314" s="123" t="s">
        <v>2480</v>
      </c>
    </row>
    <row r="315" spans="1:10" ht="15" customHeight="1">
      <c r="A315" s="111">
        <v>13</v>
      </c>
      <c r="B315" s="764" t="s">
        <v>2009</v>
      </c>
      <c r="C315" s="797">
        <v>1950</v>
      </c>
      <c r="D315" s="112" t="s">
        <v>1789</v>
      </c>
      <c r="E315" s="146">
        <v>675000</v>
      </c>
      <c r="F315" s="114"/>
      <c r="G315" s="164"/>
      <c r="H315" s="146">
        <f t="shared" si="12"/>
        <v>675000</v>
      </c>
      <c r="I315" s="116"/>
      <c r="J315" s="123" t="s">
        <v>2480</v>
      </c>
    </row>
    <row r="316" spans="1:10" ht="15" customHeight="1">
      <c r="A316" s="111">
        <v>14</v>
      </c>
      <c r="B316" s="116" t="s">
        <v>2002</v>
      </c>
      <c r="C316" s="151">
        <v>1939</v>
      </c>
      <c r="D316" s="110" t="s">
        <v>1377</v>
      </c>
      <c r="E316" s="146">
        <v>675000</v>
      </c>
      <c r="F316" s="114"/>
      <c r="G316" s="164"/>
      <c r="H316" s="146">
        <f t="shared" si="12"/>
        <v>675000</v>
      </c>
      <c r="I316" s="116"/>
      <c r="J316" s="123" t="s">
        <v>2480</v>
      </c>
    </row>
    <row r="317" spans="1:10" ht="15" customHeight="1">
      <c r="A317" s="111">
        <v>15</v>
      </c>
      <c r="B317" s="778" t="s">
        <v>1999</v>
      </c>
      <c r="C317" s="797">
        <v>1946</v>
      </c>
      <c r="D317" s="112" t="s">
        <v>1789</v>
      </c>
      <c r="E317" s="146">
        <v>675000</v>
      </c>
      <c r="F317" s="114"/>
      <c r="G317" s="164"/>
      <c r="H317" s="146">
        <f t="shared" si="12"/>
        <v>675000</v>
      </c>
      <c r="I317" s="116"/>
      <c r="J317" s="123" t="s">
        <v>2480</v>
      </c>
    </row>
    <row r="318" spans="1:10" ht="15" customHeight="1">
      <c r="A318" s="111">
        <v>16</v>
      </c>
      <c r="B318" s="778" t="s">
        <v>0</v>
      </c>
      <c r="C318" s="797">
        <v>1941</v>
      </c>
      <c r="D318" s="112" t="s">
        <v>1791</v>
      </c>
      <c r="E318" s="146">
        <v>675000</v>
      </c>
      <c r="F318" s="114"/>
      <c r="G318" s="164"/>
      <c r="H318" s="146">
        <f>G318+E318</f>
        <v>675000</v>
      </c>
      <c r="I318" s="116"/>
      <c r="J318" s="123"/>
    </row>
    <row r="319" spans="1:10" ht="15" customHeight="1">
      <c r="A319" s="111">
        <v>17</v>
      </c>
      <c r="B319" s="778" t="s">
        <v>785</v>
      </c>
      <c r="C319" s="797">
        <v>1946</v>
      </c>
      <c r="D319" s="127" t="s">
        <v>1791</v>
      </c>
      <c r="E319" s="146">
        <v>675000</v>
      </c>
      <c r="F319" s="114"/>
      <c r="G319" s="164"/>
      <c r="H319" s="146">
        <f t="shared" si="12"/>
        <v>675000</v>
      </c>
      <c r="I319" s="116"/>
      <c r="J319" s="123" t="s">
        <v>2480</v>
      </c>
    </row>
    <row r="320" spans="1:10" ht="15" customHeight="1">
      <c r="A320" s="187"/>
      <c r="B320" s="1700" t="s">
        <v>1259</v>
      </c>
      <c r="C320" s="1701"/>
      <c r="D320" s="1702"/>
      <c r="E320" s="204">
        <f>SUM(E303:E319)</f>
        <v>11475000</v>
      </c>
      <c r="F320" s="188"/>
      <c r="G320" s="829"/>
      <c r="H320" s="248">
        <f>SUM(H303:H319)</f>
        <v>11475000</v>
      </c>
      <c r="I320" s="189"/>
      <c r="J320" s="123"/>
    </row>
    <row r="321" spans="1:10" ht="15" customHeight="1">
      <c r="A321" s="52"/>
      <c r="B321" s="1629" t="s">
        <v>2249</v>
      </c>
      <c r="C321" s="1630"/>
      <c r="D321" s="1630"/>
      <c r="E321" s="1631"/>
      <c r="F321" s="55"/>
      <c r="G321" s="833"/>
      <c r="H321" s="295"/>
      <c r="I321" s="56"/>
      <c r="J321" s="57"/>
    </row>
    <row r="322" spans="1:10" ht="15" customHeight="1">
      <c r="A322" s="52">
        <v>1</v>
      </c>
      <c r="B322" s="774" t="s">
        <v>2515</v>
      </c>
      <c r="C322" s="622">
        <v>1985</v>
      </c>
      <c r="D322" s="23" t="s">
        <v>530</v>
      </c>
      <c r="E322" s="146">
        <v>405000</v>
      </c>
      <c r="F322" s="23"/>
      <c r="G322" s="834"/>
      <c r="H322" s="813">
        <f>G322+E322</f>
        <v>405000</v>
      </c>
      <c r="I322" s="56"/>
      <c r="J322" s="58" t="s">
        <v>1958</v>
      </c>
    </row>
    <row r="323" spans="1:10" ht="15" customHeight="1">
      <c r="A323" s="52"/>
      <c r="B323" s="774"/>
      <c r="C323" s="622"/>
      <c r="D323" s="23"/>
      <c r="E323" s="146">
        <v>0</v>
      </c>
      <c r="F323" s="23"/>
      <c r="G323" s="834">
        <v>0</v>
      </c>
      <c r="H323" s="813">
        <v>0</v>
      </c>
      <c r="I323" s="56"/>
      <c r="J323" s="58"/>
    </row>
    <row r="324" spans="1:10" ht="15" customHeight="1">
      <c r="A324" s="1716" t="s">
        <v>2740</v>
      </c>
      <c r="B324" s="1716"/>
      <c r="C324" s="1716"/>
      <c r="D324" s="1716"/>
      <c r="E324" s="295">
        <f>SUM(E322)</f>
        <v>405000</v>
      </c>
      <c r="F324" s="51"/>
      <c r="G324" s="753">
        <f>SUM(G322:G323)</f>
        <v>0</v>
      </c>
      <c r="H324" s="295">
        <f>SUM(E324:G324)</f>
        <v>405000</v>
      </c>
      <c r="I324" s="56"/>
      <c r="J324" s="59"/>
    </row>
    <row r="325" spans="1:10" ht="15" customHeight="1">
      <c r="A325" s="1713" t="s">
        <v>14</v>
      </c>
      <c r="B325" s="1714"/>
      <c r="C325" s="1714"/>
      <c r="D325" s="1715"/>
      <c r="E325" s="248"/>
      <c r="F325" s="120"/>
      <c r="G325" s="821"/>
      <c r="H325" s="204"/>
      <c r="I325" s="190"/>
      <c r="J325" s="240"/>
    </row>
    <row r="326" spans="1:10" ht="15" customHeight="1">
      <c r="A326" s="117">
        <v>1</v>
      </c>
      <c r="B326" s="774" t="s">
        <v>2687</v>
      </c>
      <c r="C326" s="151">
        <v>1953</v>
      </c>
      <c r="D326" s="180" t="s">
        <v>1392</v>
      </c>
      <c r="E326" s="192">
        <v>270000</v>
      </c>
      <c r="F326" s="115"/>
      <c r="G326" s="822"/>
      <c r="H326" s="161">
        <f aca="true" t="shared" si="13" ref="H326:H374">E326+G326</f>
        <v>270000</v>
      </c>
      <c r="I326" s="116"/>
      <c r="J326" s="123"/>
    </row>
    <row r="327" spans="1:10" ht="15" customHeight="1">
      <c r="A327" s="117">
        <v>2</v>
      </c>
      <c r="B327" s="774" t="s">
        <v>2087</v>
      </c>
      <c r="C327" s="151">
        <v>1980</v>
      </c>
      <c r="D327" s="180" t="s">
        <v>1392</v>
      </c>
      <c r="E327" s="192">
        <v>270000</v>
      </c>
      <c r="F327" s="115"/>
      <c r="G327" s="822"/>
      <c r="H327" s="161">
        <f t="shared" si="13"/>
        <v>270000</v>
      </c>
      <c r="I327" s="116"/>
      <c r="J327" s="123"/>
    </row>
    <row r="328" spans="1:10" ht="15" customHeight="1">
      <c r="A328" s="117">
        <v>3</v>
      </c>
      <c r="B328" s="774" t="s">
        <v>2017</v>
      </c>
      <c r="C328" s="151">
        <v>1953</v>
      </c>
      <c r="D328" s="180" t="s">
        <v>1798</v>
      </c>
      <c r="E328" s="192">
        <v>270000</v>
      </c>
      <c r="F328" s="115"/>
      <c r="G328" s="822"/>
      <c r="H328" s="161">
        <f t="shared" si="13"/>
        <v>270000</v>
      </c>
      <c r="I328" s="116"/>
      <c r="J328" s="123"/>
    </row>
    <row r="329" spans="1:10" ht="15" customHeight="1">
      <c r="A329" s="117">
        <v>4</v>
      </c>
      <c r="B329" s="774" t="s">
        <v>2018</v>
      </c>
      <c r="C329" s="151">
        <v>1963</v>
      </c>
      <c r="D329" s="180" t="s">
        <v>1798</v>
      </c>
      <c r="E329" s="192">
        <v>270000</v>
      </c>
      <c r="F329" s="115"/>
      <c r="G329" s="822"/>
      <c r="H329" s="161">
        <f t="shared" si="13"/>
        <v>270000</v>
      </c>
      <c r="I329" s="116"/>
      <c r="J329" s="123"/>
    </row>
    <row r="330" spans="1:10" ht="15" customHeight="1">
      <c r="A330" s="117">
        <v>5</v>
      </c>
      <c r="B330" s="774" t="s">
        <v>463</v>
      </c>
      <c r="C330" s="191">
        <v>1960</v>
      </c>
      <c r="D330" s="180" t="s">
        <v>1798</v>
      </c>
      <c r="E330" s="192">
        <v>270000</v>
      </c>
      <c r="F330" s="115"/>
      <c r="G330" s="822"/>
      <c r="H330" s="161">
        <f t="shared" si="13"/>
        <v>270000</v>
      </c>
      <c r="I330" s="116"/>
      <c r="J330" s="123"/>
    </row>
    <row r="331" spans="1:10" ht="15" customHeight="1">
      <c r="A331" s="117">
        <v>6</v>
      </c>
      <c r="B331" s="774" t="s">
        <v>2010</v>
      </c>
      <c r="C331" s="151">
        <v>1966</v>
      </c>
      <c r="D331" s="112" t="s">
        <v>1799</v>
      </c>
      <c r="E331" s="192">
        <v>270000</v>
      </c>
      <c r="F331" s="115"/>
      <c r="G331" s="822"/>
      <c r="H331" s="161">
        <f t="shared" si="13"/>
        <v>270000</v>
      </c>
      <c r="I331" s="116"/>
      <c r="J331" s="123"/>
    </row>
    <row r="332" spans="1:10" ht="15" customHeight="1">
      <c r="A332" s="117">
        <v>7</v>
      </c>
      <c r="B332" s="774" t="s">
        <v>2010</v>
      </c>
      <c r="C332" s="151">
        <v>1966</v>
      </c>
      <c r="D332" s="112" t="s">
        <v>1799</v>
      </c>
      <c r="E332" s="192">
        <v>270000</v>
      </c>
      <c r="F332" s="115"/>
      <c r="G332" s="822"/>
      <c r="H332" s="161">
        <f t="shared" si="13"/>
        <v>270000</v>
      </c>
      <c r="I332" s="116"/>
      <c r="J332" s="123"/>
    </row>
    <row r="333" spans="1:10" ht="15" customHeight="1">
      <c r="A333" s="117">
        <v>8</v>
      </c>
      <c r="B333" s="774" t="s">
        <v>2020</v>
      </c>
      <c r="C333" s="151">
        <v>1968</v>
      </c>
      <c r="D333" s="112" t="s">
        <v>1799</v>
      </c>
      <c r="E333" s="192">
        <v>270000</v>
      </c>
      <c r="F333" s="115"/>
      <c r="G333" s="822"/>
      <c r="H333" s="161">
        <f t="shared" si="13"/>
        <v>270000</v>
      </c>
      <c r="I333" s="116"/>
      <c r="J333" s="123"/>
    </row>
    <row r="334" spans="1:10" ht="15" customHeight="1">
      <c r="A334" s="117">
        <v>9</v>
      </c>
      <c r="B334" s="145" t="s">
        <v>2101</v>
      </c>
      <c r="C334" s="149">
        <v>1962</v>
      </c>
      <c r="D334" s="112" t="s">
        <v>1799</v>
      </c>
      <c r="E334" s="192">
        <v>270000</v>
      </c>
      <c r="F334" s="115"/>
      <c r="G334" s="822"/>
      <c r="H334" s="161">
        <f t="shared" si="13"/>
        <v>270000</v>
      </c>
      <c r="I334" s="116"/>
      <c r="J334" s="123"/>
    </row>
    <row r="335" spans="1:10" ht="15" customHeight="1">
      <c r="A335" s="117">
        <v>10</v>
      </c>
      <c r="B335" s="180" t="s">
        <v>1136</v>
      </c>
      <c r="C335" s="151">
        <v>1966</v>
      </c>
      <c r="D335" s="180" t="s">
        <v>1809</v>
      </c>
      <c r="E335" s="192">
        <v>270000</v>
      </c>
      <c r="F335" s="115"/>
      <c r="G335" s="822"/>
      <c r="H335" s="161">
        <f t="shared" si="13"/>
        <v>270000</v>
      </c>
      <c r="I335" s="116"/>
      <c r="J335" s="123"/>
    </row>
    <row r="336" spans="1:10" ht="15" customHeight="1">
      <c r="A336" s="117">
        <v>11</v>
      </c>
      <c r="B336" s="774" t="s">
        <v>2014</v>
      </c>
      <c r="C336" s="151">
        <v>1941</v>
      </c>
      <c r="D336" s="180" t="s">
        <v>1795</v>
      </c>
      <c r="E336" s="192">
        <v>270000</v>
      </c>
      <c r="F336" s="115"/>
      <c r="G336" s="822"/>
      <c r="H336" s="161">
        <f t="shared" si="13"/>
        <v>270000</v>
      </c>
      <c r="I336" s="116"/>
      <c r="J336" s="123"/>
    </row>
    <row r="337" spans="1:10" ht="15" customHeight="1">
      <c r="A337" s="117">
        <v>12</v>
      </c>
      <c r="B337" s="774" t="s">
        <v>2079</v>
      </c>
      <c r="C337" s="151">
        <v>1986</v>
      </c>
      <c r="D337" s="180" t="s">
        <v>1795</v>
      </c>
      <c r="E337" s="192">
        <v>270000</v>
      </c>
      <c r="F337" s="115"/>
      <c r="G337" s="822"/>
      <c r="H337" s="161">
        <f t="shared" si="13"/>
        <v>270000</v>
      </c>
      <c r="I337" s="116"/>
      <c r="J337" s="123"/>
    </row>
    <row r="338" spans="1:10" ht="15" customHeight="1">
      <c r="A338" s="117">
        <v>13</v>
      </c>
      <c r="B338" s="774" t="s">
        <v>2048</v>
      </c>
      <c r="C338" s="151">
        <v>1972</v>
      </c>
      <c r="D338" s="112" t="s">
        <v>1787</v>
      </c>
      <c r="E338" s="192">
        <v>270000</v>
      </c>
      <c r="F338" s="115"/>
      <c r="G338" s="822"/>
      <c r="H338" s="161">
        <f t="shared" si="13"/>
        <v>270000</v>
      </c>
      <c r="I338" s="116"/>
      <c r="J338" s="123"/>
    </row>
    <row r="339" spans="1:10" ht="15" customHeight="1">
      <c r="A339" s="117">
        <v>14</v>
      </c>
      <c r="B339" s="774" t="s">
        <v>2086</v>
      </c>
      <c r="C339" s="151">
        <v>1980</v>
      </c>
      <c r="D339" s="112" t="s">
        <v>1787</v>
      </c>
      <c r="E339" s="192">
        <v>270000</v>
      </c>
      <c r="F339" s="115"/>
      <c r="G339" s="822"/>
      <c r="H339" s="161">
        <f t="shared" si="13"/>
        <v>270000</v>
      </c>
      <c r="I339" s="116"/>
      <c r="J339" s="123"/>
    </row>
    <row r="340" spans="1:10" ht="15" customHeight="1">
      <c r="A340" s="117">
        <v>15</v>
      </c>
      <c r="B340" s="774" t="s">
        <v>2081</v>
      </c>
      <c r="C340" s="151">
        <v>1975</v>
      </c>
      <c r="D340" s="112" t="s">
        <v>1789</v>
      </c>
      <c r="E340" s="192">
        <v>270000</v>
      </c>
      <c r="F340" s="115"/>
      <c r="G340" s="822"/>
      <c r="H340" s="161">
        <f t="shared" si="13"/>
        <v>270000</v>
      </c>
      <c r="I340" s="116"/>
      <c r="J340" s="123"/>
    </row>
    <row r="341" spans="1:10" ht="15" customHeight="1">
      <c r="A341" s="117">
        <v>16</v>
      </c>
      <c r="B341" s="779" t="s">
        <v>464</v>
      </c>
      <c r="C341" s="193">
        <v>1978</v>
      </c>
      <c r="D341" s="194" t="s">
        <v>1789</v>
      </c>
      <c r="E341" s="192">
        <v>270000</v>
      </c>
      <c r="F341" s="115"/>
      <c r="G341" s="822"/>
      <c r="H341" s="161">
        <f t="shared" si="13"/>
        <v>270000</v>
      </c>
      <c r="I341" s="116"/>
      <c r="J341" s="123"/>
    </row>
    <row r="342" spans="1:10" ht="15" customHeight="1">
      <c r="A342" s="117">
        <v>17</v>
      </c>
      <c r="B342" s="145" t="s">
        <v>465</v>
      </c>
      <c r="C342" s="149">
        <v>1972</v>
      </c>
      <c r="D342" s="112" t="s">
        <v>1789</v>
      </c>
      <c r="E342" s="192">
        <v>270000</v>
      </c>
      <c r="F342" s="115"/>
      <c r="G342" s="822"/>
      <c r="H342" s="161">
        <f t="shared" si="13"/>
        <v>270000</v>
      </c>
      <c r="I342" s="116"/>
      <c r="J342" s="123"/>
    </row>
    <row r="343" spans="1:10" ht="15" customHeight="1">
      <c r="A343" s="117">
        <v>18</v>
      </c>
      <c r="B343" s="774" t="s">
        <v>2011</v>
      </c>
      <c r="C343" s="151">
        <v>1964</v>
      </c>
      <c r="D343" s="127" t="s">
        <v>1790</v>
      </c>
      <c r="E343" s="192">
        <v>270000</v>
      </c>
      <c r="F343" s="115"/>
      <c r="G343" s="822"/>
      <c r="H343" s="161">
        <f t="shared" si="13"/>
        <v>270000</v>
      </c>
      <c r="I343" s="116"/>
      <c r="J343" s="123"/>
    </row>
    <row r="344" spans="1:10" ht="15" customHeight="1">
      <c r="A344" s="117">
        <v>19</v>
      </c>
      <c r="B344" s="774" t="s">
        <v>2016</v>
      </c>
      <c r="C344" s="151">
        <v>1959</v>
      </c>
      <c r="D344" s="127" t="s">
        <v>1790</v>
      </c>
      <c r="E344" s="192">
        <v>270000</v>
      </c>
      <c r="F344" s="115"/>
      <c r="G344" s="822"/>
      <c r="H344" s="161">
        <f t="shared" si="13"/>
        <v>270000</v>
      </c>
      <c r="I344" s="116"/>
      <c r="J344" s="123"/>
    </row>
    <row r="345" spans="1:10" ht="15" customHeight="1">
      <c r="A345" s="117">
        <v>20</v>
      </c>
      <c r="B345" s="774" t="s">
        <v>2044</v>
      </c>
      <c r="C345" s="151">
        <v>1962</v>
      </c>
      <c r="D345" s="127" t="s">
        <v>1790</v>
      </c>
      <c r="E345" s="192">
        <v>270000</v>
      </c>
      <c r="F345" s="115"/>
      <c r="G345" s="822"/>
      <c r="H345" s="161">
        <f t="shared" si="13"/>
        <v>270000</v>
      </c>
      <c r="I345" s="116"/>
      <c r="J345" s="123"/>
    </row>
    <row r="346" spans="1:10" ht="15" customHeight="1">
      <c r="A346" s="117">
        <v>21</v>
      </c>
      <c r="B346" s="774" t="s">
        <v>2078</v>
      </c>
      <c r="C346" s="151">
        <v>1970</v>
      </c>
      <c r="D346" s="127" t="s">
        <v>1790</v>
      </c>
      <c r="E346" s="192">
        <v>270000</v>
      </c>
      <c r="F346" s="115"/>
      <c r="G346" s="822"/>
      <c r="H346" s="161">
        <f t="shared" si="13"/>
        <v>270000</v>
      </c>
      <c r="I346" s="116"/>
      <c r="J346" s="123"/>
    </row>
    <row r="347" spans="1:10" ht="15" customHeight="1">
      <c r="A347" s="117">
        <v>22</v>
      </c>
      <c r="B347" s="774" t="s">
        <v>2082</v>
      </c>
      <c r="C347" s="151">
        <v>1933</v>
      </c>
      <c r="D347" s="127" t="s">
        <v>1790</v>
      </c>
      <c r="E347" s="192">
        <v>270000</v>
      </c>
      <c r="F347" s="115"/>
      <c r="G347" s="822"/>
      <c r="H347" s="161">
        <f t="shared" si="13"/>
        <v>270000</v>
      </c>
      <c r="I347" s="116"/>
      <c r="J347" s="123"/>
    </row>
    <row r="348" spans="1:10" ht="15" customHeight="1">
      <c r="A348" s="117">
        <v>23</v>
      </c>
      <c r="B348" s="774" t="s">
        <v>2085</v>
      </c>
      <c r="C348" s="151">
        <v>1975</v>
      </c>
      <c r="D348" s="127" t="s">
        <v>1790</v>
      </c>
      <c r="E348" s="192">
        <v>270000</v>
      </c>
      <c r="F348" s="115"/>
      <c r="G348" s="822"/>
      <c r="H348" s="161">
        <f t="shared" si="13"/>
        <v>270000</v>
      </c>
      <c r="I348" s="116"/>
      <c r="J348" s="123"/>
    </row>
    <row r="349" spans="1:10" ht="15" customHeight="1">
      <c r="A349" s="117">
        <v>24</v>
      </c>
      <c r="B349" s="774" t="s">
        <v>1137</v>
      </c>
      <c r="C349" s="151">
        <v>1930</v>
      </c>
      <c r="D349" s="127" t="s">
        <v>1790</v>
      </c>
      <c r="E349" s="192">
        <v>270000</v>
      </c>
      <c r="F349" s="115"/>
      <c r="G349" s="822"/>
      <c r="H349" s="161">
        <f t="shared" si="13"/>
        <v>270000</v>
      </c>
      <c r="I349" s="116"/>
      <c r="J349" s="123"/>
    </row>
    <row r="350" spans="1:10" ht="15" customHeight="1">
      <c r="A350" s="117">
        <v>25</v>
      </c>
      <c r="B350" s="774" t="s">
        <v>2089</v>
      </c>
      <c r="C350" s="149">
        <v>1963</v>
      </c>
      <c r="D350" s="127" t="s">
        <v>1790</v>
      </c>
      <c r="E350" s="192">
        <v>270000</v>
      </c>
      <c r="F350" s="115"/>
      <c r="G350" s="822"/>
      <c r="H350" s="161">
        <f t="shared" si="13"/>
        <v>270000</v>
      </c>
      <c r="I350" s="116"/>
      <c r="J350" s="123"/>
    </row>
    <row r="351" spans="1:10" ht="15" customHeight="1">
      <c r="A351" s="117">
        <v>26</v>
      </c>
      <c r="B351" s="145" t="s">
        <v>2094</v>
      </c>
      <c r="C351" s="149">
        <v>1955</v>
      </c>
      <c r="D351" s="127" t="s">
        <v>1790</v>
      </c>
      <c r="E351" s="192">
        <v>270000</v>
      </c>
      <c r="F351" s="115"/>
      <c r="G351" s="822"/>
      <c r="H351" s="161">
        <f t="shared" si="13"/>
        <v>270000</v>
      </c>
      <c r="I351" s="116"/>
      <c r="J351" s="123"/>
    </row>
    <row r="352" spans="1:10" ht="15" customHeight="1">
      <c r="A352" s="117">
        <v>27</v>
      </c>
      <c r="B352" s="145" t="s">
        <v>2099</v>
      </c>
      <c r="C352" s="149">
        <v>1933</v>
      </c>
      <c r="D352" s="127" t="s">
        <v>1790</v>
      </c>
      <c r="E352" s="192">
        <v>270000</v>
      </c>
      <c r="F352" s="115"/>
      <c r="G352" s="822"/>
      <c r="H352" s="161">
        <f t="shared" si="13"/>
        <v>270000</v>
      </c>
      <c r="I352" s="116"/>
      <c r="J352" s="123"/>
    </row>
    <row r="353" spans="1:10" ht="15" customHeight="1">
      <c r="A353" s="117">
        <v>28</v>
      </c>
      <c r="B353" s="145" t="s">
        <v>2100</v>
      </c>
      <c r="C353" s="149">
        <v>1952</v>
      </c>
      <c r="D353" s="127" t="s">
        <v>1790</v>
      </c>
      <c r="E353" s="192">
        <v>270000</v>
      </c>
      <c r="F353" s="115"/>
      <c r="G353" s="822"/>
      <c r="H353" s="161">
        <f t="shared" si="13"/>
        <v>270000</v>
      </c>
      <c r="I353" s="116"/>
      <c r="J353" s="123"/>
    </row>
    <row r="354" spans="1:10" ht="15" customHeight="1">
      <c r="A354" s="117">
        <v>29</v>
      </c>
      <c r="B354" s="774" t="s">
        <v>2043</v>
      </c>
      <c r="C354" s="151">
        <v>1991</v>
      </c>
      <c r="D354" s="110" t="s">
        <v>1469</v>
      </c>
      <c r="E354" s="192">
        <v>270000</v>
      </c>
      <c r="F354" s="115"/>
      <c r="G354" s="822"/>
      <c r="H354" s="161">
        <f t="shared" si="13"/>
        <v>270000</v>
      </c>
      <c r="I354" s="116"/>
      <c r="J354" s="123"/>
    </row>
    <row r="355" spans="1:10" ht="15" customHeight="1">
      <c r="A355" s="117">
        <v>30</v>
      </c>
      <c r="B355" s="774" t="s">
        <v>2045</v>
      </c>
      <c r="C355" s="151">
        <v>1977</v>
      </c>
      <c r="D355" s="110" t="s">
        <v>1469</v>
      </c>
      <c r="E355" s="192">
        <v>270000</v>
      </c>
      <c r="F355" s="115"/>
      <c r="G355" s="822"/>
      <c r="H355" s="161">
        <f t="shared" si="13"/>
        <v>270000</v>
      </c>
      <c r="I355" s="116"/>
      <c r="J355" s="123"/>
    </row>
    <row r="356" spans="1:10" ht="15" customHeight="1">
      <c r="A356" s="117">
        <v>31</v>
      </c>
      <c r="B356" s="774" t="s">
        <v>2107</v>
      </c>
      <c r="C356" s="151">
        <v>1991</v>
      </c>
      <c r="D356" s="110" t="s">
        <v>1469</v>
      </c>
      <c r="E356" s="192">
        <v>270000</v>
      </c>
      <c r="F356" s="115"/>
      <c r="G356" s="822"/>
      <c r="H356" s="161">
        <f t="shared" si="13"/>
        <v>270000</v>
      </c>
      <c r="I356" s="116"/>
      <c r="J356" s="123"/>
    </row>
    <row r="357" spans="1:10" ht="15" customHeight="1">
      <c r="A357" s="117">
        <v>32</v>
      </c>
      <c r="B357" s="780" t="s">
        <v>2088</v>
      </c>
      <c r="C357" s="159">
        <v>1936</v>
      </c>
      <c r="D357" s="110" t="s">
        <v>1469</v>
      </c>
      <c r="E357" s="192">
        <v>270000</v>
      </c>
      <c r="F357" s="115"/>
      <c r="G357" s="822"/>
      <c r="H357" s="161">
        <f t="shared" si="13"/>
        <v>270000</v>
      </c>
      <c r="I357" s="116"/>
      <c r="J357" s="123"/>
    </row>
    <row r="358" spans="1:10" ht="15" customHeight="1">
      <c r="A358" s="117">
        <v>33</v>
      </c>
      <c r="B358" s="776" t="s">
        <v>2091</v>
      </c>
      <c r="C358" s="149">
        <v>1931</v>
      </c>
      <c r="D358" s="110" t="s">
        <v>1469</v>
      </c>
      <c r="E358" s="192">
        <v>270000</v>
      </c>
      <c r="F358" s="115"/>
      <c r="G358" s="822"/>
      <c r="H358" s="161">
        <f t="shared" si="13"/>
        <v>270000</v>
      </c>
      <c r="I358" s="116"/>
      <c r="J358" s="123"/>
    </row>
    <row r="359" spans="1:10" ht="15" customHeight="1">
      <c r="A359" s="117">
        <v>34</v>
      </c>
      <c r="B359" s="116" t="s">
        <v>2098</v>
      </c>
      <c r="C359" s="151">
        <v>1991</v>
      </c>
      <c r="D359" s="110" t="s">
        <v>1567</v>
      </c>
      <c r="E359" s="192">
        <v>270000</v>
      </c>
      <c r="F359" s="115"/>
      <c r="G359" s="822"/>
      <c r="H359" s="161">
        <f t="shared" si="13"/>
        <v>270000</v>
      </c>
      <c r="I359" s="116"/>
      <c r="J359" s="123"/>
    </row>
    <row r="360" spans="1:10" ht="15" customHeight="1">
      <c r="A360" s="117">
        <v>35</v>
      </c>
      <c r="B360" s="774" t="s">
        <v>1390</v>
      </c>
      <c r="C360" s="151">
        <v>1956</v>
      </c>
      <c r="D360" s="195" t="s">
        <v>1788</v>
      </c>
      <c r="E360" s="192">
        <v>270000</v>
      </c>
      <c r="F360" s="115"/>
      <c r="G360" s="822"/>
      <c r="H360" s="161">
        <f t="shared" si="13"/>
        <v>270000</v>
      </c>
      <c r="I360" s="116"/>
      <c r="J360" s="123"/>
    </row>
    <row r="361" spans="1:10" ht="15" customHeight="1">
      <c r="A361" s="117">
        <v>36</v>
      </c>
      <c r="B361" s="774" t="s">
        <v>2080</v>
      </c>
      <c r="C361" s="151">
        <v>1946</v>
      </c>
      <c r="D361" s="195" t="s">
        <v>1788</v>
      </c>
      <c r="E361" s="192">
        <v>270000</v>
      </c>
      <c r="F361" s="115"/>
      <c r="G361" s="822"/>
      <c r="H361" s="161">
        <f t="shared" si="13"/>
        <v>270000</v>
      </c>
      <c r="I361" s="116"/>
      <c r="J361" s="123"/>
    </row>
    <row r="362" spans="1:10" ht="15" customHeight="1">
      <c r="A362" s="117">
        <v>37</v>
      </c>
      <c r="B362" s="116" t="s">
        <v>1519</v>
      </c>
      <c r="C362" s="149">
        <v>1956</v>
      </c>
      <c r="D362" s="110" t="s">
        <v>1810</v>
      </c>
      <c r="E362" s="192">
        <v>270000</v>
      </c>
      <c r="F362" s="115"/>
      <c r="G362" s="822"/>
      <c r="H362" s="161">
        <f t="shared" si="13"/>
        <v>270000</v>
      </c>
      <c r="I362" s="116"/>
      <c r="J362" s="123"/>
    </row>
    <row r="363" spans="1:10" ht="15" customHeight="1">
      <c r="A363" s="117">
        <v>38</v>
      </c>
      <c r="B363" s="774" t="s">
        <v>2013</v>
      </c>
      <c r="C363" s="151">
        <v>1951</v>
      </c>
      <c r="D363" s="180" t="s">
        <v>1804</v>
      </c>
      <c r="E363" s="192">
        <v>270000</v>
      </c>
      <c r="F363" s="115"/>
      <c r="G363" s="822"/>
      <c r="H363" s="161">
        <f t="shared" si="13"/>
        <v>270000</v>
      </c>
      <c r="I363" s="116"/>
      <c r="J363" s="123"/>
    </row>
    <row r="364" spans="1:10" ht="15" customHeight="1">
      <c r="A364" s="117">
        <v>39</v>
      </c>
      <c r="B364" s="774" t="s">
        <v>2021</v>
      </c>
      <c r="C364" s="151">
        <v>1964</v>
      </c>
      <c r="D364" s="180" t="s">
        <v>1804</v>
      </c>
      <c r="E364" s="192">
        <v>270000</v>
      </c>
      <c r="F364" s="115"/>
      <c r="G364" s="822"/>
      <c r="H364" s="161">
        <f t="shared" si="13"/>
        <v>270000</v>
      </c>
      <c r="I364" s="116"/>
      <c r="J364" s="123"/>
    </row>
    <row r="365" spans="1:10" ht="15" customHeight="1">
      <c r="A365" s="117">
        <v>40</v>
      </c>
      <c r="B365" s="774" t="s">
        <v>2090</v>
      </c>
      <c r="C365" s="149">
        <v>1938</v>
      </c>
      <c r="D365" s="180" t="s">
        <v>1804</v>
      </c>
      <c r="E365" s="192">
        <v>270000</v>
      </c>
      <c r="F365" s="115"/>
      <c r="G365" s="822"/>
      <c r="H365" s="161">
        <f t="shared" si="13"/>
        <v>270000</v>
      </c>
      <c r="I365" s="116"/>
      <c r="J365" s="123"/>
    </row>
    <row r="366" spans="1:10" ht="15" customHeight="1">
      <c r="A366" s="117">
        <v>41</v>
      </c>
      <c r="B366" s="145" t="s">
        <v>2092</v>
      </c>
      <c r="C366" s="149">
        <v>1981</v>
      </c>
      <c r="D366" s="180" t="s">
        <v>1804</v>
      </c>
      <c r="E366" s="192">
        <v>270000</v>
      </c>
      <c r="F366" s="115"/>
      <c r="G366" s="822"/>
      <c r="H366" s="161">
        <f t="shared" si="13"/>
        <v>270000</v>
      </c>
      <c r="I366" s="116"/>
      <c r="J366" s="123"/>
    </row>
    <row r="367" spans="1:10" s="99" customFormat="1" ht="15" customHeight="1">
      <c r="A367" s="117">
        <v>42</v>
      </c>
      <c r="B367" s="781" t="s">
        <v>466</v>
      </c>
      <c r="C367" s="95">
        <v>1960</v>
      </c>
      <c r="D367" s="96" t="s">
        <v>1386</v>
      </c>
      <c r="E367" s="815">
        <v>270000</v>
      </c>
      <c r="F367" s="97"/>
      <c r="G367" s="835"/>
      <c r="H367" s="849">
        <f t="shared" si="13"/>
        <v>270000</v>
      </c>
      <c r="I367" s="98"/>
      <c r="J367" s="241"/>
    </row>
    <row r="368" spans="1:10" s="99" customFormat="1" ht="15" customHeight="1">
      <c r="A368" s="117">
        <v>43</v>
      </c>
      <c r="B368" s="781" t="s">
        <v>472</v>
      </c>
      <c r="C368" s="95">
        <v>1980</v>
      </c>
      <c r="D368" s="96" t="s">
        <v>1386</v>
      </c>
      <c r="E368" s="815">
        <v>270000</v>
      </c>
      <c r="F368" s="97"/>
      <c r="G368" s="835"/>
      <c r="H368" s="849">
        <f t="shared" si="13"/>
        <v>270000</v>
      </c>
      <c r="I368" s="98"/>
      <c r="J368" s="241"/>
    </row>
    <row r="369" spans="1:10" ht="15" customHeight="1">
      <c r="A369" s="117">
        <v>44</v>
      </c>
      <c r="B369" s="774" t="s">
        <v>2084</v>
      </c>
      <c r="C369" s="151">
        <v>1946</v>
      </c>
      <c r="D369" s="110" t="s">
        <v>1386</v>
      </c>
      <c r="E369" s="192">
        <v>270000</v>
      </c>
      <c r="F369" s="115"/>
      <c r="G369" s="822"/>
      <c r="H369" s="161">
        <f t="shared" si="13"/>
        <v>270000</v>
      </c>
      <c r="I369" s="116"/>
      <c r="J369" s="123"/>
    </row>
    <row r="370" spans="1:10" ht="15" customHeight="1">
      <c r="A370" s="117">
        <v>45</v>
      </c>
      <c r="B370" s="774" t="s">
        <v>2019</v>
      </c>
      <c r="C370" s="151">
        <v>1958</v>
      </c>
      <c r="D370" s="180" t="s">
        <v>1359</v>
      </c>
      <c r="E370" s="192">
        <v>270000</v>
      </c>
      <c r="F370" s="115"/>
      <c r="G370" s="822"/>
      <c r="H370" s="161">
        <f t="shared" si="13"/>
        <v>270000</v>
      </c>
      <c r="I370" s="116"/>
      <c r="J370" s="123"/>
    </row>
    <row r="371" spans="1:10" ht="15" customHeight="1">
      <c r="A371" s="117">
        <v>46</v>
      </c>
      <c r="B371" s="774" t="s">
        <v>2019</v>
      </c>
      <c r="C371" s="151">
        <v>1958</v>
      </c>
      <c r="D371" s="180" t="s">
        <v>1359</v>
      </c>
      <c r="E371" s="192">
        <v>270000</v>
      </c>
      <c r="F371" s="115"/>
      <c r="G371" s="822"/>
      <c r="H371" s="161">
        <f t="shared" si="13"/>
        <v>270000</v>
      </c>
      <c r="I371" s="116"/>
      <c r="J371" s="123"/>
    </row>
    <row r="372" spans="1:10" ht="15" customHeight="1">
      <c r="A372" s="117">
        <v>47</v>
      </c>
      <c r="B372" s="774" t="s">
        <v>2083</v>
      </c>
      <c r="C372" s="151">
        <v>1939</v>
      </c>
      <c r="D372" s="180" t="s">
        <v>1359</v>
      </c>
      <c r="E372" s="192">
        <v>270000</v>
      </c>
      <c r="F372" s="115"/>
      <c r="G372" s="822"/>
      <c r="H372" s="161">
        <f t="shared" si="13"/>
        <v>270000</v>
      </c>
      <c r="I372" s="116"/>
      <c r="J372" s="123"/>
    </row>
    <row r="373" spans="1:10" ht="15" customHeight="1">
      <c r="A373" s="117">
        <v>48</v>
      </c>
      <c r="B373" s="774" t="s">
        <v>2015</v>
      </c>
      <c r="C373" s="151">
        <v>1954</v>
      </c>
      <c r="D373" s="180" t="s">
        <v>2102</v>
      </c>
      <c r="E373" s="192">
        <v>270000</v>
      </c>
      <c r="F373" s="115"/>
      <c r="G373" s="822"/>
      <c r="H373" s="161">
        <f t="shared" si="13"/>
        <v>270000</v>
      </c>
      <c r="I373" s="116"/>
      <c r="J373" s="123"/>
    </row>
    <row r="374" spans="1:10" ht="15" customHeight="1">
      <c r="A374" s="117">
        <v>49</v>
      </c>
      <c r="B374" s="774" t="s">
        <v>2448</v>
      </c>
      <c r="C374" s="151">
        <v>1954</v>
      </c>
      <c r="D374" s="180" t="s">
        <v>2102</v>
      </c>
      <c r="E374" s="192">
        <v>270000</v>
      </c>
      <c r="F374" s="115"/>
      <c r="G374" s="836"/>
      <c r="H374" s="161">
        <f t="shared" si="13"/>
        <v>270000</v>
      </c>
      <c r="I374" s="116"/>
      <c r="J374" s="123"/>
    </row>
    <row r="375" spans="1:10" ht="15" customHeight="1">
      <c r="A375" s="117">
        <v>50</v>
      </c>
      <c r="B375" s="782" t="s">
        <v>328</v>
      </c>
      <c r="C375" s="151">
        <v>1967</v>
      </c>
      <c r="D375" s="196" t="s">
        <v>1553</v>
      </c>
      <c r="E375" s="192">
        <v>270000</v>
      </c>
      <c r="F375" s="197"/>
      <c r="G375" s="198"/>
      <c r="H375" s="161">
        <f>SUM(E375:G375)</f>
        <v>270000</v>
      </c>
      <c r="I375" s="145"/>
      <c r="J375" s="123"/>
    </row>
    <row r="376" spans="1:10" ht="15" customHeight="1">
      <c r="A376" s="117">
        <v>51</v>
      </c>
      <c r="B376" s="782" t="s">
        <v>329</v>
      </c>
      <c r="C376" s="151">
        <v>1963</v>
      </c>
      <c r="D376" s="196" t="s">
        <v>1790</v>
      </c>
      <c r="E376" s="192">
        <v>270000</v>
      </c>
      <c r="F376" s="197"/>
      <c r="G376" s="198"/>
      <c r="H376" s="161">
        <f>SUM(E376:G376)</f>
        <v>270000</v>
      </c>
      <c r="I376" s="145"/>
      <c r="J376" s="123"/>
    </row>
    <row r="377" spans="1:10" ht="15" customHeight="1">
      <c r="A377" s="117">
        <v>52</v>
      </c>
      <c r="B377" s="774" t="s">
        <v>1229</v>
      </c>
      <c r="C377" s="151">
        <v>1954</v>
      </c>
      <c r="D377" s="180" t="s">
        <v>1798</v>
      </c>
      <c r="E377" s="816">
        <v>270000</v>
      </c>
      <c r="F377" s="115"/>
      <c r="G377" s="837"/>
      <c r="H377" s="813">
        <v>270000</v>
      </c>
      <c r="I377" s="116"/>
      <c r="J377" s="123"/>
    </row>
    <row r="378" spans="1:10" ht="15" customHeight="1">
      <c r="A378" s="117">
        <v>53</v>
      </c>
      <c r="B378" s="774" t="s">
        <v>473</v>
      </c>
      <c r="C378" s="151">
        <v>1962</v>
      </c>
      <c r="D378" s="112" t="s">
        <v>1799</v>
      </c>
      <c r="E378" s="816">
        <v>270000</v>
      </c>
      <c r="F378" s="115"/>
      <c r="G378" s="837"/>
      <c r="H378" s="813">
        <v>270000</v>
      </c>
      <c r="I378" s="116"/>
      <c r="J378" s="123"/>
    </row>
    <row r="379" spans="1:10" ht="15" customHeight="1">
      <c r="A379" s="117">
        <v>54</v>
      </c>
      <c r="B379" s="774" t="s">
        <v>474</v>
      </c>
      <c r="C379" s="151">
        <v>1963</v>
      </c>
      <c r="D379" s="112" t="s">
        <v>1799</v>
      </c>
      <c r="E379" s="816">
        <v>270000</v>
      </c>
      <c r="F379" s="115"/>
      <c r="G379" s="837"/>
      <c r="H379" s="813">
        <v>270000</v>
      </c>
      <c r="I379" s="116"/>
      <c r="J379" s="123"/>
    </row>
    <row r="380" spans="1:10" ht="15" customHeight="1">
      <c r="A380" s="117">
        <v>55</v>
      </c>
      <c r="B380" s="774" t="s">
        <v>475</v>
      </c>
      <c r="C380" s="151">
        <v>1978</v>
      </c>
      <c r="D380" s="112" t="s">
        <v>1789</v>
      </c>
      <c r="E380" s="816">
        <v>270000</v>
      </c>
      <c r="F380" s="115"/>
      <c r="G380" s="837"/>
      <c r="H380" s="813">
        <v>270000</v>
      </c>
      <c r="I380" s="116"/>
      <c r="J380" s="123"/>
    </row>
    <row r="381" spans="1:10" ht="15" customHeight="1">
      <c r="A381" s="117">
        <v>56</v>
      </c>
      <c r="B381" s="774" t="s">
        <v>476</v>
      </c>
      <c r="C381" s="151">
        <v>1959</v>
      </c>
      <c r="D381" s="127" t="s">
        <v>1790</v>
      </c>
      <c r="E381" s="816">
        <v>270000</v>
      </c>
      <c r="F381" s="115"/>
      <c r="G381" s="837"/>
      <c r="H381" s="813">
        <v>270000</v>
      </c>
      <c r="I381" s="116"/>
      <c r="J381" s="123"/>
    </row>
    <row r="382" spans="1:10" ht="15" customHeight="1">
      <c r="A382" s="117">
        <v>57</v>
      </c>
      <c r="B382" s="774" t="s">
        <v>477</v>
      </c>
      <c r="C382" s="151">
        <v>1973</v>
      </c>
      <c r="D382" s="127" t="s">
        <v>1790</v>
      </c>
      <c r="E382" s="816">
        <v>270000</v>
      </c>
      <c r="F382" s="115"/>
      <c r="G382" s="837"/>
      <c r="H382" s="813">
        <v>270000</v>
      </c>
      <c r="I382" s="116"/>
      <c r="J382" s="123"/>
    </row>
    <row r="383" spans="1:10" ht="15" customHeight="1">
      <c r="A383" s="117">
        <v>58</v>
      </c>
      <c r="B383" s="774" t="s">
        <v>478</v>
      </c>
      <c r="C383" s="151">
        <v>1959</v>
      </c>
      <c r="D383" s="180" t="s">
        <v>1804</v>
      </c>
      <c r="E383" s="816">
        <v>270000</v>
      </c>
      <c r="F383" s="115"/>
      <c r="G383" s="837"/>
      <c r="H383" s="813">
        <v>270000</v>
      </c>
      <c r="I383" s="116"/>
      <c r="J383" s="123"/>
    </row>
    <row r="384" spans="1:10" ht="15" customHeight="1">
      <c r="A384" s="117">
        <v>59</v>
      </c>
      <c r="B384" s="774" t="s">
        <v>479</v>
      </c>
      <c r="C384" s="151">
        <v>1960</v>
      </c>
      <c r="D384" s="180" t="s">
        <v>2102</v>
      </c>
      <c r="E384" s="816">
        <v>270000</v>
      </c>
      <c r="F384" s="115"/>
      <c r="G384" s="837"/>
      <c r="H384" s="813">
        <v>270000</v>
      </c>
      <c r="I384" s="116"/>
      <c r="J384" s="123"/>
    </row>
    <row r="385" spans="1:10" ht="15" customHeight="1">
      <c r="A385" s="117">
        <v>60</v>
      </c>
      <c r="B385" s="774" t="s">
        <v>2049</v>
      </c>
      <c r="C385" s="622">
        <v>1981</v>
      </c>
      <c r="D385" s="23" t="s">
        <v>1386</v>
      </c>
      <c r="E385" s="146">
        <v>270000</v>
      </c>
      <c r="F385" s="23"/>
      <c r="G385" s="834"/>
      <c r="H385" s="813">
        <f>G385+E385</f>
        <v>270000</v>
      </c>
      <c r="I385" s="116"/>
      <c r="J385" s="123"/>
    </row>
    <row r="386" spans="1:10" ht="15" customHeight="1">
      <c r="A386" s="117">
        <v>61</v>
      </c>
      <c r="B386" s="774" t="s">
        <v>627</v>
      </c>
      <c r="C386" s="622">
        <v>1976</v>
      </c>
      <c r="D386" s="23" t="s">
        <v>444</v>
      </c>
      <c r="E386" s="146">
        <v>270000</v>
      </c>
      <c r="F386" s="23"/>
      <c r="G386" s="834"/>
      <c r="H386" s="813">
        <f>E386+G386</f>
        <v>270000</v>
      </c>
      <c r="I386" s="116"/>
      <c r="J386" s="123"/>
    </row>
    <row r="387" spans="1:10" ht="15" customHeight="1">
      <c r="A387" s="117">
        <v>62</v>
      </c>
      <c r="B387" s="1291" t="s">
        <v>1169</v>
      </c>
      <c r="C387" s="1292">
        <v>1983</v>
      </c>
      <c r="D387" s="1293" t="s">
        <v>1788</v>
      </c>
      <c r="E387" s="1288">
        <v>270000</v>
      </c>
      <c r="F387" s="1293"/>
      <c r="G387" s="1288"/>
      <c r="H387" s="1281">
        <f>E387+G387</f>
        <v>270000</v>
      </c>
      <c r="I387" s="1294"/>
      <c r="J387" s="123"/>
    </row>
    <row r="388" spans="1:10" ht="15" customHeight="1">
      <c r="A388" s="117">
        <v>63</v>
      </c>
      <c r="B388" s="1291" t="s">
        <v>1170</v>
      </c>
      <c r="C388" s="1292">
        <v>1971</v>
      </c>
      <c r="D388" s="1293" t="s">
        <v>1386</v>
      </c>
      <c r="E388" s="1288">
        <v>270000</v>
      </c>
      <c r="F388" s="1293"/>
      <c r="G388" s="1288"/>
      <c r="H388" s="1281">
        <f>E388+G388</f>
        <v>270000</v>
      </c>
      <c r="I388" s="1294"/>
      <c r="J388" s="123"/>
    </row>
    <row r="389" spans="1:10" ht="15" customHeight="1">
      <c r="A389" s="117">
        <v>64</v>
      </c>
      <c r="B389" s="1291" t="s">
        <v>1171</v>
      </c>
      <c r="C389" s="1292">
        <v>1961</v>
      </c>
      <c r="D389" s="1293" t="s">
        <v>272</v>
      </c>
      <c r="E389" s="1288">
        <v>270000</v>
      </c>
      <c r="F389" s="1293"/>
      <c r="G389" s="1288"/>
      <c r="H389" s="1281">
        <f>E389+G389</f>
        <v>270000</v>
      </c>
      <c r="I389" s="1294"/>
      <c r="J389" s="123"/>
    </row>
    <row r="390" spans="1:10" ht="15" customHeight="1">
      <c r="A390" s="185"/>
      <c r="B390" s="1731" t="s">
        <v>1259</v>
      </c>
      <c r="C390" s="1731"/>
      <c r="D390" s="1731"/>
      <c r="E390" s="817">
        <f>SUM(E326:E389)</f>
        <v>17280000</v>
      </c>
      <c r="F390" s="118"/>
      <c r="G390" s="838">
        <f>SUM(G387:G389)</f>
        <v>0</v>
      </c>
      <c r="H390" s="817">
        <f>E390+G390</f>
        <v>17280000</v>
      </c>
      <c r="I390" s="177"/>
      <c r="J390" s="239"/>
    </row>
    <row r="391" spans="1:10" ht="15" customHeight="1">
      <c r="A391" s="69"/>
      <c r="B391" s="1724" t="s">
        <v>2034</v>
      </c>
      <c r="C391" s="1725"/>
      <c r="D391" s="1726"/>
      <c r="E391" s="1591"/>
      <c r="F391" s="1592"/>
      <c r="G391" s="1593"/>
      <c r="H391" s="850"/>
      <c r="I391" s="200"/>
      <c r="J391" s="239"/>
    </row>
    <row r="392" spans="1:10" ht="15" customHeight="1">
      <c r="A392" s="1172">
        <v>1</v>
      </c>
      <c r="B392" s="1582" t="s">
        <v>2613</v>
      </c>
      <c r="C392" s="1583"/>
      <c r="D392" s="1584"/>
      <c r="E392" s="23" t="s">
        <v>355</v>
      </c>
      <c r="F392" s="411"/>
      <c r="G392" s="839"/>
      <c r="H392" s="813">
        <v>5400000</v>
      </c>
      <c r="I392" s="200"/>
      <c r="J392" s="239"/>
    </row>
    <row r="393" spans="1:10" ht="15" customHeight="1">
      <c r="A393" s="1172">
        <v>2</v>
      </c>
      <c r="B393" s="1582" t="s">
        <v>2614</v>
      </c>
      <c r="C393" s="1583"/>
      <c r="D393" s="1584"/>
      <c r="E393" s="23" t="s">
        <v>350</v>
      </c>
      <c r="F393" s="411"/>
      <c r="G393" s="839"/>
      <c r="H393" s="813">
        <v>5400000</v>
      </c>
      <c r="I393" s="200"/>
      <c r="J393" s="239"/>
    </row>
    <row r="394" spans="1:11" ht="15" customHeight="1">
      <c r="A394" s="1172">
        <v>4</v>
      </c>
      <c r="B394" s="1582"/>
      <c r="C394" s="1583"/>
      <c r="D394" s="1584"/>
      <c r="E394" s="23"/>
      <c r="F394" s="411"/>
      <c r="G394" s="839"/>
      <c r="H394" s="813"/>
      <c r="I394" s="200"/>
      <c r="J394" s="239"/>
      <c r="K394" s="103" t="s">
        <v>2748</v>
      </c>
    </row>
    <row r="395" spans="1:10" ht="15" customHeight="1">
      <c r="A395" s="185"/>
      <c r="B395" s="783" t="s">
        <v>480</v>
      </c>
      <c r="C395" s="798"/>
      <c r="D395" s="804"/>
      <c r="E395" s="204"/>
      <c r="F395" s="203">
        <f>SUM(F394:F394)</f>
        <v>0</v>
      </c>
      <c r="G395" s="840">
        <f>SUM(G394:G394)</f>
        <v>0</v>
      </c>
      <c r="H395" s="817">
        <f>SUM(H392:H394)</f>
        <v>10800000</v>
      </c>
      <c r="I395" s="200"/>
      <c r="J395" s="239"/>
    </row>
    <row r="396" spans="1:10" ht="15" customHeight="1">
      <c r="A396" s="185"/>
      <c r="B396" s="1721" t="s">
        <v>2694</v>
      </c>
      <c r="C396" s="1722"/>
      <c r="D396" s="1723"/>
      <c r="E396" s="205">
        <f>E395+E390+E324+E320+E301+E294+E249+E227+E211+E145+E31+E26+E21+E13+E9</f>
        <v>136755000</v>
      </c>
      <c r="F396" s="205"/>
      <c r="G396" s="205">
        <f>G395+G390+G324+G320+G301+G294+G249+G227+G211+G145+G31+G26+G21+G13+G9</f>
        <v>1485000</v>
      </c>
      <c r="H396" s="205">
        <f>H395+H390+H324+H320+H301+H294+H249+H227+H211+H145+H31+H26+H21+H13+H9</f>
        <v>149040000</v>
      </c>
      <c r="I396" s="125"/>
      <c r="J396" s="239"/>
    </row>
    <row r="397" spans="1:10" s="62" customFormat="1" ht="15" customHeight="1">
      <c r="A397" s="1720" t="s">
        <v>2615</v>
      </c>
      <c r="B397" s="1720"/>
      <c r="C397" s="1720"/>
      <c r="D397" s="1720"/>
      <c r="E397" s="1720"/>
      <c r="F397" s="1720"/>
      <c r="G397" s="1720"/>
      <c r="H397" s="1720"/>
      <c r="I397" s="1720"/>
      <c r="J397" s="1720"/>
    </row>
    <row r="398" spans="1:10" ht="15" customHeight="1">
      <c r="A398" s="61"/>
      <c r="B398" s="106"/>
      <c r="C398" s="799"/>
      <c r="D398" s="1717" t="s">
        <v>976</v>
      </c>
      <c r="E398" s="1717"/>
      <c r="F398" s="1717"/>
      <c r="G398" s="1717"/>
      <c r="H398" s="1717"/>
      <c r="I398" s="1717"/>
      <c r="J398" s="1717"/>
    </row>
    <row r="399" spans="1:10" ht="15" customHeight="1">
      <c r="A399" s="61"/>
      <c r="B399" s="648" t="s">
        <v>837</v>
      </c>
      <c r="C399" s="799"/>
      <c r="D399" s="805" t="s">
        <v>1319</v>
      </c>
      <c r="E399" s="648" t="s">
        <v>835</v>
      </c>
      <c r="F399" s="207"/>
      <c r="G399" s="1718" t="s">
        <v>836</v>
      </c>
      <c r="H399" s="1718"/>
      <c r="I399" s="1718"/>
      <c r="J399" s="107"/>
    </row>
    <row r="400" spans="1:10" ht="15" customHeight="1">
      <c r="A400" s="61"/>
      <c r="B400" s="648"/>
      <c r="C400" s="799"/>
      <c r="D400" s="805"/>
      <c r="E400" s="648"/>
      <c r="F400" s="207"/>
      <c r="G400" s="601"/>
      <c r="H400" s="601"/>
      <c r="I400" s="601"/>
      <c r="J400" s="107"/>
    </row>
    <row r="401" spans="1:10" ht="15" customHeight="1">
      <c r="A401" s="61"/>
      <c r="B401" s="784"/>
      <c r="C401" s="799"/>
      <c r="D401" s="806"/>
      <c r="E401" s="784"/>
      <c r="F401" s="208"/>
      <c r="G401" s="841"/>
      <c r="H401" s="784"/>
      <c r="I401" s="208"/>
      <c r="J401" s="242"/>
    </row>
    <row r="402" spans="1:10" ht="15" customHeight="1">
      <c r="A402" s="61"/>
      <c r="B402" s="784"/>
      <c r="C402" s="799"/>
      <c r="D402" s="806"/>
      <c r="E402" s="784"/>
      <c r="F402" s="208"/>
      <c r="G402" s="841"/>
      <c r="H402" s="784"/>
      <c r="I402" s="208"/>
      <c r="J402" s="242"/>
    </row>
    <row r="403" spans="1:10" ht="15" customHeight="1">
      <c r="A403" s="61"/>
      <c r="B403" s="785" t="s">
        <v>838</v>
      </c>
      <c r="C403" s="1719" t="s">
        <v>2392</v>
      </c>
      <c r="D403" s="1719"/>
      <c r="E403" s="1719"/>
      <c r="F403" s="209"/>
      <c r="G403" s="842"/>
      <c r="H403" s="851"/>
      <c r="I403" s="209"/>
      <c r="J403" s="243"/>
    </row>
    <row r="404" spans="1:10" ht="15" customHeight="1">
      <c r="A404" s="61"/>
      <c r="B404" s="1532" t="s">
        <v>2030</v>
      </c>
      <c r="C404" s="1532"/>
      <c r="D404" s="1532"/>
      <c r="E404" s="1532"/>
      <c r="F404" s="1532"/>
      <c r="G404" s="1532"/>
      <c r="H404" s="1532"/>
      <c r="I404" s="209"/>
      <c r="J404" s="243"/>
    </row>
    <row r="405" spans="1:10" ht="15" customHeight="1">
      <c r="A405" s="61"/>
      <c r="B405" s="592" t="s">
        <v>2029</v>
      </c>
      <c r="C405" s="1532" t="s">
        <v>2077</v>
      </c>
      <c r="D405" s="1532"/>
      <c r="E405" s="1532"/>
      <c r="F405" s="1532"/>
      <c r="G405" s="1532"/>
      <c r="H405" s="1532"/>
      <c r="I405" s="38"/>
      <c r="J405" s="244"/>
    </row>
    <row r="406" spans="1:10" ht="15" customHeight="1">
      <c r="A406" s="61"/>
      <c r="B406" s="786"/>
      <c r="C406" s="800"/>
      <c r="D406" s="786"/>
      <c r="E406" s="786"/>
      <c r="F406" s="209"/>
      <c r="G406" s="842"/>
      <c r="H406" s="851"/>
      <c r="I406" s="209"/>
      <c r="J406" s="243"/>
    </row>
    <row r="407" spans="1:10" ht="15" customHeight="1">
      <c r="A407" s="210"/>
      <c r="B407" s="787"/>
      <c r="C407" s="801"/>
      <c r="D407" s="807"/>
      <c r="E407" s="787"/>
      <c r="F407" s="211"/>
      <c r="G407" s="843"/>
      <c r="H407" s="852"/>
      <c r="I407" s="211"/>
      <c r="J407" s="107"/>
    </row>
    <row r="408" spans="1:10" ht="15" customHeight="1">
      <c r="A408" s="210"/>
      <c r="B408" s="787"/>
      <c r="C408" s="801"/>
      <c r="D408" s="807"/>
      <c r="E408" s="787"/>
      <c r="F408" s="211"/>
      <c r="G408" s="844"/>
      <c r="H408" s="787"/>
      <c r="I408" s="211"/>
      <c r="J408" s="107"/>
    </row>
    <row r="409" spans="1:10" ht="15" customHeight="1">
      <c r="A409" s="210"/>
      <c r="B409" s="787"/>
      <c r="C409" s="801"/>
      <c r="D409" s="807"/>
      <c r="E409" s="787"/>
      <c r="F409" s="211"/>
      <c r="G409" s="844"/>
      <c r="H409" s="787"/>
      <c r="I409" s="211"/>
      <c r="J409" s="107"/>
    </row>
  </sheetData>
  <mergeCells count="53">
    <mergeCell ref="D4:F4"/>
    <mergeCell ref="H4:I4"/>
    <mergeCell ref="A1:C1"/>
    <mergeCell ref="B390:D390"/>
    <mergeCell ref="A212:E212"/>
    <mergeCell ref="A295:D295"/>
    <mergeCell ref="B227:D227"/>
    <mergeCell ref="A228:D228"/>
    <mergeCell ref="B294:D294"/>
    <mergeCell ref="B320:D320"/>
    <mergeCell ref="B249:D249"/>
    <mergeCell ref="A250:D250"/>
    <mergeCell ref="B31:D31"/>
    <mergeCell ref="A146:D146"/>
    <mergeCell ref="B145:D145"/>
    <mergeCell ref="A32:D32"/>
    <mergeCell ref="A397:J397"/>
    <mergeCell ref="B404:H404"/>
    <mergeCell ref="E391:G391"/>
    <mergeCell ref="B396:D396"/>
    <mergeCell ref="B391:D391"/>
    <mergeCell ref="B394:D394"/>
    <mergeCell ref="B392:D392"/>
    <mergeCell ref="B393:D393"/>
    <mergeCell ref="C405:H405"/>
    <mergeCell ref="D398:J398"/>
    <mergeCell ref="G399:I399"/>
    <mergeCell ref="C403:E403"/>
    <mergeCell ref="A325:D325"/>
    <mergeCell ref="B301:D301"/>
    <mergeCell ref="A302:D302"/>
    <mergeCell ref="B321:E321"/>
    <mergeCell ref="A324:D324"/>
    <mergeCell ref="F5:G5"/>
    <mergeCell ref="B9:D9"/>
    <mergeCell ref="I27:J27"/>
    <mergeCell ref="A22:H22"/>
    <mergeCell ref="A27:H27"/>
    <mergeCell ref="A10:E10"/>
    <mergeCell ref="B13:D13"/>
    <mergeCell ref="A14:E14"/>
    <mergeCell ref="B21:D21"/>
    <mergeCell ref="B26:D26"/>
    <mergeCell ref="A2:B2"/>
    <mergeCell ref="J5:J6"/>
    <mergeCell ref="A7:E7"/>
    <mergeCell ref="A5:A6"/>
    <mergeCell ref="B5:B6"/>
    <mergeCell ref="H5:H6"/>
    <mergeCell ref="D5:D6"/>
    <mergeCell ref="C5:C6"/>
    <mergeCell ref="B3:J3"/>
    <mergeCell ref="I5:I6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2"/>
  <sheetViews>
    <sheetView workbookViewId="0" topLeftCell="A1">
      <selection activeCell="B283" sqref="B283:D283"/>
    </sheetView>
  </sheetViews>
  <sheetFormatPr defaultColWidth="9.00390625" defaultRowHeight="15.75" customHeight="1"/>
  <cols>
    <col min="1" max="1" width="5.25390625" style="218" customWidth="1"/>
    <col min="2" max="2" width="20.00390625" style="1004" customWidth="1"/>
    <col min="3" max="3" width="5.75390625" style="1261" customWidth="1"/>
    <col min="4" max="4" width="10.00390625" style="103" customWidth="1"/>
    <col min="5" max="5" width="10.875" style="103" customWidth="1"/>
    <col min="6" max="6" width="5.75390625" style="62" customWidth="1"/>
    <col min="7" max="7" width="9.375" style="218" customWidth="1"/>
    <col min="8" max="8" width="10.875" style="103" customWidth="1"/>
    <col min="9" max="9" width="8.125" style="218" customWidth="1"/>
    <col min="10" max="10" width="7.50390625" style="218" customWidth="1"/>
    <col min="11" max="16384" width="9.00390625" style="62" customWidth="1"/>
  </cols>
  <sheetData>
    <row r="1" spans="1:10" ht="15.75" customHeight="1">
      <c r="A1" s="1179" t="s">
        <v>832</v>
      </c>
      <c r="B1" s="604"/>
      <c r="C1" s="743"/>
      <c r="D1" s="588"/>
      <c r="E1" s="588"/>
      <c r="F1" s="70"/>
      <c r="G1" s="743"/>
      <c r="H1" s="588"/>
      <c r="I1" s="743"/>
      <c r="J1" s="743"/>
    </row>
    <row r="2" spans="1:10" ht="15.75" customHeight="1">
      <c r="A2" s="1179" t="s">
        <v>2104</v>
      </c>
      <c r="B2" s="604"/>
      <c r="C2" s="743"/>
      <c r="D2" s="588"/>
      <c r="E2" s="588"/>
      <c r="F2" s="281"/>
      <c r="G2" s="743"/>
      <c r="H2" s="588"/>
      <c r="I2" s="743"/>
      <c r="J2" s="743"/>
    </row>
    <row r="3" spans="1:10" s="78" customFormat="1" ht="15.75" customHeight="1">
      <c r="A3" s="1752" t="s">
        <v>361</v>
      </c>
      <c r="B3" s="1752"/>
      <c r="C3" s="1752"/>
      <c r="D3" s="1752"/>
      <c r="E3" s="1752"/>
      <c r="F3" s="1752"/>
      <c r="G3" s="1752"/>
      <c r="H3" s="1752"/>
      <c r="I3" s="1752"/>
      <c r="J3" s="620"/>
    </row>
    <row r="4" spans="1:10" ht="15.75" customHeight="1">
      <c r="A4" s="1537"/>
      <c r="B4" s="1537"/>
      <c r="C4" s="1251"/>
      <c r="D4" s="1515" t="s">
        <v>2418</v>
      </c>
      <c r="E4" s="1515"/>
      <c r="F4" s="1515"/>
      <c r="G4" s="910"/>
      <c r="H4" s="1756" t="s">
        <v>979</v>
      </c>
      <c r="I4" s="1756"/>
      <c r="J4" s="743"/>
    </row>
    <row r="5" spans="1:10" s="70" customFormat="1" ht="15.75" customHeight="1">
      <c r="A5" s="1747" t="s">
        <v>2689</v>
      </c>
      <c r="B5" s="1748" t="s">
        <v>2690</v>
      </c>
      <c r="C5" s="1743" t="s">
        <v>2697</v>
      </c>
      <c r="D5" s="1741" t="s">
        <v>2699</v>
      </c>
      <c r="E5" s="1741" t="s">
        <v>2691</v>
      </c>
      <c r="F5" s="1750" t="s">
        <v>2692</v>
      </c>
      <c r="G5" s="1751"/>
      <c r="H5" s="1741" t="s">
        <v>2696</v>
      </c>
      <c r="I5" s="1739" t="s">
        <v>2695</v>
      </c>
      <c r="J5" s="1743" t="s">
        <v>98</v>
      </c>
    </row>
    <row r="6" spans="1:10" s="70" customFormat="1" ht="24.75" customHeight="1">
      <c r="A6" s="1747"/>
      <c r="B6" s="1749"/>
      <c r="C6" s="1755"/>
      <c r="D6" s="1742"/>
      <c r="E6" s="1742"/>
      <c r="F6" s="283" t="s">
        <v>320</v>
      </c>
      <c r="G6" s="911" t="s">
        <v>2693</v>
      </c>
      <c r="H6" s="1742"/>
      <c r="I6" s="1740"/>
      <c r="J6" s="1744"/>
    </row>
    <row r="7" spans="1:10" s="70" customFormat="1" ht="15.75" customHeight="1">
      <c r="A7" s="1135"/>
      <c r="B7" s="1753" t="s">
        <v>1984</v>
      </c>
      <c r="C7" s="1754"/>
      <c r="D7" s="1754"/>
      <c r="E7" s="883"/>
      <c r="F7" s="553"/>
      <c r="G7" s="912"/>
      <c r="H7" s="883"/>
      <c r="I7" s="1216"/>
      <c r="J7" s="1250"/>
    </row>
    <row r="8" spans="1:15" s="70" customFormat="1" ht="15.75" customHeight="1">
      <c r="A8" s="1135">
        <v>1</v>
      </c>
      <c r="B8" s="982" t="s">
        <v>632</v>
      </c>
      <c r="C8" s="881">
        <v>5013</v>
      </c>
      <c r="D8" s="944" t="s">
        <v>2108</v>
      </c>
      <c r="E8" s="884">
        <v>405000</v>
      </c>
      <c r="F8" s="554"/>
      <c r="G8" s="913">
        <v>0</v>
      </c>
      <c r="H8" s="884">
        <f>G8+E8</f>
        <v>405000</v>
      </c>
      <c r="I8" s="916"/>
      <c r="J8" s="927"/>
      <c r="K8" s="556"/>
      <c r="L8" s="1774"/>
      <c r="M8" s="1774"/>
      <c r="N8" s="1774"/>
      <c r="O8" s="1774"/>
    </row>
    <row r="9" spans="1:10" s="70" customFormat="1" ht="15.75" customHeight="1">
      <c r="A9" s="1135">
        <v>2</v>
      </c>
      <c r="B9" s="982" t="s">
        <v>633</v>
      </c>
      <c r="C9" s="882">
        <v>12.07</v>
      </c>
      <c r="D9" s="944" t="s">
        <v>2108</v>
      </c>
      <c r="E9" s="884">
        <v>405000</v>
      </c>
      <c r="F9" s="554"/>
      <c r="G9" s="913">
        <v>0</v>
      </c>
      <c r="H9" s="884">
        <v>405000</v>
      </c>
      <c r="I9" s="916"/>
      <c r="J9" s="916"/>
    </row>
    <row r="10" spans="1:10" ht="15.75" customHeight="1">
      <c r="A10" s="1745" t="s">
        <v>1259</v>
      </c>
      <c r="B10" s="1746"/>
      <c r="C10" s="1746"/>
      <c r="D10" s="945"/>
      <c r="E10" s="887">
        <f>SUM(E8:E9)</f>
        <v>810000</v>
      </c>
      <c r="F10" s="558"/>
      <c r="G10" s="914">
        <f>SUM(G8:G9)</f>
        <v>0</v>
      </c>
      <c r="H10" s="885">
        <f>G10+E10</f>
        <v>810000</v>
      </c>
      <c r="I10" s="1217"/>
      <c r="J10" s="877"/>
    </row>
    <row r="11" spans="1:10" ht="15.75" customHeight="1">
      <c r="A11" s="1180"/>
      <c r="B11" s="1737" t="s">
        <v>1985</v>
      </c>
      <c r="C11" s="1738"/>
      <c r="D11" s="1738"/>
      <c r="E11" s="886"/>
      <c r="F11" s="555"/>
      <c r="G11" s="915"/>
      <c r="H11" s="886"/>
      <c r="I11" s="1218"/>
      <c r="J11" s="876"/>
    </row>
    <row r="12" spans="1:10" ht="15.75" customHeight="1">
      <c r="A12" s="1171">
        <v>1</v>
      </c>
      <c r="B12" s="983" t="s">
        <v>2109</v>
      </c>
      <c r="C12" s="1171">
        <v>1955</v>
      </c>
      <c r="D12" s="946" t="s">
        <v>2110</v>
      </c>
      <c r="E12" s="907">
        <v>270000</v>
      </c>
      <c r="F12" s="554"/>
      <c r="G12" s="916"/>
      <c r="H12" s="884">
        <v>270000</v>
      </c>
      <c r="I12" s="857"/>
      <c r="J12" s="857"/>
    </row>
    <row r="13" spans="1:10" ht="15.75" customHeight="1">
      <c r="A13" s="1171">
        <v>2</v>
      </c>
      <c r="B13" s="983" t="s">
        <v>2112</v>
      </c>
      <c r="C13" s="1171">
        <v>1980</v>
      </c>
      <c r="D13" s="947" t="s">
        <v>2108</v>
      </c>
      <c r="E13" s="884">
        <v>270000</v>
      </c>
      <c r="F13" s="554"/>
      <c r="G13" s="916"/>
      <c r="H13" s="884">
        <v>270000</v>
      </c>
      <c r="I13" s="857"/>
      <c r="J13" s="857"/>
    </row>
    <row r="14" spans="1:10" ht="15.75" customHeight="1">
      <c r="A14" s="1172"/>
      <c r="B14" s="984" t="s">
        <v>1259</v>
      </c>
      <c r="C14" s="858"/>
      <c r="D14" s="948"/>
      <c r="E14" s="887">
        <f>SUM(E12:E13)</f>
        <v>540000</v>
      </c>
      <c r="F14" s="558"/>
      <c r="G14" s="917"/>
      <c r="H14" s="887">
        <f>SUM(H12:H13)</f>
        <v>540000</v>
      </c>
      <c r="I14" s="1217"/>
      <c r="J14" s="877"/>
    </row>
    <row r="15" spans="1:10" ht="15.75" customHeight="1">
      <c r="A15" s="1172"/>
      <c r="B15" s="1737" t="s">
        <v>1986</v>
      </c>
      <c r="C15" s="1738"/>
      <c r="D15" s="1738"/>
      <c r="E15" s="888"/>
      <c r="F15" s="560"/>
      <c r="G15" s="918"/>
      <c r="H15" s="888"/>
      <c r="I15" s="1217"/>
      <c r="J15" s="877"/>
    </row>
    <row r="16" spans="1:10" ht="15.75" customHeight="1">
      <c r="A16" s="1171">
        <v>1</v>
      </c>
      <c r="B16" s="983" t="s">
        <v>2816</v>
      </c>
      <c r="C16" s="1171">
        <v>1971</v>
      </c>
      <c r="D16" s="947" t="s">
        <v>2110</v>
      </c>
      <c r="E16" s="884">
        <v>540000</v>
      </c>
      <c r="F16" s="554"/>
      <c r="G16" s="916"/>
      <c r="H16" s="884">
        <v>540000</v>
      </c>
      <c r="I16" s="857"/>
      <c r="J16" s="857"/>
    </row>
    <row r="17" spans="1:10" ht="15.75" customHeight="1">
      <c r="A17" s="1171">
        <v>2</v>
      </c>
      <c r="B17" s="983" t="s">
        <v>2113</v>
      </c>
      <c r="C17" s="1171">
        <v>1968</v>
      </c>
      <c r="D17" s="946" t="s">
        <v>2114</v>
      </c>
      <c r="E17" s="884">
        <v>540000</v>
      </c>
      <c r="F17" s="554"/>
      <c r="G17" s="916"/>
      <c r="H17" s="884">
        <v>540000</v>
      </c>
      <c r="I17" s="857"/>
      <c r="J17" s="857"/>
    </row>
    <row r="18" spans="1:10" ht="15.75" customHeight="1">
      <c r="A18" s="1171">
        <v>3</v>
      </c>
      <c r="B18" s="983" t="s">
        <v>2115</v>
      </c>
      <c r="C18" s="1171">
        <v>1979</v>
      </c>
      <c r="D18" s="949" t="s">
        <v>2110</v>
      </c>
      <c r="E18" s="884">
        <v>540000</v>
      </c>
      <c r="F18" s="554"/>
      <c r="G18" s="916"/>
      <c r="H18" s="884">
        <v>540000</v>
      </c>
      <c r="I18" s="857"/>
      <c r="J18" s="857"/>
    </row>
    <row r="19" spans="1:10" ht="15.75" customHeight="1">
      <c r="A19" s="1171">
        <v>4</v>
      </c>
      <c r="B19" s="983" t="s">
        <v>827</v>
      </c>
      <c r="C19" s="1171">
        <v>1969</v>
      </c>
      <c r="D19" s="947" t="s">
        <v>2116</v>
      </c>
      <c r="E19" s="884">
        <v>540000</v>
      </c>
      <c r="F19" s="554"/>
      <c r="G19" s="916"/>
      <c r="H19" s="884">
        <v>540000</v>
      </c>
      <c r="I19" s="857"/>
      <c r="J19" s="857"/>
    </row>
    <row r="20" spans="1:10" ht="15.75" customHeight="1">
      <c r="A20" s="1171">
        <v>5</v>
      </c>
      <c r="B20" s="983" t="s">
        <v>2117</v>
      </c>
      <c r="C20" s="1171">
        <v>1976</v>
      </c>
      <c r="D20" s="946" t="s">
        <v>2118</v>
      </c>
      <c r="E20" s="884">
        <v>540000</v>
      </c>
      <c r="F20" s="554"/>
      <c r="G20" s="916"/>
      <c r="H20" s="884">
        <v>540000</v>
      </c>
      <c r="I20" s="857"/>
      <c r="J20" s="857"/>
    </row>
    <row r="21" spans="1:10" ht="15.75" customHeight="1">
      <c r="A21" s="1171">
        <v>6</v>
      </c>
      <c r="B21" s="985" t="s">
        <v>2759</v>
      </c>
      <c r="C21" s="1252">
        <v>1961</v>
      </c>
      <c r="D21" s="947" t="s">
        <v>2110</v>
      </c>
      <c r="E21" s="884">
        <v>540000</v>
      </c>
      <c r="F21" s="561"/>
      <c r="G21" s="913"/>
      <c r="H21" s="889">
        <f>E21+G21</f>
        <v>540000</v>
      </c>
      <c r="I21" s="1218"/>
      <c r="J21" s="857"/>
    </row>
    <row r="22" spans="1:10" ht="15.75" customHeight="1">
      <c r="A22" s="1171">
        <v>7</v>
      </c>
      <c r="B22" s="983" t="s">
        <v>153</v>
      </c>
      <c r="C22" s="1171">
        <v>1984</v>
      </c>
      <c r="D22" s="946" t="s">
        <v>2147</v>
      </c>
      <c r="E22" s="884">
        <v>540000</v>
      </c>
      <c r="F22" s="554"/>
      <c r="G22" s="916"/>
      <c r="H22" s="884">
        <f>G22+E22</f>
        <v>540000</v>
      </c>
      <c r="I22" s="857"/>
      <c r="J22" s="857"/>
    </row>
    <row r="23" spans="1:10" ht="15.75" customHeight="1">
      <c r="A23" s="1171">
        <v>8</v>
      </c>
      <c r="B23" s="985" t="s">
        <v>152</v>
      </c>
      <c r="C23" s="1252">
        <v>1979</v>
      </c>
      <c r="D23" s="947" t="s">
        <v>2110</v>
      </c>
      <c r="E23" s="884">
        <v>540000</v>
      </c>
      <c r="F23" s="561"/>
      <c r="G23" s="913"/>
      <c r="H23" s="889">
        <f>E23+G23</f>
        <v>540000</v>
      </c>
      <c r="I23" s="1218"/>
      <c r="J23" s="862"/>
    </row>
    <row r="24" spans="1:10" ht="15.75" customHeight="1">
      <c r="A24" s="1745" t="s">
        <v>1259</v>
      </c>
      <c r="B24" s="1746"/>
      <c r="C24" s="1746"/>
      <c r="D24" s="945"/>
      <c r="E24" s="887">
        <f>SUM(E16:E23)</f>
        <v>4320000</v>
      </c>
      <c r="F24" s="558"/>
      <c r="G24" s="919">
        <f>SUM(G22:G23)</f>
        <v>0</v>
      </c>
      <c r="H24" s="887">
        <f>E24+G24</f>
        <v>4320000</v>
      </c>
      <c r="I24" s="1217"/>
      <c r="J24" s="877"/>
    </row>
    <row r="25" spans="1:10" ht="15.75" customHeight="1">
      <c r="A25" s="871"/>
      <c r="B25" s="1760" t="s">
        <v>2419</v>
      </c>
      <c r="C25" s="1761"/>
      <c r="D25" s="950"/>
      <c r="E25" s="890"/>
      <c r="F25" s="563"/>
      <c r="G25" s="920"/>
      <c r="H25" s="890"/>
      <c r="I25" s="1219"/>
      <c r="J25" s="877"/>
    </row>
    <row r="26" spans="1:10" ht="15.75" customHeight="1">
      <c r="A26" s="1173">
        <v>1</v>
      </c>
      <c r="B26" s="987" t="s">
        <v>2135</v>
      </c>
      <c r="C26" s="1173">
        <v>1941</v>
      </c>
      <c r="D26" s="951" t="s">
        <v>2110</v>
      </c>
      <c r="E26" s="891">
        <v>405000</v>
      </c>
      <c r="F26" s="565"/>
      <c r="G26" s="921"/>
      <c r="H26" s="891">
        <v>405000</v>
      </c>
      <c r="I26" s="860"/>
      <c r="J26" s="860"/>
    </row>
    <row r="27" spans="1:13" ht="15.75" customHeight="1">
      <c r="A27" s="1171">
        <v>2</v>
      </c>
      <c r="B27" s="983" t="s">
        <v>2136</v>
      </c>
      <c r="C27" s="1171">
        <v>1938</v>
      </c>
      <c r="D27" s="946" t="s">
        <v>2137</v>
      </c>
      <c r="E27" s="891">
        <v>405000</v>
      </c>
      <c r="F27" s="565"/>
      <c r="G27" s="921"/>
      <c r="H27" s="891">
        <v>405000</v>
      </c>
      <c r="I27" s="857"/>
      <c r="J27" s="857"/>
      <c r="M27" s="62" t="s">
        <v>2748</v>
      </c>
    </row>
    <row r="28" spans="1:10" ht="15.75" customHeight="1">
      <c r="A28" s="1171">
        <v>3</v>
      </c>
      <c r="B28" s="983" t="s">
        <v>344</v>
      </c>
      <c r="C28" s="1171">
        <v>1949</v>
      </c>
      <c r="D28" s="946" t="s">
        <v>2137</v>
      </c>
      <c r="E28" s="891">
        <v>405000</v>
      </c>
      <c r="F28" s="565"/>
      <c r="G28" s="921"/>
      <c r="H28" s="891">
        <v>405000</v>
      </c>
      <c r="I28" s="857"/>
      <c r="J28" s="857"/>
    </row>
    <row r="29" spans="1:10" ht="15.75" customHeight="1">
      <c r="A29" s="1171">
        <v>4</v>
      </c>
      <c r="B29" s="983" t="s">
        <v>2816</v>
      </c>
      <c r="C29" s="1171">
        <v>1948</v>
      </c>
      <c r="D29" s="946" t="s">
        <v>2137</v>
      </c>
      <c r="E29" s="891">
        <v>405000</v>
      </c>
      <c r="F29" s="565"/>
      <c r="G29" s="921"/>
      <c r="H29" s="891">
        <v>405000</v>
      </c>
      <c r="I29" s="857"/>
      <c r="J29" s="857"/>
    </row>
    <row r="30" spans="1:10" ht="15.75" customHeight="1">
      <c r="A30" s="1171">
        <v>5</v>
      </c>
      <c r="B30" s="983" t="s">
        <v>2140</v>
      </c>
      <c r="C30" s="1171">
        <v>1940</v>
      </c>
      <c r="D30" s="946" t="s">
        <v>2139</v>
      </c>
      <c r="E30" s="891">
        <v>405000</v>
      </c>
      <c r="F30" s="565"/>
      <c r="G30" s="921"/>
      <c r="H30" s="891">
        <v>405000</v>
      </c>
      <c r="I30" s="857"/>
      <c r="J30" s="857"/>
    </row>
    <row r="31" spans="1:10" ht="15.75" customHeight="1">
      <c r="A31" s="1745" t="s">
        <v>1259</v>
      </c>
      <c r="B31" s="1746"/>
      <c r="C31" s="1746"/>
      <c r="D31" s="945"/>
      <c r="E31" s="887">
        <f>SUM(E26:E30)</f>
        <v>2025000</v>
      </c>
      <c r="F31" s="558"/>
      <c r="G31" s="922"/>
      <c r="H31" s="887">
        <f>SUM(H26:H30)</f>
        <v>2025000</v>
      </c>
      <c r="I31" s="1217"/>
      <c r="J31" s="877"/>
    </row>
    <row r="32" spans="1:10" ht="15.75" customHeight="1">
      <c r="A32" s="871"/>
      <c r="B32" s="1753" t="s">
        <v>1987</v>
      </c>
      <c r="C32" s="1754"/>
      <c r="D32" s="1757"/>
      <c r="E32" s="888"/>
      <c r="F32" s="563"/>
      <c r="G32" s="920"/>
      <c r="H32" s="892"/>
      <c r="I32" s="1217"/>
      <c r="J32" s="877"/>
    </row>
    <row r="33" spans="1:10" ht="15.75" customHeight="1">
      <c r="A33" s="1171">
        <v>1</v>
      </c>
      <c r="B33" s="983" t="s">
        <v>11</v>
      </c>
      <c r="C33" s="1253">
        <v>1926</v>
      </c>
      <c r="D33" s="949" t="s">
        <v>2110</v>
      </c>
      <c r="E33" s="893">
        <v>540000</v>
      </c>
      <c r="F33" s="554"/>
      <c r="G33" s="913"/>
      <c r="H33" s="893">
        <v>540000</v>
      </c>
      <c r="I33" s="857"/>
      <c r="J33" s="857"/>
    </row>
    <row r="34" spans="1:10" ht="15.75" customHeight="1">
      <c r="A34" s="1171">
        <v>2</v>
      </c>
      <c r="B34" s="983" t="s">
        <v>2385</v>
      </c>
      <c r="C34" s="1253">
        <v>1920</v>
      </c>
      <c r="D34" s="946" t="s">
        <v>2108</v>
      </c>
      <c r="E34" s="893">
        <v>540000</v>
      </c>
      <c r="F34" s="554"/>
      <c r="G34" s="913"/>
      <c r="H34" s="893">
        <v>540000</v>
      </c>
      <c r="I34" s="857"/>
      <c r="J34" s="857"/>
    </row>
    <row r="35" spans="1:10" ht="15.75" customHeight="1">
      <c r="A35" s="1171">
        <v>3</v>
      </c>
      <c r="B35" s="983" t="s">
        <v>2386</v>
      </c>
      <c r="C35" s="1253">
        <v>1920</v>
      </c>
      <c r="D35" s="949" t="s">
        <v>2108</v>
      </c>
      <c r="E35" s="893">
        <v>540000</v>
      </c>
      <c r="F35" s="554"/>
      <c r="G35" s="913"/>
      <c r="H35" s="893">
        <v>540000</v>
      </c>
      <c r="I35" s="857"/>
      <c r="J35" s="857"/>
    </row>
    <row r="36" spans="1:10" ht="15.75" customHeight="1">
      <c r="A36" s="1171">
        <v>4</v>
      </c>
      <c r="B36" s="988" t="s">
        <v>2387</v>
      </c>
      <c r="C36" s="1254">
        <v>1927</v>
      </c>
      <c r="D36" s="952" t="s">
        <v>2118</v>
      </c>
      <c r="E36" s="893">
        <v>540000</v>
      </c>
      <c r="F36" s="554"/>
      <c r="G36" s="913"/>
      <c r="H36" s="893">
        <v>540000</v>
      </c>
      <c r="I36" s="861"/>
      <c r="J36" s="861"/>
    </row>
    <row r="37" spans="1:10" ht="15.75" customHeight="1">
      <c r="A37" s="1174">
        <v>5</v>
      </c>
      <c r="B37" s="983" t="s">
        <v>2138</v>
      </c>
      <c r="C37" s="1171">
        <v>1935</v>
      </c>
      <c r="D37" s="946" t="s">
        <v>2139</v>
      </c>
      <c r="E37" s="893">
        <v>540000</v>
      </c>
      <c r="F37" s="561"/>
      <c r="G37" s="923"/>
      <c r="H37" s="894">
        <f>G37+E37</f>
        <v>540000</v>
      </c>
      <c r="I37" s="1220"/>
      <c r="J37" s="1221"/>
    </row>
    <row r="38" spans="1:10" ht="15.75" customHeight="1">
      <c r="A38" s="1745" t="s">
        <v>1259</v>
      </c>
      <c r="B38" s="1746"/>
      <c r="C38" s="1746"/>
      <c r="D38" s="953"/>
      <c r="E38" s="887">
        <f>SUM(E33:E37)</f>
        <v>2700000</v>
      </c>
      <c r="F38" s="558"/>
      <c r="G38" s="919"/>
      <c r="H38" s="887">
        <f>G38+E38</f>
        <v>2700000</v>
      </c>
      <c r="I38" s="1217"/>
      <c r="J38" s="877"/>
    </row>
    <row r="39" spans="1:10" ht="15.75" customHeight="1">
      <c r="A39" s="871"/>
      <c r="B39" s="1753" t="s">
        <v>1988</v>
      </c>
      <c r="C39" s="1758"/>
      <c r="D39" s="954"/>
      <c r="E39" s="890"/>
      <c r="F39" s="567"/>
      <c r="G39" s="924"/>
      <c r="H39" s="890"/>
      <c r="I39" s="1219"/>
      <c r="J39" s="877"/>
    </row>
    <row r="40" spans="1:10" ht="15.75" customHeight="1">
      <c r="A40" s="1171">
        <v>1</v>
      </c>
      <c r="B40" s="983" t="s">
        <v>2389</v>
      </c>
      <c r="C40" s="1171">
        <v>1931</v>
      </c>
      <c r="D40" s="947" t="s">
        <v>2110</v>
      </c>
      <c r="E40" s="884">
        <v>270000</v>
      </c>
      <c r="F40" s="554">
        <v>0</v>
      </c>
      <c r="G40" s="913">
        <v>0</v>
      </c>
      <c r="H40" s="884">
        <f>E40+G40</f>
        <v>270000</v>
      </c>
      <c r="I40" s="857"/>
      <c r="J40" s="857"/>
    </row>
    <row r="41" spans="1:10" ht="15.75" customHeight="1">
      <c r="A41" s="1171">
        <v>2</v>
      </c>
      <c r="B41" s="983" t="s">
        <v>2390</v>
      </c>
      <c r="C41" s="1171">
        <v>1915</v>
      </c>
      <c r="D41" s="947" t="s">
        <v>2110</v>
      </c>
      <c r="E41" s="884">
        <v>270000</v>
      </c>
      <c r="F41" s="554">
        <v>0</v>
      </c>
      <c r="G41" s="913">
        <v>0</v>
      </c>
      <c r="H41" s="884">
        <f aca="true" t="shared" si="0" ref="H41:H98">E41+G41</f>
        <v>270000</v>
      </c>
      <c r="I41" s="857"/>
      <c r="J41" s="857"/>
    </row>
    <row r="42" spans="1:10" ht="15.75" customHeight="1">
      <c r="A42" s="1171">
        <v>3</v>
      </c>
      <c r="B42" s="983" t="s">
        <v>2393</v>
      </c>
      <c r="C42" s="1171">
        <v>1922</v>
      </c>
      <c r="D42" s="946" t="s">
        <v>2110</v>
      </c>
      <c r="E42" s="884">
        <v>270000</v>
      </c>
      <c r="F42" s="554">
        <v>0</v>
      </c>
      <c r="G42" s="913">
        <v>0</v>
      </c>
      <c r="H42" s="884">
        <f t="shared" si="0"/>
        <v>270000</v>
      </c>
      <c r="I42" s="857"/>
      <c r="J42" s="857"/>
    </row>
    <row r="43" spans="1:10" ht="15.75" customHeight="1">
      <c r="A43" s="1171">
        <v>4</v>
      </c>
      <c r="B43" s="983" t="s">
        <v>2394</v>
      </c>
      <c r="C43" s="1171">
        <v>1920</v>
      </c>
      <c r="D43" s="946" t="s">
        <v>2110</v>
      </c>
      <c r="E43" s="884">
        <v>270000</v>
      </c>
      <c r="F43" s="554">
        <v>0</v>
      </c>
      <c r="G43" s="913">
        <v>0</v>
      </c>
      <c r="H43" s="884">
        <f t="shared" si="0"/>
        <v>270000</v>
      </c>
      <c r="I43" s="857"/>
      <c r="J43" s="857"/>
    </row>
    <row r="44" spans="1:10" ht="15.75" customHeight="1">
      <c r="A44" s="1171">
        <v>5</v>
      </c>
      <c r="B44" s="983" t="s">
        <v>2397</v>
      </c>
      <c r="C44" s="1171">
        <v>1931</v>
      </c>
      <c r="D44" s="947" t="s">
        <v>2110</v>
      </c>
      <c r="E44" s="884">
        <v>270000</v>
      </c>
      <c r="F44" s="554">
        <v>0</v>
      </c>
      <c r="G44" s="913">
        <v>0</v>
      </c>
      <c r="H44" s="884">
        <f t="shared" si="0"/>
        <v>270000</v>
      </c>
      <c r="I44" s="857"/>
      <c r="J44" s="857"/>
    </row>
    <row r="45" spans="1:10" ht="15.75" customHeight="1">
      <c r="A45" s="1171">
        <v>6</v>
      </c>
      <c r="B45" s="983" t="s">
        <v>2388</v>
      </c>
      <c r="C45" s="1171">
        <v>1932</v>
      </c>
      <c r="D45" s="947" t="s">
        <v>2118</v>
      </c>
      <c r="E45" s="884">
        <v>270000</v>
      </c>
      <c r="F45" s="554">
        <v>0</v>
      </c>
      <c r="G45" s="913">
        <v>0</v>
      </c>
      <c r="H45" s="884">
        <f t="shared" si="0"/>
        <v>270000</v>
      </c>
      <c r="I45" s="857"/>
      <c r="J45" s="857"/>
    </row>
    <row r="46" spans="1:10" ht="15.75" customHeight="1">
      <c r="A46" s="1171">
        <v>7</v>
      </c>
      <c r="B46" s="983" t="s">
        <v>2399</v>
      </c>
      <c r="C46" s="1171">
        <v>1923</v>
      </c>
      <c r="D46" s="947" t="s">
        <v>2118</v>
      </c>
      <c r="E46" s="884">
        <v>270000</v>
      </c>
      <c r="F46" s="554">
        <v>0</v>
      </c>
      <c r="G46" s="913">
        <v>0</v>
      </c>
      <c r="H46" s="884">
        <f t="shared" si="0"/>
        <v>270000</v>
      </c>
      <c r="I46" s="857"/>
      <c r="J46" s="857"/>
    </row>
    <row r="47" spans="1:10" ht="15.75" customHeight="1">
      <c r="A47" s="1171">
        <v>8</v>
      </c>
      <c r="B47" s="983" t="s">
        <v>2400</v>
      </c>
      <c r="C47" s="1171">
        <v>1923</v>
      </c>
      <c r="D47" s="946" t="s">
        <v>2137</v>
      </c>
      <c r="E47" s="884">
        <v>270000</v>
      </c>
      <c r="F47" s="554">
        <v>0</v>
      </c>
      <c r="G47" s="913">
        <v>0</v>
      </c>
      <c r="H47" s="884">
        <f t="shared" si="0"/>
        <v>270000</v>
      </c>
      <c r="I47" s="857"/>
      <c r="J47" s="857"/>
    </row>
    <row r="48" spans="1:10" ht="15.75" customHeight="1">
      <c r="A48" s="1171">
        <v>9</v>
      </c>
      <c r="B48" s="983" t="s">
        <v>2401</v>
      </c>
      <c r="C48" s="1171">
        <v>1926</v>
      </c>
      <c r="D48" s="949" t="s">
        <v>2137</v>
      </c>
      <c r="E48" s="884">
        <v>270000</v>
      </c>
      <c r="F48" s="554">
        <v>0</v>
      </c>
      <c r="G48" s="913">
        <v>0</v>
      </c>
      <c r="H48" s="884">
        <f t="shared" si="0"/>
        <v>270000</v>
      </c>
      <c r="I48" s="857"/>
      <c r="J48" s="857"/>
    </row>
    <row r="49" spans="1:10" ht="15.75" customHeight="1">
      <c r="A49" s="1171">
        <v>10</v>
      </c>
      <c r="B49" s="983" t="s">
        <v>2402</v>
      </c>
      <c r="C49" s="1171">
        <v>1930</v>
      </c>
      <c r="D49" s="947" t="s">
        <v>2137</v>
      </c>
      <c r="E49" s="884">
        <v>270000</v>
      </c>
      <c r="F49" s="554">
        <v>0</v>
      </c>
      <c r="G49" s="913">
        <v>0</v>
      </c>
      <c r="H49" s="884">
        <f t="shared" si="0"/>
        <v>270000</v>
      </c>
      <c r="I49" s="857"/>
      <c r="J49" s="857"/>
    </row>
    <row r="50" spans="1:10" ht="15.75" customHeight="1">
      <c r="A50" s="1171">
        <v>11</v>
      </c>
      <c r="B50" s="983" t="s">
        <v>2403</v>
      </c>
      <c r="C50" s="1171">
        <v>1925</v>
      </c>
      <c r="D50" s="947" t="s">
        <v>2137</v>
      </c>
      <c r="E50" s="884">
        <v>270000</v>
      </c>
      <c r="F50" s="554">
        <v>0</v>
      </c>
      <c r="G50" s="913">
        <v>0</v>
      </c>
      <c r="H50" s="884">
        <f t="shared" si="0"/>
        <v>270000</v>
      </c>
      <c r="I50" s="857"/>
      <c r="J50" s="857"/>
    </row>
    <row r="51" spans="1:10" ht="15.75" customHeight="1">
      <c r="A51" s="1171">
        <v>13</v>
      </c>
      <c r="B51" s="983" t="s">
        <v>2405</v>
      </c>
      <c r="C51" s="1171">
        <v>1927</v>
      </c>
      <c r="D51" s="949" t="s">
        <v>2110</v>
      </c>
      <c r="E51" s="884">
        <v>270000</v>
      </c>
      <c r="F51" s="554">
        <v>0</v>
      </c>
      <c r="G51" s="913">
        <v>0</v>
      </c>
      <c r="H51" s="884">
        <f t="shared" si="0"/>
        <v>270000</v>
      </c>
      <c r="I51" s="857"/>
      <c r="J51" s="857"/>
    </row>
    <row r="52" spans="1:10" ht="15.75" customHeight="1">
      <c r="A52" s="1171">
        <v>14</v>
      </c>
      <c r="B52" s="983" t="s">
        <v>2795</v>
      </c>
      <c r="C52" s="1171">
        <v>1928</v>
      </c>
      <c r="D52" s="947" t="s">
        <v>2147</v>
      </c>
      <c r="E52" s="884">
        <v>270000</v>
      </c>
      <c r="F52" s="554">
        <v>0</v>
      </c>
      <c r="G52" s="913">
        <v>0</v>
      </c>
      <c r="H52" s="884">
        <f t="shared" si="0"/>
        <v>270000</v>
      </c>
      <c r="I52" s="857"/>
      <c r="J52" s="857"/>
    </row>
    <row r="53" spans="1:10" ht="15.75" customHeight="1">
      <c r="A53" s="1171">
        <v>15</v>
      </c>
      <c r="B53" s="983" t="s">
        <v>2407</v>
      </c>
      <c r="C53" s="1171">
        <v>1930</v>
      </c>
      <c r="D53" s="947" t="s">
        <v>2147</v>
      </c>
      <c r="E53" s="884">
        <v>270000</v>
      </c>
      <c r="F53" s="554">
        <v>0</v>
      </c>
      <c r="G53" s="913">
        <v>0</v>
      </c>
      <c r="H53" s="884">
        <f t="shared" si="0"/>
        <v>270000</v>
      </c>
      <c r="I53" s="857"/>
      <c r="J53" s="857"/>
    </row>
    <row r="54" spans="1:10" ht="15.75" customHeight="1">
      <c r="A54" s="1171">
        <v>16</v>
      </c>
      <c r="B54" s="983" t="s">
        <v>2408</v>
      </c>
      <c r="C54" s="1171">
        <v>1926</v>
      </c>
      <c r="D54" s="947" t="s">
        <v>2147</v>
      </c>
      <c r="E54" s="884">
        <v>270000</v>
      </c>
      <c r="F54" s="554">
        <v>0</v>
      </c>
      <c r="G54" s="913">
        <v>0</v>
      </c>
      <c r="H54" s="884">
        <f t="shared" si="0"/>
        <v>270000</v>
      </c>
      <c r="I54" s="857"/>
      <c r="J54" s="857"/>
    </row>
    <row r="55" spans="1:10" ht="15.75" customHeight="1">
      <c r="A55" s="1171">
        <v>17</v>
      </c>
      <c r="B55" s="983" t="s">
        <v>1350</v>
      </c>
      <c r="C55" s="1171">
        <v>1930</v>
      </c>
      <c r="D55" s="947" t="s">
        <v>2147</v>
      </c>
      <c r="E55" s="884">
        <v>270000</v>
      </c>
      <c r="F55" s="554">
        <v>0</v>
      </c>
      <c r="G55" s="913">
        <v>0</v>
      </c>
      <c r="H55" s="884">
        <f t="shared" si="0"/>
        <v>270000</v>
      </c>
      <c r="I55" s="857"/>
      <c r="J55" s="857"/>
    </row>
    <row r="56" spans="1:10" ht="15.75" customHeight="1">
      <c r="A56" s="1171">
        <v>18</v>
      </c>
      <c r="B56" s="983" t="s">
        <v>2410</v>
      </c>
      <c r="C56" s="1171">
        <v>1927</v>
      </c>
      <c r="D56" s="947" t="s">
        <v>2147</v>
      </c>
      <c r="E56" s="884">
        <v>270000</v>
      </c>
      <c r="F56" s="554">
        <v>0</v>
      </c>
      <c r="G56" s="913">
        <v>0</v>
      </c>
      <c r="H56" s="884">
        <f t="shared" si="0"/>
        <v>270000</v>
      </c>
      <c r="I56" s="857"/>
      <c r="J56" s="857"/>
    </row>
    <row r="57" spans="1:10" ht="15.75" customHeight="1">
      <c r="A57" s="1171">
        <v>19</v>
      </c>
      <c r="B57" s="983" t="s">
        <v>2411</v>
      </c>
      <c r="C57" s="1171">
        <v>1929</v>
      </c>
      <c r="D57" s="949" t="s">
        <v>2147</v>
      </c>
      <c r="E57" s="884">
        <v>270000</v>
      </c>
      <c r="F57" s="554">
        <v>0</v>
      </c>
      <c r="G57" s="913">
        <v>0</v>
      </c>
      <c r="H57" s="884">
        <f t="shared" si="0"/>
        <v>270000</v>
      </c>
      <c r="I57" s="857"/>
      <c r="J57" s="857"/>
    </row>
    <row r="58" spans="1:10" ht="15.75" customHeight="1">
      <c r="A58" s="1171">
        <v>20</v>
      </c>
      <c r="B58" s="983" t="s">
        <v>2413</v>
      </c>
      <c r="C58" s="1171">
        <v>1926</v>
      </c>
      <c r="D58" s="947" t="s">
        <v>2147</v>
      </c>
      <c r="E58" s="884">
        <v>0</v>
      </c>
      <c r="F58" s="554">
        <v>0</v>
      </c>
      <c r="G58" s="913">
        <v>0</v>
      </c>
      <c r="H58" s="884">
        <f t="shared" si="0"/>
        <v>0</v>
      </c>
      <c r="I58" s="857" t="s">
        <v>2603</v>
      </c>
      <c r="J58" s="857"/>
    </row>
    <row r="59" spans="1:10" ht="15.75" customHeight="1">
      <c r="A59" s="1171">
        <v>21</v>
      </c>
      <c r="B59" s="983" t="s">
        <v>2414</v>
      </c>
      <c r="C59" s="1171">
        <v>1928</v>
      </c>
      <c r="D59" s="947" t="s">
        <v>2114</v>
      </c>
      <c r="E59" s="884">
        <v>270000</v>
      </c>
      <c r="F59" s="554">
        <v>0</v>
      </c>
      <c r="G59" s="913">
        <v>0</v>
      </c>
      <c r="H59" s="884">
        <f t="shared" si="0"/>
        <v>270000</v>
      </c>
      <c r="I59" s="857"/>
      <c r="J59" s="857"/>
    </row>
    <row r="60" spans="1:10" ht="15.75" customHeight="1">
      <c r="A60" s="1171">
        <v>22</v>
      </c>
      <c r="B60" s="983" t="s">
        <v>2428</v>
      </c>
      <c r="C60" s="1171">
        <v>1927</v>
      </c>
      <c r="D60" s="949" t="s">
        <v>2139</v>
      </c>
      <c r="E60" s="884">
        <v>270000</v>
      </c>
      <c r="F60" s="554">
        <v>0</v>
      </c>
      <c r="G60" s="913">
        <v>0</v>
      </c>
      <c r="H60" s="884">
        <f t="shared" si="0"/>
        <v>270000</v>
      </c>
      <c r="I60" s="857"/>
      <c r="J60" s="857"/>
    </row>
    <row r="61" spans="1:10" ht="15.75" customHeight="1">
      <c r="A61" s="1171">
        <v>23</v>
      </c>
      <c r="B61" s="983" t="s">
        <v>2430</v>
      </c>
      <c r="C61" s="1171">
        <v>1926</v>
      </c>
      <c r="D61" s="949" t="s">
        <v>2111</v>
      </c>
      <c r="E61" s="884">
        <v>270000</v>
      </c>
      <c r="F61" s="554">
        <v>0</v>
      </c>
      <c r="G61" s="913">
        <v>0</v>
      </c>
      <c r="H61" s="884">
        <f t="shared" si="0"/>
        <v>270000</v>
      </c>
      <c r="I61" s="857"/>
      <c r="J61" s="857"/>
    </row>
    <row r="62" spans="1:10" ht="15.75" customHeight="1">
      <c r="A62" s="1171">
        <v>24</v>
      </c>
      <c r="B62" s="983" t="s">
        <v>2431</v>
      </c>
      <c r="C62" s="1171">
        <v>1929</v>
      </c>
      <c r="D62" s="946" t="s">
        <v>2111</v>
      </c>
      <c r="E62" s="884">
        <v>270000</v>
      </c>
      <c r="F62" s="554">
        <v>0</v>
      </c>
      <c r="G62" s="913">
        <v>0</v>
      </c>
      <c r="H62" s="884">
        <f t="shared" si="0"/>
        <v>270000</v>
      </c>
      <c r="I62" s="857"/>
      <c r="J62" s="857"/>
    </row>
    <row r="63" spans="1:10" ht="15.75" customHeight="1">
      <c r="A63" s="1171">
        <v>25</v>
      </c>
      <c r="B63" s="983" t="s">
        <v>2432</v>
      </c>
      <c r="C63" s="1171">
        <v>1930</v>
      </c>
      <c r="D63" s="947" t="s">
        <v>2108</v>
      </c>
      <c r="E63" s="884">
        <v>270000</v>
      </c>
      <c r="F63" s="554">
        <v>0</v>
      </c>
      <c r="G63" s="913">
        <v>0</v>
      </c>
      <c r="H63" s="884">
        <f t="shared" si="0"/>
        <v>270000</v>
      </c>
      <c r="I63" s="857"/>
      <c r="J63" s="857"/>
    </row>
    <row r="64" spans="1:10" ht="15.75" customHeight="1">
      <c r="A64" s="1171">
        <v>26</v>
      </c>
      <c r="B64" s="983" t="s">
        <v>2433</v>
      </c>
      <c r="C64" s="1171">
        <v>1929</v>
      </c>
      <c r="D64" s="947" t="s">
        <v>2108</v>
      </c>
      <c r="E64" s="884">
        <v>270000</v>
      </c>
      <c r="F64" s="554">
        <v>0</v>
      </c>
      <c r="G64" s="913">
        <v>0</v>
      </c>
      <c r="H64" s="884">
        <f t="shared" si="0"/>
        <v>270000</v>
      </c>
      <c r="I64" s="857"/>
      <c r="J64" s="857"/>
    </row>
    <row r="65" spans="1:10" ht="15.75" customHeight="1">
      <c r="A65" s="1171">
        <v>27</v>
      </c>
      <c r="B65" s="983" t="s">
        <v>2434</v>
      </c>
      <c r="C65" s="1171">
        <v>1928</v>
      </c>
      <c r="D65" s="946" t="s">
        <v>2108</v>
      </c>
      <c r="E65" s="884">
        <v>270000</v>
      </c>
      <c r="F65" s="554">
        <v>0</v>
      </c>
      <c r="G65" s="913">
        <v>0</v>
      </c>
      <c r="H65" s="884">
        <f t="shared" si="0"/>
        <v>270000</v>
      </c>
      <c r="I65" s="857"/>
      <c r="J65" s="857"/>
    </row>
    <row r="66" spans="1:10" ht="15.75" customHeight="1">
      <c r="A66" s="1171">
        <v>28</v>
      </c>
      <c r="B66" s="983" t="s">
        <v>2435</v>
      </c>
      <c r="C66" s="1171">
        <v>1925</v>
      </c>
      <c r="D66" s="949" t="s">
        <v>2147</v>
      </c>
      <c r="E66" s="884">
        <v>270000</v>
      </c>
      <c r="F66" s="554">
        <v>0</v>
      </c>
      <c r="G66" s="913">
        <v>0</v>
      </c>
      <c r="H66" s="884">
        <f t="shared" si="0"/>
        <v>270000</v>
      </c>
      <c r="I66" s="857"/>
      <c r="J66" s="857"/>
    </row>
    <row r="67" spans="1:10" ht="15.75" customHeight="1">
      <c r="A67" s="1171">
        <v>29</v>
      </c>
      <c r="B67" s="983" t="s">
        <v>2436</v>
      </c>
      <c r="C67" s="1171">
        <v>1927</v>
      </c>
      <c r="D67" s="947" t="s">
        <v>2111</v>
      </c>
      <c r="E67" s="884">
        <v>270000</v>
      </c>
      <c r="F67" s="554">
        <v>0</v>
      </c>
      <c r="G67" s="913">
        <v>0</v>
      </c>
      <c r="H67" s="884">
        <f t="shared" si="0"/>
        <v>270000</v>
      </c>
      <c r="I67" s="857"/>
      <c r="J67" s="857"/>
    </row>
    <row r="68" spans="1:10" ht="15.75" customHeight="1">
      <c r="A68" s="1171">
        <v>30</v>
      </c>
      <c r="B68" s="983" t="s">
        <v>2447</v>
      </c>
      <c r="C68" s="1171">
        <v>1931</v>
      </c>
      <c r="D68" s="947" t="s">
        <v>2110</v>
      </c>
      <c r="E68" s="884">
        <v>270000</v>
      </c>
      <c r="F68" s="554">
        <v>0</v>
      </c>
      <c r="G68" s="913">
        <v>0</v>
      </c>
      <c r="H68" s="884">
        <f t="shared" si="0"/>
        <v>270000</v>
      </c>
      <c r="I68" s="857"/>
      <c r="J68" s="857"/>
    </row>
    <row r="69" spans="1:10" ht="15.75" customHeight="1">
      <c r="A69" s="1171">
        <v>31</v>
      </c>
      <c r="B69" s="983" t="s">
        <v>2448</v>
      </c>
      <c r="C69" s="1171">
        <v>1928</v>
      </c>
      <c r="D69" s="947" t="s">
        <v>2110</v>
      </c>
      <c r="E69" s="884">
        <v>270000</v>
      </c>
      <c r="F69" s="554">
        <v>0</v>
      </c>
      <c r="G69" s="913">
        <v>0</v>
      </c>
      <c r="H69" s="884">
        <f t="shared" si="0"/>
        <v>270000</v>
      </c>
      <c r="I69" s="857"/>
      <c r="J69" s="857"/>
    </row>
    <row r="70" spans="1:10" ht="15.75" customHeight="1">
      <c r="A70" s="1171">
        <v>32</v>
      </c>
      <c r="B70" s="983" t="s">
        <v>2449</v>
      </c>
      <c r="C70" s="1171">
        <v>1931</v>
      </c>
      <c r="D70" s="947" t="s">
        <v>2147</v>
      </c>
      <c r="E70" s="884">
        <v>270000</v>
      </c>
      <c r="F70" s="554">
        <v>0</v>
      </c>
      <c r="G70" s="913">
        <v>0</v>
      </c>
      <c r="H70" s="884">
        <f t="shared" si="0"/>
        <v>270000</v>
      </c>
      <c r="I70" s="857"/>
      <c r="J70" s="857"/>
    </row>
    <row r="71" spans="1:10" ht="15.75" customHeight="1">
      <c r="A71" s="1171">
        <v>33</v>
      </c>
      <c r="B71" s="983" t="s">
        <v>2450</v>
      </c>
      <c r="C71" s="1171">
        <v>1932</v>
      </c>
      <c r="D71" s="946" t="s">
        <v>2110</v>
      </c>
      <c r="E71" s="884">
        <v>270000</v>
      </c>
      <c r="F71" s="554">
        <v>0</v>
      </c>
      <c r="G71" s="913">
        <v>0</v>
      </c>
      <c r="H71" s="884">
        <f t="shared" si="0"/>
        <v>270000</v>
      </c>
      <c r="I71" s="857"/>
      <c r="J71" s="857"/>
    </row>
    <row r="72" spans="1:10" ht="15.75" customHeight="1">
      <c r="A72" s="1171">
        <v>34</v>
      </c>
      <c r="B72" s="983" t="s">
        <v>2451</v>
      </c>
      <c r="C72" s="1171">
        <v>1932</v>
      </c>
      <c r="D72" s="946" t="s">
        <v>2111</v>
      </c>
      <c r="E72" s="884">
        <v>270000</v>
      </c>
      <c r="F72" s="554">
        <v>0</v>
      </c>
      <c r="G72" s="913">
        <v>0</v>
      </c>
      <c r="H72" s="884">
        <f t="shared" si="0"/>
        <v>270000</v>
      </c>
      <c r="I72" s="857"/>
      <c r="J72" s="857"/>
    </row>
    <row r="73" spans="1:10" ht="15.75" customHeight="1">
      <c r="A73" s="1171">
        <v>35</v>
      </c>
      <c r="B73" s="983" t="s">
        <v>2453</v>
      </c>
      <c r="C73" s="1171">
        <v>1932</v>
      </c>
      <c r="D73" s="947" t="s">
        <v>2147</v>
      </c>
      <c r="E73" s="884">
        <v>270000</v>
      </c>
      <c r="F73" s="554">
        <v>0</v>
      </c>
      <c r="G73" s="913">
        <v>0</v>
      </c>
      <c r="H73" s="884">
        <f t="shared" si="0"/>
        <v>270000</v>
      </c>
      <c r="I73" s="857"/>
      <c r="J73" s="857"/>
    </row>
    <row r="74" spans="1:10" ht="15.75" customHeight="1">
      <c r="A74" s="1171">
        <v>36</v>
      </c>
      <c r="B74" s="983" t="s">
        <v>2454</v>
      </c>
      <c r="C74" s="1171">
        <v>1932</v>
      </c>
      <c r="D74" s="947" t="s">
        <v>2147</v>
      </c>
      <c r="E74" s="884">
        <v>270000</v>
      </c>
      <c r="F74" s="554">
        <v>0</v>
      </c>
      <c r="G74" s="913">
        <v>0</v>
      </c>
      <c r="H74" s="884">
        <f t="shared" si="0"/>
        <v>270000</v>
      </c>
      <c r="I74" s="857"/>
      <c r="J74" s="857"/>
    </row>
    <row r="75" spans="1:10" ht="15.75" customHeight="1">
      <c r="A75" s="1171">
        <v>37</v>
      </c>
      <c r="B75" s="983" t="s">
        <v>2455</v>
      </c>
      <c r="C75" s="1171">
        <v>1932</v>
      </c>
      <c r="D75" s="947" t="s">
        <v>2139</v>
      </c>
      <c r="E75" s="884">
        <v>270000</v>
      </c>
      <c r="F75" s="554">
        <v>0</v>
      </c>
      <c r="G75" s="913">
        <v>0</v>
      </c>
      <c r="H75" s="884">
        <f t="shared" si="0"/>
        <v>270000</v>
      </c>
      <c r="I75" s="857"/>
      <c r="J75" s="857"/>
    </row>
    <row r="76" spans="1:10" ht="15.75" customHeight="1">
      <c r="A76" s="1171">
        <v>38</v>
      </c>
      <c r="B76" s="983" t="s">
        <v>2457</v>
      </c>
      <c r="C76" s="1171">
        <v>1928</v>
      </c>
      <c r="D76" s="946" t="s">
        <v>2110</v>
      </c>
      <c r="E76" s="884">
        <v>270000</v>
      </c>
      <c r="F76" s="554">
        <v>0</v>
      </c>
      <c r="G76" s="913">
        <v>0</v>
      </c>
      <c r="H76" s="884">
        <f t="shared" si="0"/>
        <v>270000</v>
      </c>
      <c r="I76" s="857"/>
      <c r="J76" s="857"/>
    </row>
    <row r="77" spans="1:10" ht="15.75" customHeight="1">
      <c r="A77" s="1171">
        <v>39</v>
      </c>
      <c r="B77" s="983" t="s">
        <v>909</v>
      </c>
      <c r="C77" s="1171">
        <v>1933</v>
      </c>
      <c r="D77" s="949" t="s">
        <v>2114</v>
      </c>
      <c r="E77" s="884">
        <v>270000</v>
      </c>
      <c r="F77" s="554">
        <v>0</v>
      </c>
      <c r="G77" s="913">
        <v>0</v>
      </c>
      <c r="H77" s="884">
        <f t="shared" si="0"/>
        <v>270000</v>
      </c>
      <c r="I77" s="857"/>
      <c r="J77" s="857"/>
    </row>
    <row r="78" spans="1:10" ht="15.75" customHeight="1">
      <c r="A78" s="1171">
        <v>40</v>
      </c>
      <c r="B78" s="983" t="s">
        <v>2458</v>
      </c>
      <c r="C78" s="1171">
        <v>1933</v>
      </c>
      <c r="D78" s="949" t="s">
        <v>2114</v>
      </c>
      <c r="E78" s="884">
        <v>270000</v>
      </c>
      <c r="F78" s="554">
        <v>0</v>
      </c>
      <c r="G78" s="913"/>
      <c r="H78" s="884">
        <f t="shared" si="0"/>
        <v>270000</v>
      </c>
      <c r="I78" s="857"/>
      <c r="J78" s="857"/>
    </row>
    <row r="79" spans="1:10" ht="15.75" customHeight="1">
      <c r="A79" s="1171">
        <v>41</v>
      </c>
      <c r="B79" s="983" t="s">
        <v>2869</v>
      </c>
      <c r="C79" s="1171">
        <v>1933</v>
      </c>
      <c r="D79" s="946" t="s">
        <v>2114</v>
      </c>
      <c r="E79" s="884">
        <v>270000</v>
      </c>
      <c r="F79" s="554">
        <v>0</v>
      </c>
      <c r="G79" s="925">
        <v>0</v>
      </c>
      <c r="H79" s="884">
        <f t="shared" si="0"/>
        <v>270000</v>
      </c>
      <c r="I79" s="857"/>
      <c r="J79" s="857"/>
    </row>
    <row r="80" spans="1:10" ht="15.75" customHeight="1">
      <c r="A80" s="1171">
        <v>42</v>
      </c>
      <c r="B80" s="988" t="s">
        <v>2459</v>
      </c>
      <c r="C80" s="1176">
        <v>1933</v>
      </c>
      <c r="D80" s="952" t="s">
        <v>2139</v>
      </c>
      <c r="E80" s="884">
        <v>270000</v>
      </c>
      <c r="F80" s="554">
        <v>0</v>
      </c>
      <c r="G80" s="925">
        <v>0</v>
      </c>
      <c r="H80" s="884">
        <f t="shared" si="0"/>
        <v>270000</v>
      </c>
      <c r="I80" s="857"/>
      <c r="J80" s="857"/>
    </row>
    <row r="81" spans="1:10" ht="15.75" customHeight="1">
      <c r="A81" s="1171">
        <v>43</v>
      </c>
      <c r="B81" s="983" t="s">
        <v>2725</v>
      </c>
      <c r="C81" s="1171">
        <v>1933</v>
      </c>
      <c r="D81" s="947" t="s">
        <v>2108</v>
      </c>
      <c r="E81" s="884">
        <v>270000</v>
      </c>
      <c r="F81" s="568">
        <v>0</v>
      </c>
      <c r="G81" s="925">
        <v>0</v>
      </c>
      <c r="H81" s="884">
        <f t="shared" si="0"/>
        <v>270000</v>
      </c>
      <c r="I81" s="857"/>
      <c r="J81" s="857"/>
    </row>
    <row r="82" spans="1:10" ht="15.75" customHeight="1">
      <c r="A82" s="1171">
        <v>44</v>
      </c>
      <c r="B82" s="988" t="s">
        <v>2481</v>
      </c>
      <c r="C82" s="1176">
        <v>1935</v>
      </c>
      <c r="D82" s="952" t="s">
        <v>2111</v>
      </c>
      <c r="E82" s="884">
        <v>270000</v>
      </c>
      <c r="F82" s="568">
        <v>0</v>
      </c>
      <c r="G82" s="925">
        <v>0</v>
      </c>
      <c r="H82" s="884">
        <f t="shared" si="0"/>
        <v>270000</v>
      </c>
      <c r="I82" s="857"/>
      <c r="J82" s="857"/>
    </row>
    <row r="83" spans="1:10" ht="15.75" customHeight="1">
      <c r="A83" s="1171">
        <v>45</v>
      </c>
      <c r="B83" s="988" t="s">
        <v>2726</v>
      </c>
      <c r="C83" s="1176">
        <v>1935</v>
      </c>
      <c r="D83" s="952" t="s">
        <v>2111</v>
      </c>
      <c r="E83" s="884">
        <v>270000</v>
      </c>
      <c r="F83" s="568">
        <v>0</v>
      </c>
      <c r="G83" s="925">
        <v>0</v>
      </c>
      <c r="H83" s="884">
        <f t="shared" si="0"/>
        <v>270000</v>
      </c>
      <c r="I83" s="857"/>
      <c r="J83" s="857"/>
    </row>
    <row r="84" spans="1:10" ht="15.75" customHeight="1">
      <c r="A84" s="1171">
        <v>46</v>
      </c>
      <c r="B84" s="988" t="s">
        <v>2727</v>
      </c>
      <c r="C84" s="1176">
        <v>1933</v>
      </c>
      <c r="D84" s="947" t="s">
        <v>2114</v>
      </c>
      <c r="E84" s="884">
        <v>270000</v>
      </c>
      <c r="F84" s="568">
        <v>0</v>
      </c>
      <c r="G84" s="925">
        <v>0</v>
      </c>
      <c r="H84" s="884">
        <f t="shared" si="0"/>
        <v>270000</v>
      </c>
      <c r="I84" s="857"/>
      <c r="J84" s="857"/>
    </row>
    <row r="85" spans="1:10" ht="15.75" customHeight="1">
      <c r="A85" s="1171">
        <v>47</v>
      </c>
      <c r="B85" s="983" t="s">
        <v>2728</v>
      </c>
      <c r="C85" s="1171">
        <v>1935</v>
      </c>
      <c r="D85" s="947" t="s">
        <v>2114</v>
      </c>
      <c r="E85" s="884">
        <v>270000</v>
      </c>
      <c r="F85" s="568">
        <v>0</v>
      </c>
      <c r="G85" s="925">
        <v>0</v>
      </c>
      <c r="H85" s="884">
        <f t="shared" si="0"/>
        <v>270000</v>
      </c>
      <c r="I85" s="857"/>
      <c r="J85" s="857"/>
    </row>
    <row r="86" spans="1:10" ht="15.75" customHeight="1">
      <c r="A86" s="1171">
        <v>48</v>
      </c>
      <c r="B86" s="988" t="s">
        <v>2729</v>
      </c>
      <c r="C86" s="1176">
        <v>1935</v>
      </c>
      <c r="D86" s="947" t="s">
        <v>2118</v>
      </c>
      <c r="E86" s="884">
        <v>270000</v>
      </c>
      <c r="F86" s="568">
        <v>0</v>
      </c>
      <c r="G86" s="925">
        <v>0</v>
      </c>
      <c r="H86" s="884">
        <f t="shared" si="0"/>
        <v>270000</v>
      </c>
      <c r="I86" s="857"/>
      <c r="J86" s="857"/>
    </row>
    <row r="87" spans="1:10" ht="15.75" customHeight="1">
      <c r="A87" s="1171">
        <v>49</v>
      </c>
      <c r="B87" s="988" t="s">
        <v>2730</v>
      </c>
      <c r="C87" s="1176">
        <v>1935</v>
      </c>
      <c r="D87" s="946" t="s">
        <v>2114</v>
      </c>
      <c r="E87" s="884">
        <v>270000</v>
      </c>
      <c r="F87" s="568">
        <v>0</v>
      </c>
      <c r="G87" s="925">
        <v>0</v>
      </c>
      <c r="H87" s="884">
        <f t="shared" si="0"/>
        <v>270000</v>
      </c>
      <c r="I87" s="857"/>
      <c r="J87" s="857"/>
    </row>
    <row r="88" spans="1:10" ht="15.75" customHeight="1">
      <c r="A88" s="1171">
        <v>50</v>
      </c>
      <c r="B88" s="988" t="s">
        <v>887</v>
      </c>
      <c r="C88" s="1176">
        <v>1935</v>
      </c>
      <c r="D88" s="949" t="s">
        <v>2114</v>
      </c>
      <c r="E88" s="884">
        <v>270000</v>
      </c>
      <c r="F88" s="568">
        <v>0</v>
      </c>
      <c r="G88" s="925">
        <v>0</v>
      </c>
      <c r="H88" s="884">
        <f t="shared" si="0"/>
        <v>270000</v>
      </c>
      <c r="I88" s="861"/>
      <c r="J88" s="861"/>
    </row>
    <row r="89" spans="1:10" ht="15.75" customHeight="1">
      <c r="A89" s="1171">
        <v>51</v>
      </c>
      <c r="B89" s="988" t="s">
        <v>888</v>
      </c>
      <c r="C89" s="1176">
        <v>1929</v>
      </c>
      <c r="D89" s="947" t="s">
        <v>2110</v>
      </c>
      <c r="E89" s="884">
        <v>270000</v>
      </c>
      <c r="F89" s="568">
        <v>0</v>
      </c>
      <c r="G89" s="925">
        <v>0</v>
      </c>
      <c r="H89" s="884">
        <f t="shared" si="0"/>
        <v>270000</v>
      </c>
      <c r="I89" s="861"/>
      <c r="J89" s="861"/>
    </row>
    <row r="90" spans="1:10" ht="15.75" customHeight="1">
      <c r="A90" s="1171">
        <v>52</v>
      </c>
      <c r="B90" s="988" t="s">
        <v>889</v>
      </c>
      <c r="C90" s="1176">
        <v>1935</v>
      </c>
      <c r="D90" s="946" t="s">
        <v>2110</v>
      </c>
      <c r="E90" s="884">
        <v>270000</v>
      </c>
      <c r="F90" s="568">
        <v>0</v>
      </c>
      <c r="G90" s="925">
        <v>0</v>
      </c>
      <c r="H90" s="884">
        <f t="shared" si="0"/>
        <v>270000</v>
      </c>
      <c r="I90" s="861"/>
      <c r="J90" s="861"/>
    </row>
    <row r="91" spans="1:10" ht="15.75" customHeight="1">
      <c r="A91" s="1171">
        <v>53</v>
      </c>
      <c r="B91" s="988" t="s">
        <v>2819</v>
      </c>
      <c r="C91" s="1176">
        <v>1938</v>
      </c>
      <c r="D91" s="949" t="s">
        <v>2110</v>
      </c>
      <c r="E91" s="884">
        <v>270000</v>
      </c>
      <c r="F91" s="568">
        <v>0</v>
      </c>
      <c r="G91" s="925">
        <v>0</v>
      </c>
      <c r="H91" s="884">
        <f t="shared" si="0"/>
        <v>270000</v>
      </c>
      <c r="I91" s="861"/>
      <c r="J91" s="861"/>
    </row>
    <row r="92" spans="1:10" ht="15.75" customHeight="1">
      <c r="A92" s="1171">
        <v>54</v>
      </c>
      <c r="B92" s="988" t="s">
        <v>2898</v>
      </c>
      <c r="C92" s="1176">
        <v>1935</v>
      </c>
      <c r="D92" s="949" t="s">
        <v>2108</v>
      </c>
      <c r="E92" s="884">
        <v>270000</v>
      </c>
      <c r="F92" s="568">
        <v>0</v>
      </c>
      <c r="G92" s="925">
        <f>F92*E92</f>
        <v>0</v>
      </c>
      <c r="H92" s="884">
        <f t="shared" si="0"/>
        <v>270000</v>
      </c>
      <c r="I92" s="861"/>
      <c r="J92" s="861"/>
    </row>
    <row r="93" spans="1:10" ht="15.75" customHeight="1">
      <c r="A93" s="1171">
        <v>55</v>
      </c>
      <c r="B93" s="988" t="s">
        <v>2899</v>
      </c>
      <c r="C93" s="1176">
        <v>1935</v>
      </c>
      <c r="D93" s="949" t="s">
        <v>2139</v>
      </c>
      <c r="E93" s="884">
        <v>270000</v>
      </c>
      <c r="F93" s="568">
        <v>0</v>
      </c>
      <c r="G93" s="925">
        <f>F93*E93</f>
        <v>0</v>
      </c>
      <c r="H93" s="884">
        <f t="shared" si="0"/>
        <v>270000</v>
      </c>
      <c r="I93" s="861"/>
      <c r="J93" s="861"/>
    </row>
    <row r="94" spans="1:10" ht="15.75" customHeight="1">
      <c r="A94" s="1171">
        <v>56</v>
      </c>
      <c r="B94" s="988" t="s">
        <v>2908</v>
      </c>
      <c r="C94" s="1176">
        <v>1935</v>
      </c>
      <c r="D94" s="949" t="s">
        <v>2461</v>
      </c>
      <c r="E94" s="884">
        <v>270000</v>
      </c>
      <c r="F94" s="568">
        <v>0</v>
      </c>
      <c r="G94" s="925">
        <v>0</v>
      </c>
      <c r="H94" s="884">
        <f t="shared" si="0"/>
        <v>270000</v>
      </c>
      <c r="I94" s="861"/>
      <c r="J94" s="861"/>
    </row>
    <row r="95" spans="1:10" ht="15.75" customHeight="1">
      <c r="A95" s="1171">
        <v>57</v>
      </c>
      <c r="B95" s="988" t="s">
        <v>2454</v>
      </c>
      <c r="C95" s="1176">
        <v>1921</v>
      </c>
      <c r="D95" s="949" t="s">
        <v>2118</v>
      </c>
      <c r="E95" s="884">
        <v>270000</v>
      </c>
      <c r="F95" s="568">
        <v>0</v>
      </c>
      <c r="G95" s="925">
        <v>0</v>
      </c>
      <c r="H95" s="884">
        <f t="shared" si="0"/>
        <v>270000</v>
      </c>
      <c r="I95" s="861"/>
      <c r="J95" s="861"/>
    </row>
    <row r="96" spans="1:10" ht="15.75" customHeight="1">
      <c r="A96" s="1171">
        <v>58</v>
      </c>
      <c r="B96" s="988" t="s">
        <v>1340</v>
      </c>
      <c r="C96" s="1176">
        <v>1935</v>
      </c>
      <c r="D96" s="946" t="s">
        <v>2110</v>
      </c>
      <c r="E96" s="884">
        <v>270000</v>
      </c>
      <c r="F96" s="568">
        <v>0</v>
      </c>
      <c r="G96" s="925">
        <v>0</v>
      </c>
      <c r="H96" s="884">
        <f t="shared" si="0"/>
        <v>270000</v>
      </c>
      <c r="I96" s="861"/>
      <c r="J96" s="861"/>
    </row>
    <row r="97" spans="1:10" ht="15.75" customHeight="1">
      <c r="A97" s="1171">
        <v>59</v>
      </c>
      <c r="B97" s="988" t="s">
        <v>2900</v>
      </c>
      <c r="C97" s="1176">
        <v>1935</v>
      </c>
      <c r="D97" s="955" t="s">
        <v>2139</v>
      </c>
      <c r="E97" s="884">
        <v>270000</v>
      </c>
      <c r="F97" s="568">
        <v>0</v>
      </c>
      <c r="G97" s="925">
        <v>0</v>
      </c>
      <c r="H97" s="884">
        <f t="shared" si="0"/>
        <v>270000</v>
      </c>
      <c r="I97" s="861"/>
      <c r="J97" s="861"/>
    </row>
    <row r="98" spans="1:10" ht="15.75" customHeight="1">
      <c r="A98" s="1171">
        <v>60</v>
      </c>
      <c r="B98" s="988" t="s">
        <v>1353</v>
      </c>
      <c r="C98" s="1176">
        <v>1936</v>
      </c>
      <c r="D98" s="946" t="s">
        <v>2139</v>
      </c>
      <c r="E98" s="884">
        <v>270000</v>
      </c>
      <c r="F98" s="568">
        <v>0</v>
      </c>
      <c r="G98" s="925">
        <v>0</v>
      </c>
      <c r="H98" s="884">
        <f t="shared" si="0"/>
        <v>270000</v>
      </c>
      <c r="I98" s="861"/>
      <c r="J98" s="861"/>
    </row>
    <row r="99" spans="1:10" ht="15.75" customHeight="1">
      <c r="A99" s="1171">
        <v>61</v>
      </c>
      <c r="B99" s="988" t="s">
        <v>2187</v>
      </c>
      <c r="C99" s="1176">
        <v>1935</v>
      </c>
      <c r="D99" s="949" t="s">
        <v>2110</v>
      </c>
      <c r="E99" s="884">
        <v>270000</v>
      </c>
      <c r="F99" s="568"/>
      <c r="G99" s="925"/>
      <c r="H99" s="884">
        <f>E99+G99</f>
        <v>270000</v>
      </c>
      <c r="I99" s="861"/>
      <c r="J99" s="861"/>
    </row>
    <row r="100" spans="1:10" ht="15.75" customHeight="1">
      <c r="A100" s="1171">
        <v>62</v>
      </c>
      <c r="B100" s="988" t="s">
        <v>881</v>
      </c>
      <c r="C100" s="1176">
        <v>1935</v>
      </c>
      <c r="D100" s="946" t="s">
        <v>2114</v>
      </c>
      <c r="E100" s="884">
        <v>270000</v>
      </c>
      <c r="F100" s="568"/>
      <c r="G100" s="925"/>
      <c r="H100" s="884">
        <f>E100+G100</f>
        <v>270000</v>
      </c>
      <c r="I100" s="861"/>
      <c r="J100" s="861"/>
    </row>
    <row r="101" spans="1:10" ht="15.75" customHeight="1">
      <c r="A101" s="1171">
        <v>63</v>
      </c>
      <c r="B101" s="988" t="s">
        <v>629</v>
      </c>
      <c r="C101" s="1176">
        <v>1936</v>
      </c>
      <c r="D101" s="949" t="s">
        <v>2110</v>
      </c>
      <c r="E101" s="884">
        <v>270000</v>
      </c>
      <c r="F101" s="568"/>
      <c r="G101" s="925"/>
      <c r="H101" s="884">
        <f>E101+G101</f>
        <v>270000</v>
      </c>
      <c r="I101" s="861"/>
      <c r="J101" s="861"/>
    </row>
    <row r="102" spans="1:10" ht="15.75" customHeight="1">
      <c r="A102" s="1171">
        <v>64</v>
      </c>
      <c r="B102" s="989" t="s">
        <v>630</v>
      </c>
      <c r="C102" s="1182">
        <v>1936</v>
      </c>
      <c r="D102" s="949" t="s">
        <v>2118</v>
      </c>
      <c r="E102" s="884">
        <v>270000</v>
      </c>
      <c r="F102" s="561"/>
      <c r="G102" s="923"/>
      <c r="H102" s="884">
        <f>E102+G102</f>
        <v>270000</v>
      </c>
      <c r="I102" s="861"/>
      <c r="J102" s="861"/>
    </row>
    <row r="103" spans="1:10" ht="15.75" customHeight="1">
      <c r="A103" s="1171">
        <v>65</v>
      </c>
      <c r="B103" s="983" t="s">
        <v>2462</v>
      </c>
      <c r="C103" s="1171">
        <v>1920</v>
      </c>
      <c r="D103" s="947" t="s">
        <v>2137</v>
      </c>
      <c r="E103" s="884">
        <v>270000</v>
      </c>
      <c r="F103" s="554"/>
      <c r="G103" s="913"/>
      <c r="H103" s="884">
        <v>270000</v>
      </c>
      <c r="I103" s="857"/>
      <c r="J103" s="857"/>
    </row>
    <row r="104" spans="1:10" ht="15.75" customHeight="1">
      <c r="A104" s="1171">
        <v>66</v>
      </c>
      <c r="B104" s="983" t="s">
        <v>2463</v>
      </c>
      <c r="C104" s="1171">
        <v>1929</v>
      </c>
      <c r="D104" s="947" t="s">
        <v>2137</v>
      </c>
      <c r="E104" s="884">
        <v>270000</v>
      </c>
      <c r="F104" s="554"/>
      <c r="G104" s="913"/>
      <c r="H104" s="884">
        <v>270000</v>
      </c>
      <c r="I104" s="857"/>
      <c r="J104" s="857"/>
    </row>
    <row r="105" spans="1:10" ht="15.75" customHeight="1">
      <c r="A105" s="1171">
        <v>67</v>
      </c>
      <c r="B105" s="983" t="s">
        <v>2464</v>
      </c>
      <c r="C105" s="1171">
        <v>1926</v>
      </c>
      <c r="D105" s="946" t="s">
        <v>2110</v>
      </c>
      <c r="E105" s="884">
        <v>270000</v>
      </c>
      <c r="F105" s="554"/>
      <c r="G105" s="913"/>
      <c r="H105" s="884">
        <v>270000</v>
      </c>
      <c r="I105" s="857"/>
      <c r="J105" s="857"/>
    </row>
    <row r="106" spans="1:10" ht="15.75" customHeight="1">
      <c r="A106" s="1171">
        <v>68</v>
      </c>
      <c r="B106" s="983" t="s">
        <v>2465</v>
      </c>
      <c r="C106" s="1171">
        <v>1930</v>
      </c>
      <c r="D106" s="947" t="s">
        <v>2147</v>
      </c>
      <c r="E106" s="884">
        <v>270000</v>
      </c>
      <c r="F106" s="554"/>
      <c r="G106" s="913"/>
      <c r="H106" s="884">
        <v>270000</v>
      </c>
      <c r="I106" s="857"/>
      <c r="J106" s="857"/>
    </row>
    <row r="107" spans="1:10" ht="15.75" customHeight="1">
      <c r="A107" s="1171">
        <v>69</v>
      </c>
      <c r="B107" s="983" t="s">
        <v>2466</v>
      </c>
      <c r="C107" s="1171">
        <v>1930</v>
      </c>
      <c r="D107" s="947" t="s">
        <v>2114</v>
      </c>
      <c r="E107" s="884">
        <v>270000</v>
      </c>
      <c r="F107" s="554"/>
      <c r="G107" s="913"/>
      <c r="H107" s="884">
        <v>270000</v>
      </c>
      <c r="I107" s="857"/>
      <c r="J107" s="857"/>
    </row>
    <row r="108" spans="1:10" ht="15.75" customHeight="1">
      <c r="A108" s="1171">
        <v>70</v>
      </c>
      <c r="B108" s="983" t="s">
        <v>2467</v>
      </c>
      <c r="C108" s="1171">
        <v>1930</v>
      </c>
      <c r="D108" s="947" t="s">
        <v>2110</v>
      </c>
      <c r="E108" s="884">
        <v>270000</v>
      </c>
      <c r="F108" s="554"/>
      <c r="G108" s="913"/>
      <c r="H108" s="884">
        <v>270000</v>
      </c>
      <c r="I108" s="857"/>
      <c r="J108" s="857"/>
    </row>
    <row r="109" spans="1:10" ht="15.75" customHeight="1">
      <c r="A109" s="1171">
        <v>71</v>
      </c>
      <c r="B109" s="983" t="s">
        <v>2468</v>
      </c>
      <c r="C109" s="1171">
        <v>1931</v>
      </c>
      <c r="D109" s="947" t="s">
        <v>2110</v>
      </c>
      <c r="E109" s="884">
        <v>270000</v>
      </c>
      <c r="F109" s="554"/>
      <c r="G109" s="913"/>
      <c r="H109" s="884">
        <v>270000</v>
      </c>
      <c r="I109" s="857"/>
      <c r="J109" s="857"/>
    </row>
    <row r="110" spans="1:10" ht="15.75" customHeight="1">
      <c r="A110" s="1171">
        <v>72</v>
      </c>
      <c r="B110" s="983" t="s">
        <v>2388</v>
      </c>
      <c r="C110" s="1171">
        <v>1932</v>
      </c>
      <c r="D110" s="947" t="s">
        <v>2110</v>
      </c>
      <c r="E110" s="884">
        <v>270000</v>
      </c>
      <c r="G110" s="913"/>
      <c r="H110" s="884">
        <f>SUM(E110:G110)</f>
        <v>270000</v>
      </c>
      <c r="I110" s="861"/>
      <c r="J110" s="861"/>
    </row>
    <row r="111" spans="1:10" ht="15.75" customHeight="1">
      <c r="A111" s="1171">
        <v>73</v>
      </c>
      <c r="B111" s="983" t="s">
        <v>2395</v>
      </c>
      <c r="C111" s="1171">
        <v>1919</v>
      </c>
      <c r="D111" s="946" t="s">
        <v>2137</v>
      </c>
      <c r="E111" s="884">
        <v>270000</v>
      </c>
      <c r="F111" s="568"/>
      <c r="G111" s="913"/>
      <c r="H111" s="884">
        <f>SUM(E111:G111)</f>
        <v>270000</v>
      </c>
      <c r="I111" s="861"/>
      <c r="J111" s="861"/>
    </row>
    <row r="112" spans="1:10" ht="15.75" customHeight="1">
      <c r="A112" s="1171">
        <v>74</v>
      </c>
      <c r="B112" s="983" t="s">
        <v>2396</v>
      </c>
      <c r="C112" s="1171">
        <v>1922</v>
      </c>
      <c r="D112" s="949" t="s">
        <v>2137</v>
      </c>
      <c r="E112" s="884">
        <v>270000</v>
      </c>
      <c r="F112" s="568"/>
      <c r="G112" s="913"/>
      <c r="H112" s="884">
        <f aca="true" t="shared" si="1" ref="H112:H124">SUM(E112:G112)</f>
        <v>270000</v>
      </c>
      <c r="I112" s="861"/>
      <c r="J112" s="861"/>
    </row>
    <row r="113" spans="1:10" ht="15.75" customHeight="1">
      <c r="A113" s="1171">
        <v>75</v>
      </c>
      <c r="B113" s="983" t="s">
        <v>2406</v>
      </c>
      <c r="C113" s="1171">
        <v>1929</v>
      </c>
      <c r="D113" s="946" t="s">
        <v>2110</v>
      </c>
      <c r="E113" s="884">
        <v>270000</v>
      </c>
      <c r="F113" s="568"/>
      <c r="G113" s="913"/>
      <c r="H113" s="884">
        <f t="shared" si="1"/>
        <v>270000</v>
      </c>
      <c r="I113" s="861"/>
      <c r="J113" s="861"/>
    </row>
    <row r="114" spans="1:10" ht="15.75" customHeight="1">
      <c r="A114" s="1171">
        <v>76</v>
      </c>
      <c r="B114" s="983" t="s">
        <v>2409</v>
      </c>
      <c r="C114" s="1171">
        <v>1928</v>
      </c>
      <c r="D114" s="947" t="s">
        <v>2147</v>
      </c>
      <c r="E114" s="884">
        <v>270000</v>
      </c>
      <c r="F114" s="568"/>
      <c r="G114" s="913"/>
      <c r="H114" s="884">
        <f t="shared" si="1"/>
        <v>270000</v>
      </c>
      <c r="I114" s="861"/>
      <c r="J114" s="861"/>
    </row>
    <row r="115" spans="1:10" ht="15.75" customHeight="1">
      <c r="A115" s="1171">
        <v>77</v>
      </c>
      <c r="B115" s="983" t="s">
        <v>2412</v>
      </c>
      <c r="C115" s="1171">
        <v>1926</v>
      </c>
      <c r="D115" s="947" t="s">
        <v>2147</v>
      </c>
      <c r="E115" s="884">
        <v>270000</v>
      </c>
      <c r="F115" s="568"/>
      <c r="G115" s="913"/>
      <c r="H115" s="884">
        <f t="shared" si="1"/>
        <v>270000</v>
      </c>
      <c r="I115" s="861"/>
      <c r="J115" s="861"/>
    </row>
    <row r="116" spans="1:10" ht="15.75" customHeight="1">
      <c r="A116" s="1171">
        <v>78</v>
      </c>
      <c r="B116" s="983" t="s">
        <v>2427</v>
      </c>
      <c r="C116" s="1171">
        <v>1931</v>
      </c>
      <c r="D116" s="946" t="s">
        <v>2110</v>
      </c>
      <c r="E116" s="884">
        <v>270000</v>
      </c>
      <c r="F116" s="568"/>
      <c r="G116" s="913"/>
      <c r="H116" s="884">
        <f t="shared" si="1"/>
        <v>270000</v>
      </c>
      <c r="I116" s="861"/>
      <c r="J116" s="861"/>
    </row>
    <row r="117" spans="1:10" ht="15.75" customHeight="1">
      <c r="A117" s="1171">
        <v>79</v>
      </c>
      <c r="B117" s="983" t="s">
        <v>2429</v>
      </c>
      <c r="C117" s="1171">
        <v>1929</v>
      </c>
      <c r="D117" s="946" t="s">
        <v>2111</v>
      </c>
      <c r="E117" s="884">
        <v>270000</v>
      </c>
      <c r="F117" s="568"/>
      <c r="G117" s="913"/>
      <c r="H117" s="884">
        <f t="shared" si="1"/>
        <v>270000</v>
      </c>
      <c r="I117" s="861"/>
      <c r="J117" s="861"/>
    </row>
    <row r="118" spans="1:10" ht="15.75" customHeight="1">
      <c r="A118" s="1171">
        <v>80</v>
      </c>
      <c r="B118" s="983" t="s">
        <v>2456</v>
      </c>
      <c r="C118" s="1171">
        <v>1933</v>
      </c>
      <c r="D118" s="946" t="s">
        <v>2110</v>
      </c>
      <c r="E118" s="884">
        <v>270000</v>
      </c>
      <c r="F118" s="568"/>
      <c r="G118" s="913"/>
      <c r="H118" s="884">
        <f t="shared" si="1"/>
        <v>270000</v>
      </c>
      <c r="I118" s="861"/>
      <c r="J118" s="861"/>
    </row>
    <row r="119" spans="1:10" ht="15.75" customHeight="1">
      <c r="A119" s="1171">
        <v>81</v>
      </c>
      <c r="B119" s="988" t="s">
        <v>2185</v>
      </c>
      <c r="C119" s="1176">
        <v>1934</v>
      </c>
      <c r="D119" s="947" t="s">
        <v>2110</v>
      </c>
      <c r="E119" s="884">
        <v>270000</v>
      </c>
      <c r="F119" s="568"/>
      <c r="G119" s="913"/>
      <c r="H119" s="884">
        <f t="shared" si="1"/>
        <v>270000</v>
      </c>
      <c r="I119" s="861"/>
      <c r="J119" s="861"/>
    </row>
    <row r="120" spans="1:10" ht="15.75" customHeight="1">
      <c r="A120" s="1171">
        <v>82</v>
      </c>
      <c r="B120" s="988" t="s">
        <v>2819</v>
      </c>
      <c r="C120" s="1176">
        <v>1935</v>
      </c>
      <c r="D120" s="947" t="s">
        <v>2461</v>
      </c>
      <c r="E120" s="884">
        <v>270000</v>
      </c>
      <c r="F120" s="568"/>
      <c r="G120" s="913"/>
      <c r="H120" s="884">
        <f t="shared" si="1"/>
        <v>270000</v>
      </c>
      <c r="I120" s="861"/>
      <c r="J120" s="861"/>
    </row>
    <row r="121" spans="1:10" ht="15.75" customHeight="1">
      <c r="A121" s="1171">
        <v>83</v>
      </c>
      <c r="B121" s="988" t="s">
        <v>886</v>
      </c>
      <c r="C121" s="1176">
        <v>1935</v>
      </c>
      <c r="D121" s="946" t="s">
        <v>2110</v>
      </c>
      <c r="E121" s="884">
        <v>270000</v>
      </c>
      <c r="F121" s="568"/>
      <c r="G121" s="913"/>
      <c r="H121" s="884">
        <f t="shared" si="1"/>
        <v>270000</v>
      </c>
      <c r="I121" s="861"/>
      <c r="J121" s="861"/>
    </row>
    <row r="122" spans="1:10" ht="15.75" customHeight="1">
      <c r="A122" s="1171">
        <v>84</v>
      </c>
      <c r="B122" s="988" t="s">
        <v>877</v>
      </c>
      <c r="C122" s="1176">
        <v>1935</v>
      </c>
      <c r="D122" s="946" t="s">
        <v>2110</v>
      </c>
      <c r="E122" s="884">
        <v>270000</v>
      </c>
      <c r="F122" s="568"/>
      <c r="G122" s="913"/>
      <c r="H122" s="884">
        <f t="shared" si="1"/>
        <v>270000</v>
      </c>
      <c r="I122" s="861"/>
      <c r="J122" s="861"/>
    </row>
    <row r="123" spans="1:10" ht="15.75" customHeight="1">
      <c r="A123" s="1171">
        <v>85</v>
      </c>
      <c r="B123" s="988" t="s">
        <v>1354</v>
      </c>
      <c r="C123" s="1176">
        <v>1936</v>
      </c>
      <c r="D123" s="949" t="s">
        <v>2139</v>
      </c>
      <c r="E123" s="884">
        <v>270000</v>
      </c>
      <c r="F123" s="568"/>
      <c r="G123" s="913"/>
      <c r="H123" s="884">
        <f t="shared" si="1"/>
        <v>270000</v>
      </c>
      <c r="I123" s="861"/>
      <c r="J123" s="861"/>
    </row>
    <row r="124" spans="1:10" ht="15.75" customHeight="1">
      <c r="A124" s="1171">
        <v>86</v>
      </c>
      <c r="B124" s="988" t="s">
        <v>785</v>
      </c>
      <c r="C124" s="1176">
        <v>1935</v>
      </c>
      <c r="D124" s="949" t="s">
        <v>2461</v>
      </c>
      <c r="E124" s="895">
        <v>270000</v>
      </c>
      <c r="F124" s="568"/>
      <c r="G124" s="925"/>
      <c r="H124" s="895">
        <f t="shared" si="1"/>
        <v>270000</v>
      </c>
      <c r="I124" s="861"/>
      <c r="J124" s="861" t="s">
        <v>2748</v>
      </c>
    </row>
    <row r="125" spans="1:10" ht="15.75" customHeight="1">
      <c r="A125" s="1171">
        <v>87</v>
      </c>
      <c r="B125" s="983" t="s">
        <v>1756</v>
      </c>
      <c r="C125" s="1171">
        <v>1936</v>
      </c>
      <c r="D125" s="946" t="s">
        <v>2147</v>
      </c>
      <c r="E125" s="884">
        <v>270000</v>
      </c>
      <c r="F125" s="554"/>
      <c r="G125" s="913"/>
      <c r="H125" s="884">
        <f>SUM(E125:G125)</f>
        <v>270000</v>
      </c>
      <c r="I125" s="857"/>
      <c r="J125" s="1222"/>
    </row>
    <row r="126" spans="1:10" ht="15.75" customHeight="1">
      <c r="A126" s="1171">
        <v>88</v>
      </c>
      <c r="B126" s="983" t="s">
        <v>2758</v>
      </c>
      <c r="C126" s="1171">
        <v>1936</v>
      </c>
      <c r="D126" s="946" t="s">
        <v>2139</v>
      </c>
      <c r="E126" s="884">
        <v>270000</v>
      </c>
      <c r="F126" s="554"/>
      <c r="G126" s="913"/>
      <c r="H126" s="884">
        <f>E126+G126</f>
        <v>270000</v>
      </c>
      <c r="I126" s="857"/>
      <c r="J126" s="1222"/>
    </row>
    <row r="127" spans="1:10" ht="15.75" customHeight="1">
      <c r="A127" s="1171">
        <v>89</v>
      </c>
      <c r="B127" s="990" t="s">
        <v>428</v>
      </c>
      <c r="C127" s="1171">
        <v>1936</v>
      </c>
      <c r="D127" s="946" t="s">
        <v>2108</v>
      </c>
      <c r="E127" s="884">
        <v>270000</v>
      </c>
      <c r="F127" s="554"/>
      <c r="G127" s="913"/>
      <c r="H127" s="884">
        <f>E127+G127</f>
        <v>270000</v>
      </c>
      <c r="I127" s="1223"/>
      <c r="J127" s="1224"/>
    </row>
    <row r="128" spans="1:10" ht="15.75" customHeight="1">
      <c r="A128" s="1171">
        <v>90</v>
      </c>
      <c r="B128" s="990" t="s">
        <v>429</v>
      </c>
      <c r="C128" s="1171">
        <v>1936</v>
      </c>
      <c r="D128" s="946" t="s">
        <v>2461</v>
      </c>
      <c r="E128" s="884">
        <v>270000</v>
      </c>
      <c r="F128" s="554"/>
      <c r="G128" s="913"/>
      <c r="H128" s="884">
        <f>E128+G128</f>
        <v>270000</v>
      </c>
      <c r="I128" s="1223"/>
      <c r="J128" s="1224"/>
    </row>
    <row r="129" spans="1:10" ht="15.75" customHeight="1">
      <c r="A129" s="1171">
        <v>91</v>
      </c>
      <c r="B129" s="990" t="s">
        <v>430</v>
      </c>
      <c r="C129" s="1171">
        <v>1936</v>
      </c>
      <c r="D129" s="946" t="s">
        <v>2110</v>
      </c>
      <c r="E129" s="884">
        <v>270000</v>
      </c>
      <c r="F129" s="554"/>
      <c r="G129" s="913"/>
      <c r="H129" s="884">
        <f>E129+G129</f>
        <v>270000</v>
      </c>
      <c r="I129" s="1223"/>
      <c r="J129" s="1224"/>
    </row>
    <row r="130" spans="1:12" ht="15.75" customHeight="1">
      <c r="A130" s="1171">
        <v>92</v>
      </c>
      <c r="B130" s="990" t="s">
        <v>2634</v>
      </c>
      <c r="C130" s="1171">
        <v>1936</v>
      </c>
      <c r="D130" s="946" t="s">
        <v>2118</v>
      </c>
      <c r="E130" s="884">
        <v>270000</v>
      </c>
      <c r="F130" s="554"/>
      <c r="G130" s="913"/>
      <c r="H130" s="884">
        <f>E130+G130</f>
        <v>270000</v>
      </c>
      <c r="I130" s="1223"/>
      <c r="J130" s="1224"/>
      <c r="L130" s="569"/>
    </row>
    <row r="131" spans="1:12" ht="15.75" customHeight="1">
      <c r="A131" s="1171">
        <v>93</v>
      </c>
      <c r="B131" s="990" t="s">
        <v>1485</v>
      </c>
      <c r="C131" s="1171">
        <v>1932</v>
      </c>
      <c r="D131" s="946" t="s">
        <v>2398</v>
      </c>
      <c r="E131" s="884">
        <v>270000</v>
      </c>
      <c r="F131" s="554"/>
      <c r="G131" s="913"/>
      <c r="H131" s="884">
        <f aca="true" t="shared" si="2" ref="H131:H138">G131+E131</f>
        <v>270000</v>
      </c>
      <c r="I131" s="1223"/>
      <c r="J131" s="1224"/>
      <c r="L131" s="569"/>
    </row>
    <row r="132" spans="1:12" ht="15.75" customHeight="1">
      <c r="A132" s="1171">
        <v>94</v>
      </c>
      <c r="B132" s="990" t="s">
        <v>634</v>
      </c>
      <c r="C132" s="1171">
        <v>1937</v>
      </c>
      <c r="D132" s="946" t="s">
        <v>2461</v>
      </c>
      <c r="E132" s="884">
        <v>270000</v>
      </c>
      <c r="F132" s="554"/>
      <c r="G132" s="913"/>
      <c r="H132" s="884">
        <f t="shared" si="2"/>
        <v>270000</v>
      </c>
      <c r="I132" s="1223"/>
      <c r="L132" s="569"/>
    </row>
    <row r="133" spans="1:12" ht="15.75" customHeight="1">
      <c r="A133" s="1171">
        <v>95</v>
      </c>
      <c r="B133" s="990" t="s">
        <v>1470</v>
      </c>
      <c r="C133" s="1171">
        <v>1937</v>
      </c>
      <c r="D133" s="946" t="s">
        <v>2461</v>
      </c>
      <c r="E133" s="884">
        <v>270000</v>
      </c>
      <c r="F133" s="554"/>
      <c r="G133" s="913"/>
      <c r="H133" s="884">
        <f t="shared" si="2"/>
        <v>270000</v>
      </c>
      <c r="I133" s="1223"/>
      <c r="L133" s="569"/>
    </row>
    <row r="134" spans="1:12" ht="15.75" customHeight="1">
      <c r="A134" s="1171">
        <v>96</v>
      </c>
      <c r="B134" s="990" t="s">
        <v>635</v>
      </c>
      <c r="C134" s="1171">
        <v>1937</v>
      </c>
      <c r="D134" s="946" t="s">
        <v>2118</v>
      </c>
      <c r="E134" s="884">
        <v>270000</v>
      </c>
      <c r="F134" s="554"/>
      <c r="G134" s="913"/>
      <c r="H134" s="884">
        <f t="shared" si="2"/>
        <v>270000</v>
      </c>
      <c r="I134" s="1223"/>
      <c r="L134" s="569"/>
    </row>
    <row r="135" spans="1:12" ht="15.75" customHeight="1">
      <c r="A135" s="1171">
        <v>97</v>
      </c>
      <c r="B135" s="990" t="s">
        <v>657</v>
      </c>
      <c r="C135" s="1171">
        <v>1937</v>
      </c>
      <c r="D135" s="946" t="s">
        <v>2110</v>
      </c>
      <c r="E135" s="884">
        <v>270000</v>
      </c>
      <c r="F135" s="554"/>
      <c r="G135" s="913"/>
      <c r="H135" s="884">
        <f t="shared" si="2"/>
        <v>270000</v>
      </c>
      <c r="I135" s="1223"/>
      <c r="L135" s="569"/>
    </row>
    <row r="136" spans="1:12" ht="15.75" customHeight="1">
      <c r="A136" s="1171">
        <v>98</v>
      </c>
      <c r="B136" s="990" t="s">
        <v>636</v>
      </c>
      <c r="C136" s="1171">
        <v>1935</v>
      </c>
      <c r="D136" s="946" t="s">
        <v>2110</v>
      </c>
      <c r="E136" s="884">
        <v>270000</v>
      </c>
      <c r="F136" s="554"/>
      <c r="G136" s="913"/>
      <c r="H136" s="884">
        <f t="shared" si="2"/>
        <v>270000</v>
      </c>
      <c r="I136" s="1223"/>
      <c r="L136" s="569"/>
    </row>
    <row r="137" spans="1:12" ht="15.75" customHeight="1">
      <c r="A137" s="1171">
        <v>99</v>
      </c>
      <c r="B137" s="990" t="s">
        <v>1840</v>
      </c>
      <c r="C137" s="1171">
        <v>1937</v>
      </c>
      <c r="D137" s="946" t="s">
        <v>2114</v>
      </c>
      <c r="E137" s="884">
        <v>270000</v>
      </c>
      <c r="F137" s="554"/>
      <c r="G137" s="913"/>
      <c r="H137" s="884">
        <f t="shared" si="2"/>
        <v>270000</v>
      </c>
      <c r="I137" s="1223"/>
      <c r="L137" s="569"/>
    </row>
    <row r="138" spans="1:12" ht="15.75" customHeight="1">
      <c r="A138" s="1171">
        <v>100</v>
      </c>
      <c r="B138" s="990" t="s">
        <v>1842</v>
      </c>
      <c r="C138" s="1171">
        <v>1937</v>
      </c>
      <c r="D138" s="946" t="s">
        <v>2110</v>
      </c>
      <c r="E138" s="884">
        <v>270000</v>
      </c>
      <c r="F138" s="554"/>
      <c r="G138" s="913"/>
      <c r="H138" s="884">
        <f t="shared" si="2"/>
        <v>270000</v>
      </c>
      <c r="I138" s="1223"/>
      <c r="L138" s="569"/>
    </row>
    <row r="139" spans="1:12" ht="15.75" customHeight="1">
      <c r="A139" s="1171">
        <v>101</v>
      </c>
      <c r="B139" s="990" t="s">
        <v>718</v>
      </c>
      <c r="C139" s="1171">
        <v>1937</v>
      </c>
      <c r="D139" s="946" t="s">
        <v>2110</v>
      </c>
      <c r="E139" s="884">
        <v>270000</v>
      </c>
      <c r="F139" s="554"/>
      <c r="G139" s="913"/>
      <c r="H139" s="884">
        <f aca="true" t="shared" si="3" ref="H139:H147">G139+E139</f>
        <v>270000</v>
      </c>
      <c r="I139" s="1223"/>
      <c r="L139" s="569"/>
    </row>
    <row r="140" spans="1:12" ht="15.75" customHeight="1">
      <c r="A140" s="1171">
        <v>102</v>
      </c>
      <c r="B140" s="991" t="s">
        <v>719</v>
      </c>
      <c r="C140" s="1176">
        <v>1937</v>
      </c>
      <c r="D140" s="947" t="s">
        <v>2110</v>
      </c>
      <c r="E140" s="895">
        <v>270000</v>
      </c>
      <c r="F140" s="568"/>
      <c r="G140" s="925"/>
      <c r="H140" s="895">
        <f t="shared" si="3"/>
        <v>270000</v>
      </c>
      <c r="I140" s="1225"/>
      <c r="L140" s="569"/>
    </row>
    <row r="141" spans="1:12" ht="15.75" customHeight="1">
      <c r="A141" s="1171">
        <v>103</v>
      </c>
      <c r="B141" s="990" t="s">
        <v>2763</v>
      </c>
      <c r="C141" s="1171">
        <v>1937</v>
      </c>
      <c r="D141" s="946" t="s">
        <v>2110</v>
      </c>
      <c r="E141" s="884">
        <v>270000</v>
      </c>
      <c r="F141" s="554"/>
      <c r="G141" s="913"/>
      <c r="H141" s="884">
        <f t="shared" si="3"/>
        <v>270000</v>
      </c>
      <c r="I141" s="1223"/>
      <c r="L141" s="569"/>
    </row>
    <row r="142" spans="1:12" ht="15.75" customHeight="1">
      <c r="A142" s="1171">
        <v>104</v>
      </c>
      <c r="B142" s="991" t="s">
        <v>2764</v>
      </c>
      <c r="C142" s="1176">
        <v>1937</v>
      </c>
      <c r="D142" s="947" t="s">
        <v>2461</v>
      </c>
      <c r="E142" s="895">
        <v>270000</v>
      </c>
      <c r="F142" s="568"/>
      <c r="G142" s="925"/>
      <c r="H142" s="895">
        <f t="shared" si="3"/>
        <v>270000</v>
      </c>
      <c r="I142" s="1225"/>
      <c r="L142" s="569"/>
    </row>
    <row r="143" spans="1:12" ht="15.75" customHeight="1">
      <c r="A143" s="1171">
        <v>105</v>
      </c>
      <c r="B143" s="991" t="s">
        <v>2792</v>
      </c>
      <c r="C143" s="1176">
        <v>1937</v>
      </c>
      <c r="D143" s="947" t="s">
        <v>2139</v>
      </c>
      <c r="E143" s="895">
        <v>270000</v>
      </c>
      <c r="F143" s="568"/>
      <c r="G143" s="925"/>
      <c r="H143" s="895">
        <f>G143+E143</f>
        <v>270000</v>
      </c>
      <c r="I143" s="1225"/>
      <c r="L143" s="569"/>
    </row>
    <row r="144" spans="1:12" ht="15.75" customHeight="1">
      <c r="A144" s="1171">
        <v>106</v>
      </c>
      <c r="B144" s="991" t="s">
        <v>521</v>
      </c>
      <c r="C144" s="1176">
        <v>1937</v>
      </c>
      <c r="D144" s="947" t="s">
        <v>2139</v>
      </c>
      <c r="E144" s="895">
        <v>270000</v>
      </c>
      <c r="F144" s="568"/>
      <c r="G144" s="925"/>
      <c r="H144" s="895">
        <f>G144+E144</f>
        <v>270000</v>
      </c>
      <c r="I144" s="1225"/>
      <c r="L144" s="569" t="s">
        <v>2748</v>
      </c>
    </row>
    <row r="145" spans="1:12" ht="15.75" customHeight="1">
      <c r="A145" s="1171">
        <v>107</v>
      </c>
      <c r="B145" s="991" t="s">
        <v>1989</v>
      </c>
      <c r="C145" s="1176">
        <v>1937</v>
      </c>
      <c r="D145" s="947" t="s">
        <v>2139</v>
      </c>
      <c r="E145" s="895">
        <v>270000</v>
      </c>
      <c r="F145" s="568"/>
      <c r="G145" s="925"/>
      <c r="H145" s="895">
        <f t="shared" si="3"/>
        <v>270000</v>
      </c>
      <c r="I145" s="1225"/>
      <c r="L145" s="569"/>
    </row>
    <row r="146" spans="1:12" ht="15.75" customHeight="1">
      <c r="A146" s="1171">
        <v>108</v>
      </c>
      <c r="B146" s="991" t="s">
        <v>2550</v>
      </c>
      <c r="C146" s="1176">
        <v>1937</v>
      </c>
      <c r="D146" s="947" t="s">
        <v>2108</v>
      </c>
      <c r="E146" s="895">
        <v>270000</v>
      </c>
      <c r="F146" s="568"/>
      <c r="G146" s="925"/>
      <c r="H146" s="895">
        <f t="shared" si="3"/>
        <v>270000</v>
      </c>
      <c r="I146" s="1225"/>
      <c r="L146" s="569"/>
    </row>
    <row r="147" spans="1:12" ht="15.75" customHeight="1">
      <c r="A147" s="1171">
        <v>109</v>
      </c>
      <c r="B147" s="1003" t="s">
        <v>1186</v>
      </c>
      <c r="C147" s="1182">
        <v>1938</v>
      </c>
      <c r="D147" s="949" t="s">
        <v>2147</v>
      </c>
      <c r="E147" s="895">
        <v>270000</v>
      </c>
      <c r="F147" s="561"/>
      <c r="G147" s="923"/>
      <c r="H147" s="895">
        <f t="shared" si="3"/>
        <v>270000</v>
      </c>
      <c r="I147" s="1318"/>
      <c r="L147" s="569"/>
    </row>
    <row r="148" spans="1:10" ht="15.75" customHeight="1">
      <c r="A148" s="1175"/>
      <c r="B148" s="992" t="s">
        <v>1259</v>
      </c>
      <c r="C148" s="1255"/>
      <c r="D148" s="956"/>
      <c r="E148" s="887">
        <f>SUM(E40:E147)</f>
        <v>28890000</v>
      </c>
      <c r="F148" s="570"/>
      <c r="G148" s="919"/>
      <c r="H148" s="887">
        <f>G148+E148</f>
        <v>28890000</v>
      </c>
      <c r="I148" s="1175"/>
      <c r="J148" s="863"/>
    </row>
    <row r="149" spans="1:10" ht="15.75" customHeight="1">
      <c r="A149" s="1181"/>
      <c r="B149" s="993" t="s">
        <v>27</v>
      </c>
      <c r="C149" s="1529" t="s">
        <v>2126</v>
      </c>
      <c r="D149" s="957"/>
      <c r="E149" s="896"/>
      <c r="F149" s="571"/>
      <c r="G149" s="926"/>
      <c r="H149" s="896"/>
      <c r="I149" s="1226"/>
      <c r="J149" s="876"/>
    </row>
    <row r="150" spans="1:10" ht="15.75" customHeight="1">
      <c r="A150" s="1171">
        <v>1</v>
      </c>
      <c r="B150" s="990" t="s">
        <v>2472</v>
      </c>
      <c r="C150" s="864">
        <v>1984</v>
      </c>
      <c r="D150" s="958" t="s">
        <v>2147</v>
      </c>
      <c r="E150" s="893">
        <v>405000</v>
      </c>
      <c r="F150" s="565">
        <v>0</v>
      </c>
      <c r="G150" s="927">
        <v>0</v>
      </c>
      <c r="H150" s="891">
        <f aca="true" t="shared" si="4" ref="H150:H171">E150+G150</f>
        <v>405000</v>
      </c>
      <c r="I150" s="857"/>
      <c r="J150" s="857"/>
    </row>
    <row r="151" spans="1:10" ht="15.75" customHeight="1">
      <c r="A151" s="1171">
        <v>2</v>
      </c>
      <c r="B151" s="990" t="s">
        <v>2473</v>
      </c>
      <c r="C151" s="864">
        <v>1967</v>
      </c>
      <c r="D151" s="958" t="s">
        <v>2111</v>
      </c>
      <c r="E151" s="893">
        <v>405000</v>
      </c>
      <c r="F151" s="565">
        <v>0</v>
      </c>
      <c r="G151" s="927">
        <v>0</v>
      </c>
      <c r="H151" s="891">
        <f t="shared" si="4"/>
        <v>405000</v>
      </c>
      <c r="I151" s="857"/>
      <c r="J151" s="857"/>
    </row>
    <row r="152" spans="1:10" ht="15.75" customHeight="1">
      <c r="A152" s="1171">
        <v>3</v>
      </c>
      <c r="B152" s="990" t="s">
        <v>2474</v>
      </c>
      <c r="C152" s="864">
        <v>1977</v>
      </c>
      <c r="D152" s="958" t="s">
        <v>2147</v>
      </c>
      <c r="E152" s="893">
        <v>405000</v>
      </c>
      <c r="F152" s="565">
        <v>0</v>
      </c>
      <c r="G152" s="927">
        <v>0</v>
      </c>
      <c r="H152" s="891">
        <f t="shared" si="4"/>
        <v>405000</v>
      </c>
      <c r="I152" s="857"/>
      <c r="J152" s="857"/>
    </row>
    <row r="153" spans="1:10" ht="15.75" customHeight="1">
      <c r="A153" s="1171">
        <v>4</v>
      </c>
      <c r="B153" s="990" t="s">
        <v>2476</v>
      </c>
      <c r="C153" s="864">
        <v>1959</v>
      </c>
      <c r="D153" s="958" t="s">
        <v>2111</v>
      </c>
      <c r="E153" s="893">
        <v>405000</v>
      </c>
      <c r="F153" s="565">
        <v>0</v>
      </c>
      <c r="G153" s="927">
        <v>0</v>
      </c>
      <c r="H153" s="891">
        <f t="shared" si="4"/>
        <v>405000</v>
      </c>
      <c r="I153" s="857"/>
      <c r="J153" s="857"/>
    </row>
    <row r="154" spans="1:10" ht="15.75" customHeight="1">
      <c r="A154" s="1171">
        <v>5</v>
      </c>
      <c r="B154" s="990" t="s">
        <v>2477</v>
      </c>
      <c r="C154" s="864">
        <v>1978</v>
      </c>
      <c r="D154" s="959" t="s">
        <v>2461</v>
      </c>
      <c r="E154" s="893">
        <v>405000</v>
      </c>
      <c r="F154" s="565">
        <v>0</v>
      </c>
      <c r="G154" s="927">
        <v>0</v>
      </c>
      <c r="H154" s="891">
        <f t="shared" si="4"/>
        <v>405000</v>
      </c>
      <c r="I154" s="857"/>
      <c r="J154" s="857"/>
    </row>
    <row r="155" spans="1:10" ht="15.75" customHeight="1">
      <c r="A155" s="1171">
        <v>6</v>
      </c>
      <c r="B155" s="990" t="s">
        <v>2478</v>
      </c>
      <c r="C155" s="864">
        <v>1995</v>
      </c>
      <c r="D155" s="958" t="s">
        <v>2147</v>
      </c>
      <c r="E155" s="893">
        <v>405000</v>
      </c>
      <c r="F155" s="565">
        <v>0</v>
      </c>
      <c r="G155" s="927">
        <v>0</v>
      </c>
      <c r="H155" s="891">
        <f t="shared" si="4"/>
        <v>405000</v>
      </c>
      <c r="I155" s="857"/>
      <c r="J155" s="857"/>
    </row>
    <row r="156" spans="1:10" ht="15.75" customHeight="1">
      <c r="A156" s="1171">
        <v>7</v>
      </c>
      <c r="B156" s="990" t="s">
        <v>2479</v>
      </c>
      <c r="C156" s="864">
        <v>1961</v>
      </c>
      <c r="D156" s="958" t="s">
        <v>2110</v>
      </c>
      <c r="E156" s="893">
        <v>405000</v>
      </c>
      <c r="F156" s="565">
        <v>0</v>
      </c>
      <c r="G156" s="927">
        <v>0</v>
      </c>
      <c r="H156" s="891">
        <f t="shared" si="4"/>
        <v>405000</v>
      </c>
      <c r="I156" s="857"/>
      <c r="J156" s="857"/>
    </row>
    <row r="157" spans="1:10" ht="15.75" customHeight="1">
      <c r="A157" s="1171">
        <v>8</v>
      </c>
      <c r="B157" s="990" t="s">
        <v>2481</v>
      </c>
      <c r="C157" s="864">
        <v>1969</v>
      </c>
      <c r="D157" s="958" t="s">
        <v>2147</v>
      </c>
      <c r="E157" s="893">
        <v>405000</v>
      </c>
      <c r="F157" s="565">
        <v>0</v>
      </c>
      <c r="G157" s="927">
        <v>0</v>
      </c>
      <c r="H157" s="891">
        <f t="shared" si="4"/>
        <v>405000</v>
      </c>
      <c r="I157" s="857"/>
      <c r="J157" s="857"/>
    </row>
    <row r="158" spans="1:10" ht="15.75" customHeight="1">
      <c r="A158" s="1171">
        <v>9</v>
      </c>
      <c r="B158" s="990" t="s">
        <v>2482</v>
      </c>
      <c r="C158" s="864">
        <v>1973</v>
      </c>
      <c r="D158" s="958" t="s">
        <v>2147</v>
      </c>
      <c r="E158" s="893">
        <v>405000</v>
      </c>
      <c r="F158" s="565">
        <v>0</v>
      </c>
      <c r="G158" s="927">
        <v>0</v>
      </c>
      <c r="H158" s="891">
        <f t="shared" si="4"/>
        <v>405000</v>
      </c>
      <c r="I158" s="857"/>
      <c r="J158" s="857"/>
    </row>
    <row r="159" spans="1:10" ht="15.75" customHeight="1">
      <c r="A159" s="1171">
        <v>10</v>
      </c>
      <c r="B159" s="990" t="s">
        <v>2483</v>
      </c>
      <c r="C159" s="864">
        <v>1960</v>
      </c>
      <c r="D159" s="958" t="s">
        <v>2110</v>
      </c>
      <c r="E159" s="893">
        <v>405000</v>
      </c>
      <c r="F159" s="565">
        <v>0</v>
      </c>
      <c r="G159" s="927">
        <v>0</v>
      </c>
      <c r="H159" s="891">
        <f t="shared" si="4"/>
        <v>405000</v>
      </c>
      <c r="I159" s="857"/>
      <c r="J159" s="857"/>
    </row>
    <row r="160" spans="1:10" ht="15.75" customHeight="1">
      <c r="A160" s="1171">
        <v>11</v>
      </c>
      <c r="B160" s="990" t="s">
        <v>2484</v>
      </c>
      <c r="C160" s="864">
        <v>1963</v>
      </c>
      <c r="D160" s="958" t="s">
        <v>2147</v>
      </c>
      <c r="E160" s="893">
        <v>405000</v>
      </c>
      <c r="F160" s="565">
        <v>0</v>
      </c>
      <c r="G160" s="927">
        <v>0</v>
      </c>
      <c r="H160" s="891">
        <f t="shared" si="4"/>
        <v>405000</v>
      </c>
      <c r="I160" s="857"/>
      <c r="J160" s="857"/>
    </row>
    <row r="161" spans="1:10" ht="15.75" customHeight="1">
      <c r="A161" s="1171">
        <v>12</v>
      </c>
      <c r="B161" s="990" t="s">
        <v>2487</v>
      </c>
      <c r="C161" s="864">
        <v>1969</v>
      </c>
      <c r="D161" s="958" t="s">
        <v>2461</v>
      </c>
      <c r="E161" s="893">
        <v>405000</v>
      </c>
      <c r="F161" s="565">
        <v>0</v>
      </c>
      <c r="G161" s="927">
        <v>0</v>
      </c>
      <c r="H161" s="891">
        <f t="shared" si="4"/>
        <v>405000</v>
      </c>
      <c r="I161" s="857"/>
      <c r="J161" s="857"/>
    </row>
    <row r="162" spans="1:10" ht="15.75" customHeight="1">
      <c r="A162" s="1171">
        <v>13</v>
      </c>
      <c r="B162" s="990" t="s">
        <v>2488</v>
      </c>
      <c r="C162" s="864">
        <v>1995</v>
      </c>
      <c r="D162" s="958" t="s">
        <v>2114</v>
      </c>
      <c r="E162" s="893">
        <v>405000</v>
      </c>
      <c r="F162" s="565">
        <v>0</v>
      </c>
      <c r="G162" s="927">
        <v>0</v>
      </c>
      <c r="H162" s="891">
        <f t="shared" si="4"/>
        <v>405000</v>
      </c>
      <c r="I162" s="857"/>
      <c r="J162" s="857"/>
    </row>
    <row r="163" spans="1:10" ht="15.75" customHeight="1">
      <c r="A163" s="1171">
        <v>14</v>
      </c>
      <c r="B163" s="990" t="s">
        <v>2489</v>
      </c>
      <c r="C163" s="864">
        <v>1993</v>
      </c>
      <c r="D163" s="958" t="s">
        <v>2114</v>
      </c>
      <c r="E163" s="893">
        <v>405000</v>
      </c>
      <c r="F163" s="565">
        <v>0</v>
      </c>
      <c r="G163" s="927">
        <v>0</v>
      </c>
      <c r="H163" s="891">
        <f t="shared" si="4"/>
        <v>405000</v>
      </c>
      <c r="I163" s="857"/>
      <c r="J163" s="857"/>
    </row>
    <row r="164" spans="1:10" ht="15.75" customHeight="1">
      <c r="A164" s="1171">
        <v>15</v>
      </c>
      <c r="B164" s="990" t="s">
        <v>755</v>
      </c>
      <c r="C164" s="864">
        <v>1978</v>
      </c>
      <c r="D164" s="958" t="s">
        <v>2111</v>
      </c>
      <c r="E164" s="893">
        <v>405000</v>
      </c>
      <c r="F164" s="565">
        <v>0</v>
      </c>
      <c r="G164" s="927">
        <v>0</v>
      </c>
      <c r="H164" s="891">
        <f t="shared" si="4"/>
        <v>405000</v>
      </c>
      <c r="I164" s="857"/>
      <c r="J164" s="857"/>
    </row>
    <row r="165" spans="1:10" ht="15.75" customHeight="1">
      <c r="A165" s="1171">
        <v>16</v>
      </c>
      <c r="B165" s="990" t="s">
        <v>2491</v>
      </c>
      <c r="C165" s="864">
        <v>1975</v>
      </c>
      <c r="D165" s="958" t="s">
        <v>2118</v>
      </c>
      <c r="E165" s="893">
        <v>405000</v>
      </c>
      <c r="F165" s="565">
        <v>0</v>
      </c>
      <c r="G165" s="927">
        <v>0</v>
      </c>
      <c r="H165" s="891">
        <f t="shared" si="4"/>
        <v>405000</v>
      </c>
      <c r="I165" s="857"/>
      <c r="J165" s="857"/>
    </row>
    <row r="166" spans="1:10" ht="15.75" customHeight="1">
      <c r="A166" s="1171">
        <v>17</v>
      </c>
      <c r="B166" s="990" t="s">
        <v>2492</v>
      </c>
      <c r="C166" s="864">
        <v>1963</v>
      </c>
      <c r="D166" s="958" t="s">
        <v>2114</v>
      </c>
      <c r="E166" s="893">
        <v>405000</v>
      </c>
      <c r="F166" s="565">
        <v>0</v>
      </c>
      <c r="G166" s="927">
        <v>0</v>
      </c>
      <c r="H166" s="891">
        <f t="shared" si="4"/>
        <v>405000</v>
      </c>
      <c r="I166" s="857"/>
      <c r="J166" s="857"/>
    </row>
    <row r="167" spans="1:10" ht="15.75" customHeight="1">
      <c r="A167" s="1171">
        <v>18</v>
      </c>
      <c r="B167" s="990" t="s">
        <v>2494</v>
      </c>
      <c r="C167" s="864">
        <v>1971</v>
      </c>
      <c r="D167" s="958" t="s">
        <v>2461</v>
      </c>
      <c r="E167" s="893">
        <v>405000</v>
      </c>
      <c r="F167" s="565">
        <v>0</v>
      </c>
      <c r="G167" s="927">
        <v>0</v>
      </c>
      <c r="H167" s="891">
        <f t="shared" si="4"/>
        <v>405000</v>
      </c>
      <c r="I167" s="861"/>
      <c r="J167" s="861"/>
    </row>
    <row r="168" spans="1:10" ht="15.75" customHeight="1">
      <c r="A168" s="1171">
        <v>19</v>
      </c>
      <c r="B168" s="990" t="s">
        <v>2495</v>
      </c>
      <c r="C168" s="864">
        <v>1969</v>
      </c>
      <c r="D168" s="958" t="s">
        <v>2108</v>
      </c>
      <c r="E168" s="893">
        <v>405000</v>
      </c>
      <c r="F168" s="565">
        <v>0</v>
      </c>
      <c r="G168" s="927">
        <v>0</v>
      </c>
      <c r="H168" s="891">
        <f t="shared" si="4"/>
        <v>405000</v>
      </c>
      <c r="I168" s="861"/>
      <c r="J168" s="861"/>
    </row>
    <row r="169" spans="1:10" ht="15.75" customHeight="1">
      <c r="A169" s="1171">
        <v>20</v>
      </c>
      <c r="B169" s="994" t="s">
        <v>2550</v>
      </c>
      <c r="C169" s="866">
        <v>1960</v>
      </c>
      <c r="D169" s="960" t="s">
        <v>2147</v>
      </c>
      <c r="E169" s="893">
        <v>405000</v>
      </c>
      <c r="F169" s="565">
        <v>0</v>
      </c>
      <c r="G169" s="927">
        <v>0</v>
      </c>
      <c r="H169" s="891">
        <f t="shared" si="4"/>
        <v>405000</v>
      </c>
      <c r="I169" s="861"/>
      <c r="J169" s="861"/>
    </row>
    <row r="170" spans="1:10" ht="15.75" customHeight="1">
      <c r="A170" s="1171">
        <v>21</v>
      </c>
      <c r="B170" s="994" t="s">
        <v>1430</v>
      </c>
      <c r="C170" s="866">
        <v>1993</v>
      </c>
      <c r="D170" s="960" t="s">
        <v>2118</v>
      </c>
      <c r="E170" s="893">
        <v>405000</v>
      </c>
      <c r="F170" s="565">
        <v>0</v>
      </c>
      <c r="G170" s="927">
        <v>0</v>
      </c>
      <c r="H170" s="891">
        <f t="shared" si="4"/>
        <v>405000</v>
      </c>
      <c r="I170" s="861"/>
      <c r="J170" s="861"/>
    </row>
    <row r="171" spans="1:10" ht="15.75" customHeight="1">
      <c r="A171" s="1171">
        <v>22</v>
      </c>
      <c r="B171" s="995" t="s">
        <v>2591</v>
      </c>
      <c r="C171" s="867">
        <v>2000</v>
      </c>
      <c r="D171" s="961" t="s">
        <v>2108</v>
      </c>
      <c r="E171" s="893">
        <v>405000</v>
      </c>
      <c r="F171" s="565">
        <v>0</v>
      </c>
      <c r="G171" s="927">
        <v>0</v>
      </c>
      <c r="H171" s="891">
        <f t="shared" si="4"/>
        <v>405000</v>
      </c>
      <c r="I171" s="1227"/>
      <c r="J171" s="1227"/>
    </row>
    <row r="172" spans="1:10" ht="15.75" customHeight="1">
      <c r="A172" s="1171">
        <v>23</v>
      </c>
      <c r="B172" s="996" t="s">
        <v>2551</v>
      </c>
      <c r="C172" s="868">
        <v>1954</v>
      </c>
      <c r="D172" s="962" t="s">
        <v>2110</v>
      </c>
      <c r="E172" s="897">
        <v>405000</v>
      </c>
      <c r="F172" s="565"/>
      <c r="G172" s="927"/>
      <c r="H172" s="897">
        <v>405000</v>
      </c>
      <c r="I172" s="860"/>
      <c r="J172" s="1228" t="s">
        <v>2480</v>
      </c>
    </row>
    <row r="173" spans="1:10" ht="15.75" customHeight="1">
      <c r="A173" s="1171">
        <v>24</v>
      </c>
      <c r="B173" s="990" t="s">
        <v>2553</v>
      </c>
      <c r="C173" s="864">
        <v>1965</v>
      </c>
      <c r="D173" s="958" t="s">
        <v>2110</v>
      </c>
      <c r="E173" s="897">
        <v>405000</v>
      </c>
      <c r="F173" s="565"/>
      <c r="G173" s="927"/>
      <c r="H173" s="897">
        <v>405000</v>
      </c>
      <c r="I173" s="857"/>
      <c r="J173" s="1222" t="s">
        <v>2480</v>
      </c>
    </row>
    <row r="174" spans="1:10" ht="15.75" customHeight="1">
      <c r="A174" s="1171">
        <v>25</v>
      </c>
      <c r="B174" s="990" t="s">
        <v>2554</v>
      </c>
      <c r="C174" s="864">
        <v>1979</v>
      </c>
      <c r="D174" s="958" t="s">
        <v>2461</v>
      </c>
      <c r="E174" s="897">
        <v>405000</v>
      </c>
      <c r="F174" s="565"/>
      <c r="G174" s="927"/>
      <c r="H174" s="897">
        <v>405000</v>
      </c>
      <c r="I174" s="857"/>
      <c r="J174" s="1229" t="s">
        <v>2480</v>
      </c>
    </row>
    <row r="175" spans="1:10" ht="15.75" customHeight="1">
      <c r="A175" s="1171">
        <v>26</v>
      </c>
      <c r="B175" s="990" t="s">
        <v>2555</v>
      </c>
      <c r="C175" s="864">
        <v>1970</v>
      </c>
      <c r="D175" s="958" t="s">
        <v>2111</v>
      </c>
      <c r="E175" s="897">
        <v>405000</v>
      </c>
      <c r="F175" s="565"/>
      <c r="G175" s="927"/>
      <c r="H175" s="897">
        <v>405000</v>
      </c>
      <c r="I175" s="857"/>
      <c r="J175" s="1229" t="s">
        <v>2480</v>
      </c>
    </row>
    <row r="176" spans="1:10" ht="15.75" customHeight="1">
      <c r="A176" s="1171">
        <v>27</v>
      </c>
      <c r="B176" s="990" t="s">
        <v>2556</v>
      </c>
      <c r="C176" s="864">
        <v>1969</v>
      </c>
      <c r="D176" s="958" t="s">
        <v>2147</v>
      </c>
      <c r="E176" s="897">
        <v>405000</v>
      </c>
      <c r="F176" s="565"/>
      <c r="G176" s="927"/>
      <c r="H176" s="897">
        <v>405000</v>
      </c>
      <c r="I176" s="857"/>
      <c r="J176" s="1222" t="s">
        <v>2480</v>
      </c>
    </row>
    <row r="177" spans="1:10" ht="15.75" customHeight="1">
      <c r="A177" s="1171">
        <v>28</v>
      </c>
      <c r="B177" s="990" t="s">
        <v>2557</v>
      </c>
      <c r="C177" s="864">
        <v>1970</v>
      </c>
      <c r="D177" s="958" t="s">
        <v>2139</v>
      </c>
      <c r="E177" s="897">
        <v>405000</v>
      </c>
      <c r="F177" s="565"/>
      <c r="G177" s="927"/>
      <c r="H177" s="897">
        <v>405000</v>
      </c>
      <c r="I177" s="857"/>
      <c r="J177" s="1228" t="s">
        <v>2480</v>
      </c>
    </row>
    <row r="178" spans="1:10" ht="15.75" customHeight="1">
      <c r="A178" s="1171">
        <v>29</v>
      </c>
      <c r="B178" s="990" t="s">
        <v>1</v>
      </c>
      <c r="C178" s="864">
        <v>1970</v>
      </c>
      <c r="D178" s="958" t="s">
        <v>2461</v>
      </c>
      <c r="E178" s="897">
        <v>405000</v>
      </c>
      <c r="F178" s="565"/>
      <c r="G178" s="927"/>
      <c r="H178" s="897">
        <v>405000</v>
      </c>
      <c r="I178" s="857"/>
      <c r="J178" s="1229" t="s">
        <v>2480</v>
      </c>
    </row>
    <row r="179" spans="1:10" ht="15.75" customHeight="1">
      <c r="A179" s="1171">
        <v>30</v>
      </c>
      <c r="B179" s="990" t="s">
        <v>2577</v>
      </c>
      <c r="C179" s="864">
        <v>1970</v>
      </c>
      <c r="D179" s="958" t="s">
        <v>2147</v>
      </c>
      <c r="E179" s="897">
        <v>405000</v>
      </c>
      <c r="F179" s="565"/>
      <c r="G179" s="927"/>
      <c r="H179" s="897">
        <v>405000</v>
      </c>
      <c r="I179" s="857"/>
      <c r="J179" s="1229" t="s">
        <v>2480</v>
      </c>
    </row>
    <row r="180" spans="1:10" ht="15.75" customHeight="1">
      <c r="A180" s="1171">
        <v>31</v>
      </c>
      <c r="B180" s="997" t="s">
        <v>2579</v>
      </c>
      <c r="C180" s="864">
        <v>1974</v>
      </c>
      <c r="D180" s="958" t="s">
        <v>2461</v>
      </c>
      <c r="E180" s="897">
        <v>405000</v>
      </c>
      <c r="F180" s="565"/>
      <c r="G180" s="927"/>
      <c r="H180" s="897">
        <v>405000</v>
      </c>
      <c r="I180" s="857"/>
      <c r="J180" s="1222" t="s">
        <v>2480</v>
      </c>
    </row>
    <row r="181" spans="1:10" ht="15.75" customHeight="1">
      <c r="A181" s="1171">
        <v>32</v>
      </c>
      <c r="B181" s="990" t="s">
        <v>2584</v>
      </c>
      <c r="C181" s="864">
        <v>1964</v>
      </c>
      <c r="D181" s="958" t="s">
        <v>2139</v>
      </c>
      <c r="E181" s="897">
        <v>405000</v>
      </c>
      <c r="F181" s="565"/>
      <c r="G181" s="927"/>
      <c r="H181" s="897">
        <v>405000</v>
      </c>
      <c r="I181" s="857"/>
      <c r="J181" s="1228" t="s">
        <v>2480</v>
      </c>
    </row>
    <row r="182" spans="1:10" ht="15.75" customHeight="1">
      <c r="A182" s="1171">
        <v>33</v>
      </c>
      <c r="B182" s="990" t="s">
        <v>2585</v>
      </c>
      <c r="C182" s="864">
        <v>1975</v>
      </c>
      <c r="D182" s="958" t="s">
        <v>2108</v>
      </c>
      <c r="E182" s="897">
        <v>405000</v>
      </c>
      <c r="F182" s="565"/>
      <c r="G182" s="927"/>
      <c r="H182" s="897">
        <v>405000</v>
      </c>
      <c r="I182" s="861"/>
      <c r="J182" s="1222" t="s">
        <v>2480</v>
      </c>
    </row>
    <row r="183" spans="1:10" ht="15.75" customHeight="1">
      <c r="A183" s="1171">
        <v>34</v>
      </c>
      <c r="B183" s="994" t="s">
        <v>2901</v>
      </c>
      <c r="C183" s="866">
        <v>1979</v>
      </c>
      <c r="D183" s="960" t="s">
        <v>2108</v>
      </c>
      <c r="E183" s="897">
        <v>405000</v>
      </c>
      <c r="F183" s="573"/>
      <c r="G183" s="928"/>
      <c r="H183" s="898">
        <v>405000</v>
      </c>
      <c r="I183" s="861"/>
      <c r="J183" s="1229" t="s">
        <v>2480</v>
      </c>
    </row>
    <row r="184" spans="1:10" ht="15.75" customHeight="1">
      <c r="A184" s="1171">
        <v>35</v>
      </c>
      <c r="B184" s="990" t="s">
        <v>2469</v>
      </c>
      <c r="C184" s="864">
        <v>1980</v>
      </c>
      <c r="D184" s="958" t="s">
        <v>2398</v>
      </c>
      <c r="E184" s="897">
        <v>405000</v>
      </c>
      <c r="F184" s="561"/>
      <c r="G184" s="929"/>
      <c r="H184" s="897">
        <f>SUM(E184:G184)</f>
        <v>405000</v>
      </c>
      <c r="I184" s="861"/>
      <c r="J184" s="1229" t="s">
        <v>2480</v>
      </c>
    </row>
    <row r="185" spans="1:10" ht="15.75" customHeight="1">
      <c r="A185" s="1171">
        <v>36</v>
      </c>
      <c r="B185" s="990" t="s">
        <v>2470</v>
      </c>
      <c r="C185" s="864">
        <v>1971</v>
      </c>
      <c r="D185" s="958" t="s">
        <v>2111</v>
      </c>
      <c r="E185" s="897">
        <v>405000</v>
      </c>
      <c r="F185" s="561"/>
      <c r="G185" s="929"/>
      <c r="H185" s="897">
        <f>SUM(E185:G185)</f>
        <v>405000</v>
      </c>
      <c r="I185" s="861"/>
      <c r="J185" s="1222" t="s">
        <v>2480</v>
      </c>
    </row>
    <row r="186" spans="1:10" ht="15.75" customHeight="1">
      <c r="A186" s="1171">
        <v>37</v>
      </c>
      <c r="B186" s="990" t="s">
        <v>750</v>
      </c>
      <c r="C186" s="864">
        <v>1974</v>
      </c>
      <c r="D186" s="958" t="s">
        <v>2147</v>
      </c>
      <c r="E186" s="897">
        <v>405000</v>
      </c>
      <c r="F186" s="561"/>
      <c r="G186" s="929"/>
      <c r="H186" s="897">
        <f>SUM(E186:G186)</f>
        <v>405000</v>
      </c>
      <c r="I186" s="861"/>
      <c r="J186" s="1228" t="s">
        <v>2480</v>
      </c>
    </row>
    <row r="187" spans="1:10" ht="15.75" customHeight="1">
      <c r="A187" s="1171">
        <v>38</v>
      </c>
      <c r="B187" s="990" t="s">
        <v>2481</v>
      </c>
      <c r="C187" s="864">
        <v>1970</v>
      </c>
      <c r="D187" s="958" t="s">
        <v>2110</v>
      </c>
      <c r="E187" s="897">
        <v>405000</v>
      </c>
      <c r="F187" s="561"/>
      <c r="G187" s="929"/>
      <c r="H187" s="897">
        <f>SUM(E187:G187)</f>
        <v>405000</v>
      </c>
      <c r="I187" s="861"/>
      <c r="J187" s="1222" t="s">
        <v>2480</v>
      </c>
    </row>
    <row r="188" spans="1:10" ht="15.75" customHeight="1">
      <c r="A188" s="1171">
        <v>39</v>
      </c>
      <c r="B188" s="990" t="s">
        <v>641</v>
      </c>
      <c r="C188" s="864">
        <v>1967</v>
      </c>
      <c r="D188" s="958" t="s">
        <v>2110</v>
      </c>
      <c r="E188" s="897">
        <v>405000</v>
      </c>
      <c r="F188" s="561"/>
      <c r="G188" s="929"/>
      <c r="H188" s="897">
        <f>SUM(E188:G188)</f>
        <v>405000</v>
      </c>
      <c r="I188" s="861"/>
      <c r="J188" s="1229"/>
    </row>
    <row r="189" spans="1:10" ht="15.75" customHeight="1">
      <c r="A189" s="1171">
        <v>40</v>
      </c>
      <c r="B189" s="990" t="s">
        <v>2717</v>
      </c>
      <c r="C189" s="864">
        <v>1968</v>
      </c>
      <c r="D189" s="958" t="s">
        <v>2110</v>
      </c>
      <c r="E189" s="897">
        <v>405000</v>
      </c>
      <c r="F189" s="561"/>
      <c r="G189" s="929"/>
      <c r="H189" s="897">
        <f aca="true" t="shared" si="5" ref="H189:H196">G189+E189</f>
        <v>405000</v>
      </c>
      <c r="I189" s="861"/>
      <c r="J189" s="1229"/>
    </row>
    <row r="190" spans="1:10" ht="15.75" customHeight="1">
      <c r="A190" s="1171">
        <v>41</v>
      </c>
      <c r="B190" s="990" t="s">
        <v>2718</v>
      </c>
      <c r="C190" s="864">
        <v>1980</v>
      </c>
      <c r="D190" s="958" t="s">
        <v>2110</v>
      </c>
      <c r="E190" s="897">
        <v>405000</v>
      </c>
      <c r="F190" s="561"/>
      <c r="G190" s="929"/>
      <c r="H190" s="897">
        <f t="shared" si="5"/>
        <v>405000</v>
      </c>
      <c r="I190" s="861"/>
      <c r="J190" s="1229"/>
    </row>
    <row r="191" spans="1:10" ht="15.75" customHeight="1">
      <c r="A191" s="1171">
        <v>42</v>
      </c>
      <c r="B191" s="990" t="s">
        <v>2719</v>
      </c>
      <c r="C191" s="864">
        <v>1987</v>
      </c>
      <c r="D191" s="958" t="s">
        <v>2114</v>
      </c>
      <c r="E191" s="897">
        <v>405000</v>
      </c>
      <c r="F191" s="561"/>
      <c r="G191" s="929"/>
      <c r="H191" s="897">
        <f t="shared" si="5"/>
        <v>405000</v>
      </c>
      <c r="I191" s="861"/>
      <c r="J191" s="1229"/>
    </row>
    <row r="192" spans="1:10" ht="15.75" customHeight="1">
      <c r="A192" s="1171">
        <v>43</v>
      </c>
      <c r="B192" s="990" t="s">
        <v>2720</v>
      </c>
      <c r="C192" s="864">
        <v>1966</v>
      </c>
      <c r="D192" s="958" t="s">
        <v>2461</v>
      </c>
      <c r="E192" s="897">
        <v>405000</v>
      </c>
      <c r="F192" s="561"/>
      <c r="G192" s="929"/>
      <c r="H192" s="897">
        <f t="shared" si="5"/>
        <v>405000</v>
      </c>
      <c r="I192" s="861"/>
      <c r="J192" s="1229"/>
    </row>
    <row r="193" spans="1:10" ht="15.75" customHeight="1">
      <c r="A193" s="1171">
        <v>44</v>
      </c>
      <c r="B193" s="990" t="s">
        <v>717</v>
      </c>
      <c r="C193" s="864">
        <v>1986</v>
      </c>
      <c r="D193" s="958" t="s">
        <v>2147</v>
      </c>
      <c r="E193" s="897">
        <v>405000</v>
      </c>
      <c r="F193" s="561"/>
      <c r="G193" s="929"/>
      <c r="H193" s="897">
        <f>G193+E193</f>
        <v>405000</v>
      </c>
      <c r="I193" s="861"/>
      <c r="J193" s="1229"/>
    </row>
    <row r="194" spans="1:10" ht="15.75" customHeight="1">
      <c r="A194" s="1171">
        <v>45</v>
      </c>
      <c r="B194" s="990" t="s">
        <v>522</v>
      </c>
      <c r="C194" s="864">
        <v>1977</v>
      </c>
      <c r="D194" s="958" t="s">
        <v>2108</v>
      </c>
      <c r="E194" s="897">
        <v>405000</v>
      </c>
      <c r="F194" s="561"/>
      <c r="G194" s="929"/>
      <c r="H194" s="897">
        <f>G194+E194</f>
        <v>405000</v>
      </c>
      <c r="I194" s="861"/>
      <c r="J194" s="1229"/>
    </row>
    <row r="195" spans="1:10" ht="15.75" customHeight="1">
      <c r="A195" s="1171">
        <v>46</v>
      </c>
      <c r="B195" s="990" t="s">
        <v>2112</v>
      </c>
      <c r="C195" s="864">
        <v>1986</v>
      </c>
      <c r="D195" s="958" t="s">
        <v>2108</v>
      </c>
      <c r="E195" s="897">
        <v>405000</v>
      </c>
      <c r="F195" s="561"/>
      <c r="G195" s="929"/>
      <c r="H195" s="897">
        <f t="shared" si="5"/>
        <v>405000</v>
      </c>
      <c r="I195" s="861"/>
      <c r="J195" s="1229"/>
    </row>
    <row r="196" spans="1:10" ht="15.75" customHeight="1">
      <c r="A196" s="1174">
        <v>47</v>
      </c>
      <c r="B196" s="1010" t="s">
        <v>251</v>
      </c>
      <c r="C196" s="875">
        <v>1963</v>
      </c>
      <c r="D196" s="976" t="s">
        <v>2139</v>
      </c>
      <c r="E196" s="897">
        <v>405000</v>
      </c>
      <c r="F196" s="561"/>
      <c r="G196" s="929">
        <v>405000</v>
      </c>
      <c r="H196" s="897">
        <f t="shared" si="5"/>
        <v>810000</v>
      </c>
      <c r="I196" s="1220"/>
      <c r="J196" s="1229"/>
    </row>
    <row r="197" spans="1:10" ht="15.75" customHeight="1">
      <c r="A197" s="1745" t="s">
        <v>1259</v>
      </c>
      <c r="B197" s="1746"/>
      <c r="C197" s="1746"/>
      <c r="D197" s="945"/>
      <c r="E197" s="887">
        <f>SUM(E150:E196)</f>
        <v>19035000</v>
      </c>
      <c r="F197" s="570"/>
      <c r="G197" s="930">
        <v>405000</v>
      </c>
      <c r="H197" s="887">
        <f>E197+G197</f>
        <v>19440000</v>
      </c>
      <c r="I197" s="1217"/>
      <c r="J197" s="1229"/>
    </row>
    <row r="198" spans="1:10" ht="15.75" customHeight="1">
      <c r="A198" s="1182"/>
      <c r="B198" s="1622" t="s">
        <v>2420</v>
      </c>
      <c r="C198" s="1623"/>
      <c r="D198" s="1759"/>
      <c r="E198" s="886"/>
      <c r="F198" s="558"/>
      <c r="G198" s="931"/>
      <c r="H198" s="886"/>
      <c r="I198" s="1226"/>
      <c r="J198" s="1222"/>
    </row>
    <row r="199" spans="1:10" ht="15.75" customHeight="1">
      <c r="A199" s="1176">
        <v>1</v>
      </c>
      <c r="B199" s="998" t="s">
        <v>431</v>
      </c>
      <c r="C199" s="868">
        <v>2005</v>
      </c>
      <c r="D199" s="962" t="s">
        <v>2461</v>
      </c>
      <c r="E199" s="891">
        <v>540000</v>
      </c>
      <c r="F199" s="565">
        <v>0</v>
      </c>
      <c r="G199" s="932">
        <v>0</v>
      </c>
      <c r="H199" s="891">
        <f>G199+E199</f>
        <v>540000</v>
      </c>
      <c r="I199" s="860"/>
      <c r="J199" s="1222"/>
    </row>
    <row r="200" spans="1:10" ht="15.75" customHeight="1">
      <c r="A200" s="1176">
        <v>2</v>
      </c>
      <c r="B200" s="999" t="s">
        <v>2586</v>
      </c>
      <c r="C200" s="869">
        <v>2003</v>
      </c>
      <c r="D200" s="963" t="s">
        <v>2139</v>
      </c>
      <c r="E200" s="891">
        <v>540000</v>
      </c>
      <c r="F200" s="565">
        <v>0</v>
      </c>
      <c r="G200" s="927">
        <v>0</v>
      </c>
      <c r="H200" s="891">
        <f>G200+E200</f>
        <v>540000</v>
      </c>
      <c r="I200" s="862"/>
      <c r="J200" s="1230"/>
    </row>
    <row r="201" spans="1:10" ht="15.75" customHeight="1">
      <c r="A201" s="1176">
        <v>3</v>
      </c>
      <c r="B201" s="997" t="s">
        <v>2590</v>
      </c>
      <c r="C201" s="864">
        <v>2009</v>
      </c>
      <c r="D201" s="963" t="s">
        <v>2118</v>
      </c>
      <c r="E201" s="891">
        <v>540000</v>
      </c>
      <c r="F201" s="568">
        <v>0</v>
      </c>
      <c r="G201" s="933">
        <v>0</v>
      </c>
      <c r="H201" s="891">
        <f>G201+E201</f>
        <v>540000</v>
      </c>
      <c r="I201" s="862"/>
      <c r="J201" s="1230"/>
    </row>
    <row r="202" spans="1:10" ht="15.75" customHeight="1">
      <c r="A202" s="1176">
        <v>4</v>
      </c>
      <c r="B202" s="1000" t="s">
        <v>2186</v>
      </c>
      <c r="C202" s="870">
        <v>2002</v>
      </c>
      <c r="D202" s="964" t="s">
        <v>2114</v>
      </c>
      <c r="E202" s="891">
        <v>540000</v>
      </c>
      <c r="F202" s="568">
        <v>0</v>
      </c>
      <c r="G202" s="933">
        <v>0</v>
      </c>
      <c r="H202" s="891">
        <f>G202+E202</f>
        <v>540000</v>
      </c>
      <c r="I202" s="876"/>
      <c r="J202" s="1231"/>
    </row>
    <row r="203" spans="1:10" ht="15.75" customHeight="1">
      <c r="A203" s="1176">
        <v>5</v>
      </c>
      <c r="B203" s="1001" t="s">
        <v>2588</v>
      </c>
      <c r="C203" s="873">
        <v>2009</v>
      </c>
      <c r="D203" s="965" t="s">
        <v>2398</v>
      </c>
      <c r="E203" s="899">
        <v>540000</v>
      </c>
      <c r="F203" s="575"/>
      <c r="G203" s="934"/>
      <c r="H203" s="899">
        <f>SUM(E203:G203)</f>
        <v>540000</v>
      </c>
      <c r="I203" s="1232"/>
      <c r="J203" s="1233"/>
    </row>
    <row r="204" spans="1:10" ht="15.75" customHeight="1">
      <c r="A204" s="1176">
        <v>6</v>
      </c>
      <c r="B204" s="1001" t="s">
        <v>2589</v>
      </c>
      <c r="C204" s="873">
        <v>2010</v>
      </c>
      <c r="D204" s="965" t="s">
        <v>2461</v>
      </c>
      <c r="E204" s="899">
        <v>540000</v>
      </c>
      <c r="F204" s="575"/>
      <c r="G204" s="934"/>
      <c r="H204" s="899">
        <f>SUM(E204:G204)</f>
        <v>540000</v>
      </c>
      <c r="I204" s="1232"/>
      <c r="J204" s="1233" t="s">
        <v>2748</v>
      </c>
    </row>
    <row r="205" spans="1:10" ht="15.75" customHeight="1">
      <c r="A205" s="1176">
        <v>7</v>
      </c>
      <c r="B205" s="1002" t="s">
        <v>2713</v>
      </c>
      <c r="C205" s="1256">
        <v>2011</v>
      </c>
      <c r="D205" s="966" t="s">
        <v>2147</v>
      </c>
      <c r="E205" s="891">
        <v>540000</v>
      </c>
      <c r="F205" s="575"/>
      <c r="G205" s="934"/>
      <c r="H205" s="900">
        <f>G205+E205</f>
        <v>540000</v>
      </c>
      <c r="I205" s="1232"/>
      <c r="J205" s="1233"/>
    </row>
    <row r="206" spans="1:10" ht="15.75" customHeight="1">
      <c r="A206" s="1176">
        <v>8</v>
      </c>
      <c r="B206" s="1002" t="s">
        <v>2714</v>
      </c>
      <c r="C206" s="1256">
        <v>2014</v>
      </c>
      <c r="D206" s="958" t="s">
        <v>2110</v>
      </c>
      <c r="E206" s="891">
        <v>540000</v>
      </c>
      <c r="F206" s="575"/>
      <c r="G206" s="934"/>
      <c r="H206" s="900">
        <f>G206+E206</f>
        <v>540000</v>
      </c>
      <c r="I206" s="1232"/>
      <c r="J206" s="1233"/>
    </row>
    <row r="207" spans="1:10" ht="15.75" customHeight="1">
      <c r="A207" s="1176">
        <v>9</v>
      </c>
      <c r="B207" s="1002" t="s">
        <v>2715</v>
      </c>
      <c r="C207" s="1256">
        <v>2009</v>
      </c>
      <c r="D207" s="958" t="s">
        <v>2110</v>
      </c>
      <c r="E207" s="891">
        <v>540000</v>
      </c>
      <c r="F207" s="575"/>
      <c r="G207" s="934"/>
      <c r="H207" s="900">
        <f>G207+E207</f>
        <v>540000</v>
      </c>
      <c r="I207" s="1232"/>
      <c r="J207" s="1233"/>
    </row>
    <row r="208" spans="1:10" ht="15.75" customHeight="1">
      <c r="A208" s="871"/>
      <c r="B208" s="986" t="s">
        <v>1259</v>
      </c>
      <c r="C208" s="871"/>
      <c r="D208" s="967"/>
      <c r="E208" s="887">
        <f>SUM(E199:E207)</f>
        <v>4860000</v>
      </c>
      <c r="F208" s="570"/>
      <c r="G208" s="919">
        <f>SUM(G205:G207)</f>
        <v>0</v>
      </c>
      <c r="H208" s="887">
        <f>G208+E208</f>
        <v>4860000</v>
      </c>
      <c r="I208" s="877"/>
      <c r="J208" s="877"/>
    </row>
    <row r="209" spans="1:10" ht="15.75" customHeight="1">
      <c r="A209" s="1753" t="s">
        <v>2421</v>
      </c>
      <c r="B209" s="1754"/>
      <c r="C209" s="1754"/>
      <c r="D209" s="1754"/>
      <c r="E209" s="1757"/>
      <c r="F209" s="563"/>
      <c r="G209" s="920"/>
      <c r="H209" s="890"/>
      <c r="I209" s="1219"/>
      <c r="J209" s="877"/>
    </row>
    <row r="210" spans="1:10" ht="15.75" customHeight="1">
      <c r="A210" s="1173">
        <v>1</v>
      </c>
      <c r="B210" s="996" t="s">
        <v>2592</v>
      </c>
      <c r="C210" s="868">
        <v>1945</v>
      </c>
      <c r="D210" s="962" t="s">
        <v>2139</v>
      </c>
      <c r="E210" s="897">
        <v>540000</v>
      </c>
      <c r="F210" s="565">
        <v>0</v>
      </c>
      <c r="G210" s="927">
        <v>0</v>
      </c>
      <c r="H210" s="897">
        <f>G210+E210</f>
        <v>540000</v>
      </c>
      <c r="I210" s="860"/>
      <c r="J210" s="860"/>
    </row>
    <row r="211" spans="1:10" ht="15.75" customHeight="1">
      <c r="A211" s="1173">
        <v>2</v>
      </c>
      <c r="B211" s="990" t="s">
        <v>2594</v>
      </c>
      <c r="C211" s="864">
        <v>1936</v>
      </c>
      <c r="D211" s="958" t="s">
        <v>2147</v>
      </c>
      <c r="E211" s="897">
        <v>540000</v>
      </c>
      <c r="F211" s="565">
        <v>0</v>
      </c>
      <c r="G211" s="927">
        <v>0</v>
      </c>
      <c r="H211" s="897">
        <f aca="true" t="shared" si="6" ref="H211:H217">G211+E211</f>
        <v>540000</v>
      </c>
      <c r="I211" s="857"/>
      <c r="J211" s="857"/>
    </row>
    <row r="212" spans="1:10" ht="15.75" customHeight="1">
      <c r="A212" s="1173">
        <v>3</v>
      </c>
      <c r="B212" s="990" t="s">
        <v>2724</v>
      </c>
      <c r="C212" s="864">
        <v>1928</v>
      </c>
      <c r="D212" s="958" t="s">
        <v>2139</v>
      </c>
      <c r="E212" s="897">
        <v>540000</v>
      </c>
      <c r="F212" s="565">
        <v>0</v>
      </c>
      <c r="G212" s="927">
        <v>0</v>
      </c>
      <c r="H212" s="897">
        <f t="shared" si="6"/>
        <v>540000</v>
      </c>
      <c r="I212" s="857"/>
      <c r="J212" s="857"/>
    </row>
    <row r="213" spans="1:10" ht="15.75" customHeight="1">
      <c r="A213" s="1173">
        <v>4</v>
      </c>
      <c r="B213" s="991" t="s">
        <v>1</v>
      </c>
      <c r="C213" s="872">
        <v>1943</v>
      </c>
      <c r="D213" s="966" t="s">
        <v>2110</v>
      </c>
      <c r="E213" s="897">
        <v>540000</v>
      </c>
      <c r="F213" s="565">
        <v>0</v>
      </c>
      <c r="G213" s="927">
        <v>0</v>
      </c>
      <c r="H213" s="897">
        <f t="shared" si="6"/>
        <v>540000</v>
      </c>
      <c r="I213" s="857"/>
      <c r="J213" s="857"/>
    </row>
    <row r="214" spans="1:10" ht="15.75" customHeight="1">
      <c r="A214" s="1173">
        <v>5</v>
      </c>
      <c r="B214" s="991" t="s">
        <v>1034</v>
      </c>
      <c r="C214" s="872">
        <v>1937</v>
      </c>
      <c r="D214" s="966" t="s">
        <v>2108</v>
      </c>
      <c r="E214" s="897">
        <v>540000</v>
      </c>
      <c r="F214" s="565">
        <v>0</v>
      </c>
      <c r="G214" s="927">
        <v>0</v>
      </c>
      <c r="H214" s="897">
        <f t="shared" si="6"/>
        <v>540000</v>
      </c>
      <c r="I214" s="861"/>
      <c r="J214" s="861"/>
    </row>
    <row r="215" spans="1:10" ht="15.75" customHeight="1">
      <c r="A215" s="1173">
        <v>6</v>
      </c>
      <c r="B215" s="991" t="s">
        <v>2595</v>
      </c>
      <c r="C215" s="872">
        <v>1946</v>
      </c>
      <c r="D215" s="966" t="s">
        <v>2139</v>
      </c>
      <c r="E215" s="897">
        <v>540000</v>
      </c>
      <c r="F215" s="565">
        <v>0</v>
      </c>
      <c r="G215" s="927">
        <v>0</v>
      </c>
      <c r="H215" s="897">
        <f t="shared" si="6"/>
        <v>540000</v>
      </c>
      <c r="I215" s="861"/>
      <c r="J215" s="861"/>
    </row>
    <row r="216" spans="1:10" ht="15.75" customHeight="1">
      <c r="A216" s="1173">
        <v>7</v>
      </c>
      <c r="B216" s="990" t="s">
        <v>2597</v>
      </c>
      <c r="C216" s="872">
        <v>1954</v>
      </c>
      <c r="D216" s="963" t="s">
        <v>2118</v>
      </c>
      <c r="E216" s="897">
        <v>540000</v>
      </c>
      <c r="F216" s="561">
        <v>0</v>
      </c>
      <c r="G216" s="927">
        <v>0</v>
      </c>
      <c r="H216" s="897">
        <f t="shared" si="6"/>
        <v>540000</v>
      </c>
      <c r="I216" s="861"/>
      <c r="J216" s="861"/>
    </row>
    <row r="217" spans="1:10" ht="15.75" customHeight="1">
      <c r="A217" s="1173">
        <v>8</v>
      </c>
      <c r="B217" s="1003" t="s">
        <v>2598</v>
      </c>
      <c r="C217" s="872">
        <v>1933</v>
      </c>
      <c r="D217" s="963" t="s">
        <v>2139</v>
      </c>
      <c r="E217" s="897">
        <v>540000</v>
      </c>
      <c r="F217" s="561">
        <v>0</v>
      </c>
      <c r="G217" s="927">
        <v>0</v>
      </c>
      <c r="H217" s="897">
        <f t="shared" si="6"/>
        <v>540000</v>
      </c>
      <c r="I217" s="861"/>
      <c r="J217" s="861"/>
    </row>
    <row r="218" spans="1:10" ht="15.75" customHeight="1">
      <c r="A218" s="1173">
        <v>9</v>
      </c>
      <c r="B218" s="1004" t="s">
        <v>1431</v>
      </c>
      <c r="C218" s="873">
        <v>1945</v>
      </c>
      <c r="D218" s="968" t="s">
        <v>2147</v>
      </c>
      <c r="E218" s="897">
        <v>540000</v>
      </c>
      <c r="F218" s="561">
        <v>0</v>
      </c>
      <c r="G218" s="927">
        <v>0</v>
      </c>
      <c r="H218" s="897">
        <f>G218+E218</f>
        <v>540000</v>
      </c>
      <c r="I218" s="861"/>
      <c r="J218" s="861"/>
    </row>
    <row r="219" spans="1:10" ht="15.75" customHeight="1">
      <c r="A219" s="1173">
        <v>10</v>
      </c>
      <c r="B219" s="1004" t="s">
        <v>2628</v>
      </c>
      <c r="C219" s="873">
        <v>1953</v>
      </c>
      <c r="D219" s="968" t="s">
        <v>2461</v>
      </c>
      <c r="E219" s="897">
        <v>540000</v>
      </c>
      <c r="F219" s="561"/>
      <c r="G219" s="927"/>
      <c r="H219" s="897">
        <f>G219+E219</f>
        <v>540000</v>
      </c>
      <c r="I219" s="861"/>
      <c r="J219" s="861"/>
    </row>
    <row r="220" spans="1:10" ht="15.75" customHeight="1">
      <c r="A220" s="1173">
        <v>11</v>
      </c>
      <c r="B220" s="990" t="s">
        <v>2600</v>
      </c>
      <c r="C220" s="864">
        <v>1950</v>
      </c>
      <c r="D220" s="958" t="s">
        <v>2110</v>
      </c>
      <c r="E220" s="893">
        <v>540000</v>
      </c>
      <c r="F220" s="565"/>
      <c r="G220" s="927"/>
      <c r="H220" s="893">
        <v>540000</v>
      </c>
      <c r="I220" s="857"/>
      <c r="J220" s="1228" t="s">
        <v>2480</v>
      </c>
    </row>
    <row r="221" spans="1:10" ht="15.75" customHeight="1">
      <c r="A221" s="1173">
        <v>12</v>
      </c>
      <c r="B221" s="990" t="s">
        <v>2601</v>
      </c>
      <c r="C221" s="864">
        <v>1948</v>
      </c>
      <c r="D221" s="958" t="s">
        <v>2147</v>
      </c>
      <c r="E221" s="893">
        <v>540000</v>
      </c>
      <c r="F221" s="565"/>
      <c r="G221" s="927"/>
      <c r="H221" s="893">
        <v>540000</v>
      </c>
      <c r="I221" s="857"/>
      <c r="J221" s="1222" t="s">
        <v>2480</v>
      </c>
    </row>
    <row r="222" spans="1:10" ht="15.75" customHeight="1">
      <c r="A222" s="1173">
        <v>13</v>
      </c>
      <c r="B222" s="990" t="s">
        <v>2602</v>
      </c>
      <c r="C222" s="864">
        <v>1946</v>
      </c>
      <c r="D222" s="958" t="s">
        <v>2139</v>
      </c>
      <c r="E222" s="893">
        <v>540000</v>
      </c>
      <c r="F222" s="565"/>
      <c r="G222" s="927"/>
      <c r="H222" s="893">
        <v>540000</v>
      </c>
      <c r="I222" s="857"/>
      <c r="J222" s="1229" t="s">
        <v>2480</v>
      </c>
    </row>
    <row r="223" spans="1:10" ht="15.75" customHeight="1">
      <c r="A223" s="1173">
        <v>14</v>
      </c>
      <c r="B223" s="991" t="s">
        <v>2624</v>
      </c>
      <c r="C223" s="872">
        <v>1933</v>
      </c>
      <c r="D223" s="966" t="s">
        <v>2111</v>
      </c>
      <c r="E223" s="893">
        <v>540000</v>
      </c>
      <c r="F223" s="565"/>
      <c r="G223" s="927"/>
      <c r="H223" s="893">
        <v>540000</v>
      </c>
      <c r="I223" s="861"/>
      <c r="J223" s="1229" t="s">
        <v>2480</v>
      </c>
    </row>
    <row r="224" spans="1:10" ht="15.75" customHeight="1">
      <c r="A224" s="1173">
        <v>15</v>
      </c>
      <c r="B224" s="997" t="s">
        <v>2626</v>
      </c>
      <c r="C224" s="872">
        <v>1942</v>
      </c>
      <c r="D224" s="969" t="s">
        <v>2461</v>
      </c>
      <c r="E224" s="893">
        <v>540000</v>
      </c>
      <c r="F224" s="564"/>
      <c r="G224" s="921"/>
      <c r="H224" s="893">
        <v>540000</v>
      </c>
      <c r="I224" s="1234"/>
      <c r="J224" s="1222" t="s">
        <v>2480</v>
      </c>
    </row>
    <row r="225" spans="1:10" ht="15.75" customHeight="1">
      <c r="A225" s="1173">
        <v>16</v>
      </c>
      <c r="B225" s="997" t="s">
        <v>2146</v>
      </c>
      <c r="C225" s="872">
        <v>1943</v>
      </c>
      <c r="D225" s="970" t="s">
        <v>2147</v>
      </c>
      <c r="E225" s="893">
        <v>540000</v>
      </c>
      <c r="F225" s="564"/>
      <c r="G225" s="921"/>
      <c r="H225" s="893">
        <v>540000</v>
      </c>
      <c r="I225" s="1234"/>
      <c r="J225" s="1228" t="s">
        <v>2480</v>
      </c>
    </row>
    <row r="226" spans="1:10" ht="15.75" customHeight="1">
      <c r="A226" s="1173">
        <v>17</v>
      </c>
      <c r="B226" s="999" t="s">
        <v>2902</v>
      </c>
      <c r="C226" s="872">
        <v>1950</v>
      </c>
      <c r="D226" s="970" t="s">
        <v>2108</v>
      </c>
      <c r="E226" s="893">
        <v>540000</v>
      </c>
      <c r="F226" s="564"/>
      <c r="G226" s="921"/>
      <c r="H226" s="893">
        <v>540000</v>
      </c>
      <c r="I226" s="1234"/>
      <c r="J226" s="1222" t="s">
        <v>2480</v>
      </c>
    </row>
    <row r="227" spans="1:10" ht="15.75" customHeight="1">
      <c r="A227" s="1173">
        <v>18</v>
      </c>
      <c r="B227" s="990" t="s">
        <v>2593</v>
      </c>
      <c r="C227" s="864">
        <v>1938</v>
      </c>
      <c r="D227" s="958" t="s">
        <v>2139</v>
      </c>
      <c r="E227" s="893">
        <v>540000</v>
      </c>
      <c r="F227" s="564"/>
      <c r="G227" s="921"/>
      <c r="H227" s="893">
        <f>SUM(E227:G227)</f>
        <v>540000</v>
      </c>
      <c r="I227" s="1234"/>
      <c r="J227" s="1229" t="s">
        <v>2480</v>
      </c>
    </row>
    <row r="228" spans="1:10" ht="15.75" customHeight="1">
      <c r="A228" s="1173">
        <v>19</v>
      </c>
      <c r="B228" s="991" t="s">
        <v>2596</v>
      </c>
      <c r="C228" s="872">
        <v>1946</v>
      </c>
      <c r="D228" s="963" t="s">
        <v>2147</v>
      </c>
      <c r="E228" s="893">
        <v>540000</v>
      </c>
      <c r="F228" s="564"/>
      <c r="G228" s="921"/>
      <c r="H228" s="893">
        <f>SUM(E228:G228)</f>
        <v>540000</v>
      </c>
      <c r="I228" s="1234"/>
      <c r="J228" s="1229"/>
    </row>
    <row r="229" spans="1:10" ht="15.75" customHeight="1">
      <c r="A229" s="1173">
        <v>20</v>
      </c>
      <c r="B229" s="1005" t="s">
        <v>432</v>
      </c>
      <c r="C229" s="875">
        <v>1950</v>
      </c>
      <c r="D229" s="971" t="s">
        <v>2110</v>
      </c>
      <c r="E229" s="893">
        <v>540000</v>
      </c>
      <c r="F229" s="564"/>
      <c r="G229" s="921"/>
      <c r="H229" s="893">
        <f>SUM(E229:G229)</f>
        <v>540000</v>
      </c>
      <c r="I229" s="1234"/>
      <c r="J229" s="1229"/>
    </row>
    <row r="230" spans="1:10" ht="15.75" customHeight="1">
      <c r="A230" s="1173">
        <v>21</v>
      </c>
      <c r="B230" s="990" t="s">
        <v>2471</v>
      </c>
      <c r="C230" s="864">
        <v>1956</v>
      </c>
      <c r="D230" s="958" t="s">
        <v>2147</v>
      </c>
      <c r="E230" s="893">
        <v>540000</v>
      </c>
      <c r="F230" s="564"/>
      <c r="G230" s="921"/>
      <c r="H230" s="893">
        <f aca="true" t="shared" si="7" ref="H230:H239">G230+E230</f>
        <v>540000</v>
      </c>
      <c r="I230" s="1234"/>
      <c r="J230" s="1221"/>
    </row>
    <row r="231" spans="1:10" ht="15.75" customHeight="1">
      <c r="A231" s="1173">
        <v>22</v>
      </c>
      <c r="B231" s="990" t="s">
        <v>2475</v>
      </c>
      <c r="C231" s="864">
        <v>1957</v>
      </c>
      <c r="D231" s="958" t="s">
        <v>2114</v>
      </c>
      <c r="E231" s="893">
        <v>540000</v>
      </c>
      <c r="F231" s="564"/>
      <c r="G231" s="921"/>
      <c r="H231" s="893">
        <f t="shared" si="7"/>
        <v>540000</v>
      </c>
      <c r="I231" s="1234"/>
      <c r="J231" s="1221"/>
    </row>
    <row r="232" spans="1:10" ht="15.75" customHeight="1">
      <c r="A232" s="1173">
        <v>23</v>
      </c>
      <c r="B232" s="990" t="s">
        <v>2448</v>
      </c>
      <c r="C232" s="864">
        <v>1956</v>
      </c>
      <c r="D232" s="958" t="s">
        <v>2398</v>
      </c>
      <c r="E232" s="893">
        <v>540000</v>
      </c>
      <c r="F232" s="564"/>
      <c r="G232" s="921"/>
      <c r="H232" s="893">
        <f t="shared" si="7"/>
        <v>540000</v>
      </c>
      <c r="I232" s="1234"/>
      <c r="J232" s="1221"/>
    </row>
    <row r="233" spans="1:10" ht="15.75" customHeight="1">
      <c r="A233" s="1173">
        <v>24</v>
      </c>
      <c r="B233" s="990" t="s">
        <v>2485</v>
      </c>
      <c r="C233" s="864">
        <v>1955</v>
      </c>
      <c r="D233" s="958" t="s">
        <v>2110</v>
      </c>
      <c r="E233" s="893">
        <v>540000</v>
      </c>
      <c r="F233" s="564"/>
      <c r="G233" s="921"/>
      <c r="H233" s="893">
        <f t="shared" si="7"/>
        <v>540000</v>
      </c>
      <c r="I233" s="1234"/>
      <c r="J233" s="1221"/>
    </row>
    <row r="234" spans="1:10" ht="15.75" customHeight="1">
      <c r="A234" s="1173">
        <v>25</v>
      </c>
      <c r="B234" s="990" t="s">
        <v>2490</v>
      </c>
      <c r="C234" s="864">
        <v>1955</v>
      </c>
      <c r="D234" s="958" t="s">
        <v>2461</v>
      </c>
      <c r="E234" s="893">
        <v>540000</v>
      </c>
      <c r="F234" s="564"/>
      <c r="G234" s="921"/>
      <c r="H234" s="893">
        <f t="shared" si="7"/>
        <v>540000</v>
      </c>
      <c r="I234" s="1234"/>
      <c r="J234" s="1221"/>
    </row>
    <row r="235" spans="1:10" ht="15.75" customHeight="1">
      <c r="A235" s="1173">
        <v>26</v>
      </c>
      <c r="B235" s="990" t="s">
        <v>2716</v>
      </c>
      <c r="C235" s="864">
        <v>1948</v>
      </c>
      <c r="D235" s="958" t="s">
        <v>2147</v>
      </c>
      <c r="E235" s="893">
        <v>540000</v>
      </c>
      <c r="F235" s="564"/>
      <c r="G235" s="921"/>
      <c r="H235" s="893">
        <f t="shared" si="7"/>
        <v>540000</v>
      </c>
      <c r="I235" s="1234"/>
      <c r="J235" s="1221"/>
    </row>
    <row r="236" spans="1:10" ht="15.75" customHeight="1">
      <c r="A236" s="1173">
        <v>27</v>
      </c>
      <c r="B236" s="990" t="s">
        <v>2669</v>
      </c>
      <c r="C236" s="864">
        <v>1954</v>
      </c>
      <c r="D236" s="958" t="s">
        <v>2461</v>
      </c>
      <c r="E236" s="893">
        <v>540000</v>
      </c>
      <c r="F236" s="564"/>
      <c r="G236" s="921"/>
      <c r="H236" s="893">
        <f t="shared" si="7"/>
        <v>540000</v>
      </c>
      <c r="I236" s="1234"/>
      <c r="J236" s="1221"/>
    </row>
    <row r="237" spans="1:10" ht="15.75" customHeight="1">
      <c r="A237" s="1173">
        <v>28</v>
      </c>
      <c r="B237" s="990" t="s">
        <v>716</v>
      </c>
      <c r="C237" s="864">
        <v>1951</v>
      </c>
      <c r="D237" s="958" t="s">
        <v>2147</v>
      </c>
      <c r="E237" s="893">
        <v>540000</v>
      </c>
      <c r="F237" s="564"/>
      <c r="G237" s="921"/>
      <c r="H237" s="893">
        <f>G237+E237</f>
        <v>540000</v>
      </c>
      <c r="I237" s="1234"/>
      <c r="J237" s="1221"/>
    </row>
    <row r="238" spans="1:10" ht="15.75" customHeight="1">
      <c r="A238" s="1173">
        <v>29</v>
      </c>
      <c r="B238" s="990" t="s">
        <v>523</v>
      </c>
      <c r="C238" s="864">
        <v>1946</v>
      </c>
      <c r="D238" s="958" t="s">
        <v>2147</v>
      </c>
      <c r="E238" s="893">
        <v>540000</v>
      </c>
      <c r="F238" s="564"/>
      <c r="G238" s="921"/>
      <c r="H238" s="893">
        <f>G238+E238</f>
        <v>540000</v>
      </c>
      <c r="I238" s="1234"/>
      <c r="J238" s="1221"/>
    </row>
    <row r="239" spans="1:10" ht="15.75" customHeight="1">
      <c r="A239" s="1173">
        <v>30</v>
      </c>
      <c r="B239" s="991" t="s">
        <v>634</v>
      </c>
      <c r="C239" s="872">
        <v>1949</v>
      </c>
      <c r="D239" s="966" t="s">
        <v>2461</v>
      </c>
      <c r="E239" s="908">
        <v>540000</v>
      </c>
      <c r="F239" s="562"/>
      <c r="G239" s="921"/>
      <c r="H239" s="893">
        <f t="shared" si="7"/>
        <v>540000</v>
      </c>
      <c r="I239" s="1234"/>
      <c r="J239" s="1221"/>
    </row>
    <row r="240" spans="1:10" ht="15.75" customHeight="1">
      <c r="A240" s="1173">
        <v>31</v>
      </c>
      <c r="B240" s="990" t="s">
        <v>2552</v>
      </c>
      <c r="C240" s="864">
        <v>1957</v>
      </c>
      <c r="D240" s="958" t="s">
        <v>2139</v>
      </c>
      <c r="E240" s="908">
        <v>540000</v>
      </c>
      <c r="F240" s="566"/>
      <c r="G240" s="921"/>
      <c r="H240" s="894">
        <f aca="true" t="shared" si="8" ref="H240:H245">G240+E240</f>
        <v>540000</v>
      </c>
      <c r="I240" s="1235"/>
      <c r="J240" s="1236"/>
    </row>
    <row r="241" spans="1:10" ht="15.75" customHeight="1">
      <c r="A241" s="1173">
        <v>32</v>
      </c>
      <c r="B241" s="994" t="s">
        <v>645</v>
      </c>
      <c r="C241" s="866">
        <v>1957</v>
      </c>
      <c r="D241" s="960" t="s">
        <v>2108</v>
      </c>
      <c r="E241" s="908">
        <v>540000</v>
      </c>
      <c r="F241" s="566"/>
      <c r="G241" s="921"/>
      <c r="H241" s="894">
        <f t="shared" si="8"/>
        <v>540000</v>
      </c>
      <c r="I241" s="1235"/>
      <c r="J241" s="1236"/>
    </row>
    <row r="242" spans="1:10" ht="15.75" customHeight="1">
      <c r="A242" s="1173">
        <v>33</v>
      </c>
      <c r="B242" s="994" t="s">
        <v>1990</v>
      </c>
      <c r="C242" s="866">
        <v>1944</v>
      </c>
      <c r="D242" s="960" t="s">
        <v>2108</v>
      </c>
      <c r="E242" s="908">
        <v>540000</v>
      </c>
      <c r="F242" s="566"/>
      <c r="G242" s="921"/>
      <c r="H242" s="894">
        <f t="shared" si="8"/>
        <v>540000</v>
      </c>
      <c r="I242" s="1235"/>
      <c r="J242" s="1236"/>
    </row>
    <row r="243" spans="1:10" ht="15.75" customHeight="1">
      <c r="A243" s="1173">
        <v>34</v>
      </c>
      <c r="B243" s="990" t="s">
        <v>248</v>
      </c>
      <c r="C243" s="864">
        <v>1950</v>
      </c>
      <c r="D243" s="958" t="s">
        <v>2114</v>
      </c>
      <c r="E243" s="908">
        <v>540000</v>
      </c>
      <c r="F243" s="566"/>
      <c r="G243" s="921">
        <v>540000</v>
      </c>
      <c r="H243" s="894">
        <f t="shared" si="8"/>
        <v>1080000</v>
      </c>
      <c r="I243" s="1235"/>
      <c r="J243" s="1236"/>
    </row>
    <row r="244" spans="1:10" ht="15.75" customHeight="1">
      <c r="A244" s="1173">
        <v>35</v>
      </c>
      <c r="B244" s="994" t="s">
        <v>249</v>
      </c>
      <c r="C244" s="866">
        <v>1954</v>
      </c>
      <c r="D244" s="960" t="s">
        <v>2110</v>
      </c>
      <c r="E244" s="908">
        <v>540000</v>
      </c>
      <c r="F244" s="566"/>
      <c r="G244" s="921">
        <v>540000</v>
      </c>
      <c r="H244" s="894">
        <f t="shared" si="8"/>
        <v>1080000</v>
      </c>
      <c r="I244" s="1235"/>
      <c r="J244" s="1236"/>
    </row>
    <row r="245" spans="1:10" ht="15.75" customHeight="1">
      <c r="A245" s="1173">
        <v>36</v>
      </c>
      <c r="B245" s="994" t="s">
        <v>250</v>
      </c>
      <c r="C245" s="866">
        <v>1954</v>
      </c>
      <c r="D245" s="960" t="s">
        <v>2111</v>
      </c>
      <c r="E245" s="908">
        <v>540000</v>
      </c>
      <c r="F245" s="566"/>
      <c r="G245" s="921">
        <v>540000</v>
      </c>
      <c r="H245" s="894">
        <f t="shared" si="8"/>
        <v>1080000</v>
      </c>
      <c r="I245" s="1235"/>
      <c r="J245" s="1236"/>
    </row>
    <row r="246" spans="1:10" ht="15.75" customHeight="1">
      <c r="A246" s="871"/>
      <c r="B246" s="1775" t="s">
        <v>1259</v>
      </c>
      <c r="C246" s="1775"/>
      <c r="D246" s="1775"/>
      <c r="E246" s="887">
        <f>SUM(E210:E245)</f>
        <v>19440000</v>
      </c>
      <c r="F246" s="557"/>
      <c r="G246" s="935">
        <f>SUM(G243:G245)</f>
        <v>1620000</v>
      </c>
      <c r="H246" s="887">
        <f>SUM(H210:H245)</f>
        <v>21060000</v>
      </c>
      <c r="I246" s="877"/>
      <c r="J246" s="1217"/>
    </row>
    <row r="247" spans="1:10" ht="15.75" customHeight="1">
      <c r="A247" s="871"/>
      <c r="B247" s="1006" t="s">
        <v>2422</v>
      </c>
      <c r="C247" s="874"/>
      <c r="D247" s="972"/>
      <c r="E247" s="892"/>
      <c r="F247" s="567"/>
      <c r="G247" s="924"/>
      <c r="H247" s="890"/>
      <c r="I247" s="1237"/>
      <c r="J247" s="1217"/>
    </row>
    <row r="248" spans="1:10" ht="15.75" customHeight="1">
      <c r="A248" s="1173">
        <v>1</v>
      </c>
      <c r="B248" s="996" t="s">
        <v>2635</v>
      </c>
      <c r="C248" s="868">
        <v>1995</v>
      </c>
      <c r="D248" s="962" t="s">
        <v>2110</v>
      </c>
      <c r="E248" s="891">
        <v>540000</v>
      </c>
      <c r="F248" s="565">
        <v>0</v>
      </c>
      <c r="G248" s="927">
        <v>0</v>
      </c>
      <c r="H248" s="891">
        <f>G248+E248</f>
        <v>540000</v>
      </c>
      <c r="I248" s="860"/>
      <c r="J248" s="860"/>
    </row>
    <row r="249" spans="1:10" ht="15.75" customHeight="1">
      <c r="A249" s="1173">
        <v>2</v>
      </c>
      <c r="B249" s="990" t="s">
        <v>2636</v>
      </c>
      <c r="C249" s="864">
        <v>1981</v>
      </c>
      <c r="D249" s="958" t="s">
        <v>2461</v>
      </c>
      <c r="E249" s="891">
        <v>540000</v>
      </c>
      <c r="F249" s="554">
        <v>0</v>
      </c>
      <c r="G249" s="916">
        <v>0</v>
      </c>
      <c r="H249" s="891">
        <f aca="true" t="shared" si="9" ref="H249:H257">G249+E249</f>
        <v>540000</v>
      </c>
      <c r="I249" s="857"/>
      <c r="J249" s="857"/>
    </row>
    <row r="250" spans="1:10" ht="15.75" customHeight="1">
      <c r="A250" s="1173">
        <v>3</v>
      </c>
      <c r="B250" s="990" t="s">
        <v>2637</v>
      </c>
      <c r="C250" s="864">
        <v>1959</v>
      </c>
      <c r="D250" s="958" t="s">
        <v>2111</v>
      </c>
      <c r="E250" s="891">
        <v>540000</v>
      </c>
      <c r="F250" s="554">
        <v>0</v>
      </c>
      <c r="G250" s="916">
        <v>0</v>
      </c>
      <c r="H250" s="891">
        <f t="shared" si="9"/>
        <v>540000</v>
      </c>
      <c r="I250" s="857"/>
      <c r="J250" s="857"/>
    </row>
    <row r="251" spans="1:10" ht="15.75" customHeight="1">
      <c r="A251" s="1173">
        <v>4</v>
      </c>
      <c r="B251" s="990" t="s">
        <v>657</v>
      </c>
      <c r="C251" s="864">
        <v>1962</v>
      </c>
      <c r="D251" s="958" t="s">
        <v>2110</v>
      </c>
      <c r="E251" s="891">
        <v>540000</v>
      </c>
      <c r="F251" s="554">
        <v>0</v>
      </c>
      <c r="G251" s="916">
        <v>0</v>
      </c>
      <c r="H251" s="891">
        <f t="shared" si="9"/>
        <v>540000</v>
      </c>
      <c r="I251" s="857"/>
      <c r="J251" s="857"/>
    </row>
    <row r="252" spans="1:10" ht="15.75" customHeight="1">
      <c r="A252" s="1173">
        <v>5</v>
      </c>
      <c r="B252" s="990" t="s">
        <v>2638</v>
      </c>
      <c r="C252" s="864">
        <v>1971</v>
      </c>
      <c r="D252" s="958" t="s">
        <v>2139</v>
      </c>
      <c r="E252" s="891">
        <v>540000</v>
      </c>
      <c r="F252" s="554">
        <v>0</v>
      </c>
      <c r="G252" s="916">
        <v>0</v>
      </c>
      <c r="H252" s="891">
        <f t="shared" si="9"/>
        <v>540000</v>
      </c>
      <c r="I252" s="857"/>
      <c r="J252" s="857"/>
    </row>
    <row r="253" spans="1:10" ht="15.75" customHeight="1">
      <c r="A253" s="1173">
        <v>6</v>
      </c>
      <c r="B253" s="990" t="s">
        <v>1559</v>
      </c>
      <c r="C253" s="864">
        <v>1962</v>
      </c>
      <c r="D253" s="958" t="s">
        <v>2110</v>
      </c>
      <c r="E253" s="891">
        <v>540000</v>
      </c>
      <c r="F253" s="554">
        <v>0</v>
      </c>
      <c r="G253" s="916">
        <v>0</v>
      </c>
      <c r="H253" s="891">
        <f t="shared" si="9"/>
        <v>540000</v>
      </c>
      <c r="I253" s="857"/>
      <c r="J253" s="857"/>
    </row>
    <row r="254" spans="1:10" ht="15.75" customHeight="1">
      <c r="A254" s="1173">
        <v>7</v>
      </c>
      <c r="B254" s="990" t="s">
        <v>2639</v>
      </c>
      <c r="C254" s="864">
        <v>1993</v>
      </c>
      <c r="D254" s="958" t="s">
        <v>2108</v>
      </c>
      <c r="E254" s="891">
        <v>540000</v>
      </c>
      <c r="F254" s="554">
        <v>0</v>
      </c>
      <c r="G254" s="916">
        <v>0</v>
      </c>
      <c r="H254" s="891">
        <f t="shared" si="9"/>
        <v>540000</v>
      </c>
      <c r="I254" s="857"/>
      <c r="J254" s="857"/>
    </row>
    <row r="255" spans="1:10" ht="15.75" customHeight="1">
      <c r="A255" s="1173">
        <v>8</v>
      </c>
      <c r="B255" s="990" t="s">
        <v>2640</v>
      </c>
      <c r="C255" s="864">
        <v>1994</v>
      </c>
      <c r="D255" s="958" t="s">
        <v>2147</v>
      </c>
      <c r="E255" s="891">
        <v>540000</v>
      </c>
      <c r="F255" s="554">
        <v>0</v>
      </c>
      <c r="G255" s="916">
        <v>0</v>
      </c>
      <c r="H255" s="891">
        <f t="shared" si="9"/>
        <v>540000</v>
      </c>
      <c r="I255" s="857"/>
      <c r="J255" s="857"/>
    </row>
    <row r="256" spans="1:10" ht="15.75" customHeight="1">
      <c r="A256" s="1173">
        <v>9</v>
      </c>
      <c r="B256" s="1007" t="s">
        <v>2641</v>
      </c>
      <c r="C256" s="864">
        <v>1990</v>
      </c>
      <c r="D256" s="958" t="s">
        <v>2110</v>
      </c>
      <c r="E256" s="891">
        <v>540000</v>
      </c>
      <c r="F256" s="554">
        <v>0</v>
      </c>
      <c r="G256" s="916">
        <v>0</v>
      </c>
      <c r="H256" s="891">
        <f t="shared" si="9"/>
        <v>540000</v>
      </c>
      <c r="I256" s="857"/>
      <c r="J256" s="857"/>
    </row>
    <row r="257" spans="1:10" ht="15.75" customHeight="1">
      <c r="A257" s="1173">
        <v>10</v>
      </c>
      <c r="B257" s="990" t="s">
        <v>647</v>
      </c>
      <c r="C257" s="864">
        <v>1988</v>
      </c>
      <c r="D257" s="958" t="s">
        <v>2110</v>
      </c>
      <c r="E257" s="891">
        <v>540000</v>
      </c>
      <c r="F257" s="554">
        <v>0</v>
      </c>
      <c r="G257" s="916">
        <v>0</v>
      </c>
      <c r="H257" s="891">
        <f t="shared" si="9"/>
        <v>540000</v>
      </c>
      <c r="I257" s="857"/>
      <c r="J257" s="857"/>
    </row>
    <row r="258" spans="1:10" ht="15.75" customHeight="1">
      <c r="A258" s="1173">
        <v>11</v>
      </c>
      <c r="B258" s="994" t="s">
        <v>2486</v>
      </c>
      <c r="C258" s="866">
        <v>1982</v>
      </c>
      <c r="D258" s="973" t="s">
        <v>2114</v>
      </c>
      <c r="E258" s="891">
        <v>540000</v>
      </c>
      <c r="F258" s="564"/>
      <c r="G258" s="921"/>
      <c r="H258" s="891">
        <f>G258+E258</f>
        <v>540000</v>
      </c>
      <c r="I258" s="857"/>
      <c r="J258" s="857"/>
    </row>
    <row r="259" spans="1:10" ht="15.75" customHeight="1">
      <c r="A259" s="1173">
        <v>12</v>
      </c>
      <c r="B259" s="990" t="s">
        <v>2650</v>
      </c>
      <c r="C259" s="864">
        <v>2000</v>
      </c>
      <c r="D259" s="958" t="s">
        <v>2398</v>
      </c>
      <c r="E259" s="889">
        <v>540000</v>
      </c>
      <c r="G259" s="929"/>
      <c r="H259" s="889">
        <f>G259+E259</f>
        <v>540000</v>
      </c>
      <c r="I259" s="1238"/>
      <c r="J259" s="1238"/>
    </row>
    <row r="260" spans="1:10" ht="15.75" customHeight="1">
      <c r="A260" s="1173">
        <v>13</v>
      </c>
      <c r="B260" s="1008" t="s">
        <v>2655</v>
      </c>
      <c r="C260" s="1257">
        <v>2000</v>
      </c>
      <c r="D260" s="974" t="s">
        <v>2108</v>
      </c>
      <c r="E260" s="889">
        <v>0</v>
      </c>
      <c r="G260" s="929"/>
      <c r="H260" s="889">
        <f>G260+E260</f>
        <v>0</v>
      </c>
      <c r="I260" s="1239" t="s">
        <v>2603</v>
      </c>
      <c r="J260" s="1232"/>
    </row>
    <row r="261" spans="1:10" ht="15.75" customHeight="1">
      <c r="A261" s="1173">
        <v>14</v>
      </c>
      <c r="B261" s="990" t="s">
        <v>2642</v>
      </c>
      <c r="C261" s="864">
        <v>1971</v>
      </c>
      <c r="D261" s="958" t="s">
        <v>2108</v>
      </c>
      <c r="E261" s="884">
        <v>540000</v>
      </c>
      <c r="F261" s="554">
        <v>0</v>
      </c>
      <c r="G261" s="916">
        <v>0</v>
      </c>
      <c r="H261" s="884">
        <v>540000</v>
      </c>
      <c r="I261" s="857"/>
      <c r="J261" s="1228" t="s">
        <v>2480</v>
      </c>
    </row>
    <row r="262" spans="1:10" ht="15.75" customHeight="1">
      <c r="A262" s="1173">
        <v>15</v>
      </c>
      <c r="B262" s="990" t="s">
        <v>2643</v>
      </c>
      <c r="C262" s="864">
        <v>1977</v>
      </c>
      <c r="D262" s="958" t="s">
        <v>2108</v>
      </c>
      <c r="E262" s="884">
        <v>540000</v>
      </c>
      <c r="F262" s="554">
        <v>0</v>
      </c>
      <c r="G262" s="916">
        <v>0</v>
      </c>
      <c r="H262" s="884">
        <v>540000</v>
      </c>
      <c r="I262" s="857"/>
      <c r="J262" s="1222" t="s">
        <v>2480</v>
      </c>
    </row>
    <row r="263" spans="1:10" ht="15.75" customHeight="1">
      <c r="A263" s="1173">
        <v>16</v>
      </c>
      <c r="B263" s="1007" t="s">
        <v>2644</v>
      </c>
      <c r="C263" s="864">
        <v>1995</v>
      </c>
      <c r="D263" s="958" t="s">
        <v>2147</v>
      </c>
      <c r="E263" s="884">
        <v>540000</v>
      </c>
      <c r="F263" s="554">
        <v>0</v>
      </c>
      <c r="G263" s="916">
        <v>0</v>
      </c>
      <c r="H263" s="884">
        <v>540000</v>
      </c>
      <c r="I263" s="857"/>
      <c r="J263" s="1229" t="s">
        <v>2480</v>
      </c>
    </row>
    <row r="264" spans="1:10" ht="15.75" customHeight="1">
      <c r="A264" s="1173">
        <v>17</v>
      </c>
      <c r="B264" s="1009" t="s">
        <v>2645</v>
      </c>
      <c r="C264" s="1258">
        <v>1998</v>
      </c>
      <c r="D264" s="975" t="s">
        <v>2147</v>
      </c>
      <c r="E264" s="884">
        <v>540000</v>
      </c>
      <c r="F264" s="554">
        <v>0</v>
      </c>
      <c r="G264" s="916">
        <v>0</v>
      </c>
      <c r="H264" s="884">
        <v>540000</v>
      </c>
      <c r="I264" s="857"/>
      <c r="J264" s="1222" t="s">
        <v>2480</v>
      </c>
    </row>
    <row r="265" spans="1:10" ht="15.75" customHeight="1">
      <c r="A265" s="1173">
        <v>18</v>
      </c>
      <c r="B265" s="1009" t="s">
        <v>2903</v>
      </c>
      <c r="C265" s="1258">
        <v>1960</v>
      </c>
      <c r="D265" s="975" t="s">
        <v>2461</v>
      </c>
      <c r="E265" s="884">
        <v>540000</v>
      </c>
      <c r="F265" s="554">
        <v>0</v>
      </c>
      <c r="G265" s="933">
        <v>0</v>
      </c>
      <c r="H265" s="884">
        <v>540000</v>
      </c>
      <c r="I265" s="857"/>
      <c r="J265" s="1222" t="s">
        <v>2480</v>
      </c>
    </row>
    <row r="266" spans="1:10" ht="15.75" customHeight="1">
      <c r="A266" s="1173">
        <v>19</v>
      </c>
      <c r="B266" s="990" t="s">
        <v>2578</v>
      </c>
      <c r="C266" s="864">
        <v>1972</v>
      </c>
      <c r="D266" s="958" t="s">
        <v>2147</v>
      </c>
      <c r="E266" s="884">
        <v>540000</v>
      </c>
      <c r="F266" s="561"/>
      <c r="G266" s="929"/>
      <c r="H266" s="889">
        <f>G266+E266</f>
        <v>540000</v>
      </c>
      <c r="I266" s="859"/>
      <c r="J266" s="1236"/>
    </row>
    <row r="267" spans="1:10" ht="15.75" customHeight="1">
      <c r="A267" s="1173">
        <v>20</v>
      </c>
      <c r="B267" s="990" t="s">
        <v>2566</v>
      </c>
      <c r="C267" s="864">
        <v>1971</v>
      </c>
      <c r="D267" s="958" t="s">
        <v>2108</v>
      </c>
      <c r="E267" s="884">
        <v>540000</v>
      </c>
      <c r="F267" s="561"/>
      <c r="G267" s="929"/>
      <c r="H267" s="889">
        <f>G267+E267</f>
        <v>540000</v>
      </c>
      <c r="I267" s="859"/>
      <c r="J267" s="1236"/>
    </row>
    <row r="268" spans="1:10" ht="15.75" customHeight="1">
      <c r="A268" s="1173">
        <v>21</v>
      </c>
      <c r="B268" s="1010" t="s">
        <v>1683</v>
      </c>
      <c r="C268" s="875">
        <v>1975</v>
      </c>
      <c r="D268" s="958" t="s">
        <v>2108</v>
      </c>
      <c r="E268" s="884">
        <v>540000</v>
      </c>
      <c r="F268" s="561"/>
      <c r="G268" s="929"/>
      <c r="H268" s="889">
        <f>G268+E268</f>
        <v>540000</v>
      </c>
      <c r="I268" s="859"/>
      <c r="J268" s="1236"/>
    </row>
    <row r="269" spans="1:10" ht="15.75" customHeight="1">
      <c r="A269" s="1174">
        <v>22</v>
      </c>
      <c r="B269" s="1010" t="s">
        <v>1684</v>
      </c>
      <c r="C269" s="875">
        <v>1969</v>
      </c>
      <c r="D269" s="976" t="s">
        <v>2116</v>
      </c>
      <c r="E269" s="884">
        <v>540000</v>
      </c>
      <c r="F269" s="561"/>
      <c r="G269" s="929"/>
      <c r="H269" s="889">
        <f>G269+E269</f>
        <v>540000</v>
      </c>
      <c r="I269" s="859"/>
      <c r="J269" s="1236"/>
    </row>
    <row r="270" spans="1:13" ht="15.75" customHeight="1">
      <c r="A270" s="1745" t="s">
        <v>1259</v>
      </c>
      <c r="B270" s="1746"/>
      <c r="C270" s="1746"/>
      <c r="D270" s="945"/>
      <c r="E270" s="887">
        <f>SUM(E248:E269)</f>
        <v>11340000</v>
      </c>
      <c r="F270" s="557">
        <f>SUM(F261:F265)</f>
        <v>0</v>
      </c>
      <c r="G270" s="930">
        <f>SUM(G268:G269)</f>
        <v>0</v>
      </c>
      <c r="H270" s="887">
        <f>G270+E270</f>
        <v>11340000</v>
      </c>
      <c r="I270" s="1240"/>
      <c r="J270" s="923"/>
      <c r="K270" s="561"/>
      <c r="L270" s="561"/>
      <c r="M270" s="562"/>
    </row>
    <row r="271" spans="1:10" ht="15.75" customHeight="1">
      <c r="A271" s="1181"/>
      <c r="B271" s="1733" t="s">
        <v>2423</v>
      </c>
      <c r="C271" s="1734"/>
      <c r="D271" s="1735"/>
      <c r="E271" s="909"/>
      <c r="F271" s="571"/>
      <c r="G271" s="936"/>
      <c r="H271" s="901"/>
      <c r="I271" s="1241"/>
      <c r="J271" s="1226"/>
    </row>
    <row r="272" spans="1:10" ht="15.75" customHeight="1">
      <c r="A272" s="1173">
        <v>1</v>
      </c>
      <c r="B272" s="990" t="s">
        <v>2646</v>
      </c>
      <c r="C272" s="864">
        <v>2004</v>
      </c>
      <c r="D272" s="958" t="s">
        <v>2461</v>
      </c>
      <c r="E272" s="897">
        <v>675000</v>
      </c>
      <c r="F272" s="554">
        <v>0</v>
      </c>
      <c r="G272" s="937">
        <v>0</v>
      </c>
      <c r="H272" s="897">
        <f>G272+E272</f>
        <v>675000</v>
      </c>
      <c r="I272" s="857"/>
      <c r="J272" s="1242"/>
    </row>
    <row r="273" spans="1:10" ht="15.75" customHeight="1">
      <c r="A273" s="1173">
        <v>2</v>
      </c>
      <c r="B273" s="990" t="s">
        <v>2647</v>
      </c>
      <c r="C273" s="864">
        <v>2003</v>
      </c>
      <c r="D273" s="958" t="s">
        <v>2118</v>
      </c>
      <c r="E273" s="897">
        <v>675000</v>
      </c>
      <c r="F273" s="554">
        <v>0</v>
      </c>
      <c r="G273" s="937">
        <v>0</v>
      </c>
      <c r="H273" s="897">
        <f>G273+E273</f>
        <v>675000</v>
      </c>
      <c r="I273" s="857"/>
      <c r="J273" s="1242"/>
    </row>
    <row r="274" spans="1:10" ht="15.75" customHeight="1">
      <c r="A274" s="1173">
        <v>3</v>
      </c>
      <c r="B274" s="990" t="s">
        <v>2648</v>
      </c>
      <c r="C274" s="864">
        <v>2004</v>
      </c>
      <c r="D274" s="958" t="s">
        <v>2398</v>
      </c>
      <c r="E274" s="897">
        <v>675000</v>
      </c>
      <c r="F274" s="561">
        <v>0</v>
      </c>
      <c r="G274" s="937">
        <v>0</v>
      </c>
      <c r="H274" s="897">
        <f>G274+E274</f>
        <v>675000</v>
      </c>
      <c r="I274" s="857"/>
      <c r="J274" s="1222"/>
    </row>
    <row r="275" spans="1:10" ht="15.75" customHeight="1">
      <c r="A275" s="1173">
        <v>4</v>
      </c>
      <c r="B275" s="990" t="s">
        <v>2649</v>
      </c>
      <c r="C275" s="864">
        <v>2009</v>
      </c>
      <c r="D275" s="958" t="s">
        <v>2461</v>
      </c>
      <c r="E275" s="897">
        <v>675000</v>
      </c>
      <c r="F275" s="568">
        <v>0</v>
      </c>
      <c r="G275" s="938">
        <v>0</v>
      </c>
      <c r="H275" s="897">
        <f>G275+E275</f>
        <v>675000</v>
      </c>
      <c r="I275" s="857"/>
      <c r="J275" s="1243"/>
    </row>
    <row r="276" spans="1:10" ht="15.75" customHeight="1">
      <c r="A276" s="1173">
        <v>5</v>
      </c>
      <c r="B276" s="990" t="s">
        <v>2652</v>
      </c>
      <c r="C276" s="864">
        <v>2013</v>
      </c>
      <c r="D276" s="958" t="s">
        <v>2398</v>
      </c>
      <c r="E276" s="897">
        <v>675000</v>
      </c>
      <c r="F276" s="568">
        <v>0</v>
      </c>
      <c r="G276" s="933">
        <v>0</v>
      </c>
      <c r="H276" s="897">
        <f>G276+E276</f>
        <v>675000</v>
      </c>
      <c r="I276" s="857"/>
      <c r="J276" s="1243"/>
    </row>
    <row r="277" spans="1:10" ht="15.75" customHeight="1">
      <c r="A277" s="1173">
        <v>6</v>
      </c>
      <c r="B277" s="1011" t="s">
        <v>2653</v>
      </c>
      <c r="C277" s="1259">
        <v>2008</v>
      </c>
      <c r="D277" s="977" t="s">
        <v>2147</v>
      </c>
      <c r="E277" s="897">
        <v>675000</v>
      </c>
      <c r="F277" s="568">
        <v>0</v>
      </c>
      <c r="G277" s="933">
        <v>0</v>
      </c>
      <c r="H277" s="897">
        <v>675000</v>
      </c>
      <c r="I277" s="860"/>
      <c r="J277" s="1228" t="s">
        <v>2480</v>
      </c>
    </row>
    <row r="278" spans="1:10" ht="15.75" customHeight="1">
      <c r="A278" s="1173">
        <v>7</v>
      </c>
      <c r="B278" s="1009" t="s">
        <v>2654</v>
      </c>
      <c r="C278" s="1258">
        <v>2002</v>
      </c>
      <c r="D278" s="975" t="s">
        <v>2108</v>
      </c>
      <c r="E278" s="897">
        <v>675000</v>
      </c>
      <c r="F278" s="568">
        <v>0</v>
      </c>
      <c r="G278" s="933">
        <v>0</v>
      </c>
      <c r="H278" s="897">
        <v>675000</v>
      </c>
      <c r="I278" s="857"/>
      <c r="J278" s="1222" t="s">
        <v>2480</v>
      </c>
    </row>
    <row r="279" spans="1:10" ht="15.75" customHeight="1">
      <c r="A279" s="1173">
        <v>8</v>
      </c>
      <c r="B279" s="990" t="s">
        <v>2651</v>
      </c>
      <c r="C279" s="864">
        <v>2002</v>
      </c>
      <c r="D279" s="958" t="s">
        <v>2116</v>
      </c>
      <c r="E279" s="894">
        <v>675000</v>
      </c>
      <c r="F279" s="568">
        <v>0</v>
      </c>
      <c r="G279" s="933">
        <v>0</v>
      </c>
      <c r="H279" s="894">
        <f>SUM(E279:G279)</f>
        <v>675000</v>
      </c>
      <c r="I279" s="861"/>
      <c r="J279" s="1229" t="s">
        <v>2480</v>
      </c>
    </row>
    <row r="280" spans="1:10" ht="15.75" customHeight="1">
      <c r="A280" s="1173">
        <v>9</v>
      </c>
      <c r="B280" s="990" t="s">
        <v>2731</v>
      </c>
      <c r="C280" s="864">
        <v>2008</v>
      </c>
      <c r="D280" s="958" t="s">
        <v>2398</v>
      </c>
      <c r="E280" s="894">
        <v>675000</v>
      </c>
      <c r="F280" s="568">
        <v>0</v>
      </c>
      <c r="G280" s="933">
        <v>0</v>
      </c>
      <c r="H280" s="894">
        <f>SUM(E280:G280)</f>
        <v>675000</v>
      </c>
      <c r="I280" s="861"/>
      <c r="J280" s="1229" t="s">
        <v>2480</v>
      </c>
    </row>
    <row r="281" spans="1:10" ht="15.75" customHeight="1">
      <c r="A281" s="1173">
        <v>10</v>
      </c>
      <c r="B281" s="1012" t="s">
        <v>2587</v>
      </c>
      <c r="C281" s="872">
        <v>2005</v>
      </c>
      <c r="D281" s="966" t="s">
        <v>2147</v>
      </c>
      <c r="E281" s="894">
        <v>675000</v>
      </c>
      <c r="F281" s="576"/>
      <c r="G281" s="938"/>
      <c r="H281" s="894">
        <f>G281+E281</f>
        <v>675000</v>
      </c>
      <c r="I281" s="861"/>
      <c r="J281" s="1229"/>
    </row>
    <row r="282" spans="1:256" ht="15.75" customHeight="1">
      <c r="A282" s="857"/>
      <c r="B282" s="1013" t="s">
        <v>1259</v>
      </c>
      <c r="C282" s="871"/>
      <c r="D282" s="578"/>
      <c r="E282" s="887">
        <f>SUM(E272:E281)</f>
        <v>6750000</v>
      </c>
      <c r="F282" s="557"/>
      <c r="G282" s="939"/>
      <c r="H282" s="887">
        <f>G282+E282</f>
        <v>6750000</v>
      </c>
      <c r="I282" s="877"/>
      <c r="J282" s="1243"/>
      <c r="K282" s="559"/>
      <c r="L282" s="577"/>
      <c r="M282" s="559"/>
      <c r="N282" s="577"/>
      <c r="O282" s="559"/>
      <c r="P282" s="577"/>
      <c r="Q282" s="559"/>
      <c r="R282" s="577"/>
      <c r="S282" s="559"/>
      <c r="T282" s="577"/>
      <c r="U282" s="559"/>
      <c r="V282" s="577"/>
      <c r="W282" s="559"/>
      <c r="X282" s="577"/>
      <c r="Y282" s="559"/>
      <c r="Z282" s="577"/>
      <c r="AA282" s="559"/>
      <c r="AB282" s="577"/>
      <c r="AC282" s="559"/>
      <c r="AD282" s="577"/>
      <c r="AE282" s="559"/>
      <c r="AF282" s="577"/>
      <c r="AG282" s="559"/>
      <c r="AH282" s="577"/>
      <c r="AI282" s="559"/>
      <c r="AJ282" s="577"/>
      <c r="AK282" s="559"/>
      <c r="AL282" s="577"/>
      <c r="AM282" s="559"/>
      <c r="AN282" s="577"/>
      <c r="AO282" s="559"/>
      <c r="AP282" s="577"/>
      <c r="AQ282" s="559"/>
      <c r="AR282" s="577"/>
      <c r="AS282" s="559"/>
      <c r="AT282" s="577"/>
      <c r="AU282" s="559"/>
      <c r="AV282" s="577"/>
      <c r="AW282" s="559"/>
      <c r="AX282" s="577"/>
      <c r="AY282" s="559"/>
      <c r="AZ282" s="577"/>
      <c r="BA282" s="559"/>
      <c r="BB282" s="577"/>
      <c r="BC282" s="559"/>
      <c r="BD282" s="577"/>
      <c r="BE282" s="559"/>
      <c r="BF282" s="577"/>
      <c r="BG282" s="559"/>
      <c r="BH282" s="577"/>
      <c r="BI282" s="559"/>
      <c r="BJ282" s="577"/>
      <c r="BK282" s="559"/>
      <c r="BL282" s="577"/>
      <c r="BM282" s="559"/>
      <c r="BN282" s="577"/>
      <c r="BO282" s="559"/>
      <c r="BP282" s="577"/>
      <c r="BQ282" s="559"/>
      <c r="BR282" s="577"/>
      <c r="BS282" s="559"/>
      <c r="BT282" s="577"/>
      <c r="BU282" s="559"/>
      <c r="BV282" s="577"/>
      <c r="BW282" s="559"/>
      <c r="BX282" s="577"/>
      <c r="BY282" s="559"/>
      <c r="BZ282" s="577"/>
      <c r="CA282" s="559"/>
      <c r="CB282" s="577"/>
      <c r="CC282" s="559"/>
      <c r="CD282" s="577"/>
      <c r="CE282" s="559"/>
      <c r="CF282" s="577"/>
      <c r="CG282" s="559"/>
      <c r="CH282" s="577"/>
      <c r="CI282" s="559"/>
      <c r="CJ282" s="577"/>
      <c r="CK282" s="559"/>
      <c r="CL282" s="577"/>
      <c r="CM282" s="559"/>
      <c r="CN282" s="577"/>
      <c r="CO282" s="559"/>
      <c r="CP282" s="577"/>
      <c r="CQ282" s="559"/>
      <c r="CR282" s="577"/>
      <c r="CS282" s="559"/>
      <c r="CT282" s="577"/>
      <c r="CU282" s="559"/>
      <c r="CV282" s="577"/>
      <c r="CW282" s="559"/>
      <c r="CX282" s="577"/>
      <c r="CY282" s="559"/>
      <c r="CZ282" s="577"/>
      <c r="DA282" s="559"/>
      <c r="DB282" s="577"/>
      <c r="DC282" s="559"/>
      <c r="DD282" s="577"/>
      <c r="DE282" s="559"/>
      <c r="DF282" s="577"/>
      <c r="DG282" s="559"/>
      <c r="DH282" s="577"/>
      <c r="DI282" s="559"/>
      <c r="DJ282" s="577"/>
      <c r="DK282" s="559"/>
      <c r="DL282" s="577"/>
      <c r="DM282" s="559"/>
      <c r="DN282" s="577"/>
      <c r="DO282" s="559"/>
      <c r="DP282" s="577"/>
      <c r="DQ282" s="559"/>
      <c r="DR282" s="577"/>
      <c r="DS282" s="559"/>
      <c r="DT282" s="577"/>
      <c r="DU282" s="559"/>
      <c r="DV282" s="577"/>
      <c r="DW282" s="559"/>
      <c r="DX282" s="577"/>
      <c r="DY282" s="559"/>
      <c r="DZ282" s="577"/>
      <c r="EA282" s="559"/>
      <c r="EB282" s="577"/>
      <c r="EC282" s="559"/>
      <c r="ED282" s="577"/>
      <c r="EE282" s="559"/>
      <c r="EF282" s="577"/>
      <c r="EG282" s="559"/>
      <c r="EH282" s="577"/>
      <c r="EI282" s="559"/>
      <c r="EJ282" s="577"/>
      <c r="EK282" s="559"/>
      <c r="EL282" s="577"/>
      <c r="EM282" s="559"/>
      <c r="EN282" s="577"/>
      <c r="EO282" s="559"/>
      <c r="EP282" s="577"/>
      <c r="EQ282" s="559"/>
      <c r="ER282" s="577"/>
      <c r="ES282" s="559"/>
      <c r="ET282" s="577"/>
      <c r="EU282" s="559"/>
      <c r="EV282" s="577"/>
      <c r="EW282" s="559"/>
      <c r="EX282" s="577"/>
      <c r="EY282" s="559"/>
      <c r="EZ282" s="577"/>
      <c r="FA282" s="559"/>
      <c r="FB282" s="577"/>
      <c r="FC282" s="559"/>
      <c r="FD282" s="577"/>
      <c r="FE282" s="559"/>
      <c r="FF282" s="577"/>
      <c r="FG282" s="559"/>
      <c r="FH282" s="577"/>
      <c r="FI282" s="559"/>
      <c r="FJ282" s="577"/>
      <c r="FK282" s="559"/>
      <c r="FL282" s="577"/>
      <c r="FM282" s="559"/>
      <c r="FN282" s="577"/>
      <c r="FO282" s="559"/>
      <c r="FP282" s="577"/>
      <c r="FQ282" s="559"/>
      <c r="FR282" s="577"/>
      <c r="FS282" s="559"/>
      <c r="FT282" s="577"/>
      <c r="FU282" s="559"/>
      <c r="FV282" s="577"/>
      <c r="FW282" s="559"/>
      <c r="FX282" s="577"/>
      <c r="FY282" s="559"/>
      <c r="FZ282" s="577"/>
      <c r="GA282" s="559"/>
      <c r="GB282" s="577"/>
      <c r="GC282" s="559"/>
      <c r="GD282" s="577"/>
      <c r="GE282" s="559"/>
      <c r="GF282" s="577"/>
      <c r="GG282" s="559"/>
      <c r="GH282" s="577"/>
      <c r="GI282" s="559"/>
      <c r="GJ282" s="577"/>
      <c r="GK282" s="559"/>
      <c r="GL282" s="577"/>
      <c r="GM282" s="559"/>
      <c r="GN282" s="577"/>
      <c r="GO282" s="559"/>
      <c r="GP282" s="577"/>
      <c r="GQ282" s="559"/>
      <c r="GR282" s="577"/>
      <c r="GS282" s="559"/>
      <c r="GT282" s="577"/>
      <c r="GU282" s="559"/>
      <c r="GV282" s="577"/>
      <c r="GW282" s="559"/>
      <c r="GX282" s="577"/>
      <c r="GY282" s="559"/>
      <c r="GZ282" s="577"/>
      <c r="HA282" s="559"/>
      <c r="HB282" s="577"/>
      <c r="HC282" s="559"/>
      <c r="HD282" s="577"/>
      <c r="HE282" s="559"/>
      <c r="HF282" s="577"/>
      <c r="HG282" s="559"/>
      <c r="HH282" s="577"/>
      <c r="HI282" s="559"/>
      <c r="HJ282" s="577"/>
      <c r="HK282" s="559"/>
      <c r="HL282" s="577"/>
      <c r="HM282" s="559"/>
      <c r="HN282" s="577"/>
      <c r="HO282" s="559"/>
      <c r="HP282" s="577"/>
      <c r="HQ282" s="559"/>
      <c r="HR282" s="577"/>
      <c r="HS282" s="559"/>
      <c r="HT282" s="577"/>
      <c r="HU282" s="559"/>
      <c r="HV282" s="577"/>
      <c r="HW282" s="559"/>
      <c r="HX282" s="577"/>
      <c r="HY282" s="559"/>
      <c r="HZ282" s="577"/>
      <c r="IA282" s="559"/>
      <c r="IB282" s="577"/>
      <c r="IC282" s="559"/>
      <c r="ID282" s="577"/>
      <c r="IE282" s="559"/>
      <c r="IF282" s="577"/>
      <c r="IG282" s="559"/>
      <c r="IH282" s="577"/>
      <c r="II282" s="559"/>
      <c r="IJ282" s="577"/>
      <c r="IK282" s="559"/>
      <c r="IL282" s="577"/>
      <c r="IM282" s="559"/>
      <c r="IN282" s="577"/>
      <c r="IO282" s="559"/>
      <c r="IP282" s="577"/>
      <c r="IQ282" s="559"/>
      <c r="IR282" s="577"/>
      <c r="IS282" s="559"/>
      <c r="IT282" s="577"/>
      <c r="IU282" s="559"/>
      <c r="IV282" s="577"/>
    </row>
    <row r="283" spans="1:10" ht="15.75" customHeight="1">
      <c r="A283" s="1182"/>
      <c r="B283" s="1733" t="s">
        <v>2424</v>
      </c>
      <c r="C283" s="1734"/>
      <c r="D283" s="1736"/>
      <c r="E283" s="889"/>
      <c r="F283" s="561"/>
      <c r="G283" s="923"/>
      <c r="H283" s="902"/>
      <c r="I283" s="862"/>
      <c r="J283" s="862"/>
    </row>
    <row r="284" spans="1:10" ht="15.75" customHeight="1">
      <c r="A284" s="1177">
        <v>1</v>
      </c>
      <c r="B284" s="1014" t="s">
        <v>2656</v>
      </c>
      <c r="C284" s="868">
        <v>1952</v>
      </c>
      <c r="D284" s="978" t="s">
        <v>2147</v>
      </c>
      <c r="E284" s="893">
        <v>675000</v>
      </c>
      <c r="F284" s="574">
        <v>0</v>
      </c>
      <c r="G284" s="932">
        <v>0</v>
      </c>
      <c r="H284" s="897">
        <f aca="true" t="shared" si="10" ref="H284:H289">E284+G284</f>
        <v>675000</v>
      </c>
      <c r="I284" s="1244"/>
      <c r="J284" s="1244"/>
    </row>
    <row r="285" spans="1:10" ht="15.75" customHeight="1">
      <c r="A285" s="1177">
        <v>2</v>
      </c>
      <c r="B285" s="1015" t="s">
        <v>2658</v>
      </c>
      <c r="C285" s="872">
        <v>1932</v>
      </c>
      <c r="D285" s="966" t="s">
        <v>2147</v>
      </c>
      <c r="E285" s="893">
        <v>675000</v>
      </c>
      <c r="F285" s="554">
        <v>0</v>
      </c>
      <c r="G285" s="916">
        <v>0</v>
      </c>
      <c r="H285" s="897">
        <f t="shared" si="10"/>
        <v>675000</v>
      </c>
      <c r="I285" s="857"/>
      <c r="J285" s="857"/>
    </row>
    <row r="286" spans="1:10" ht="15.75" customHeight="1">
      <c r="A286" s="1177">
        <v>3</v>
      </c>
      <c r="B286" s="1015" t="s">
        <v>2660</v>
      </c>
      <c r="C286" s="872">
        <v>1940</v>
      </c>
      <c r="D286" s="966" t="s">
        <v>2111</v>
      </c>
      <c r="E286" s="893">
        <v>675000</v>
      </c>
      <c r="F286" s="568">
        <v>0</v>
      </c>
      <c r="G286" s="933">
        <v>0</v>
      </c>
      <c r="H286" s="897">
        <f t="shared" si="10"/>
        <v>675000</v>
      </c>
      <c r="I286" s="861"/>
      <c r="J286" s="861"/>
    </row>
    <row r="287" spans="1:10" ht="15.75" customHeight="1">
      <c r="A287" s="1177">
        <v>4</v>
      </c>
      <c r="B287" s="1015" t="s">
        <v>2661</v>
      </c>
      <c r="C287" s="872">
        <v>1930</v>
      </c>
      <c r="D287" s="966" t="s">
        <v>2147</v>
      </c>
      <c r="E287" s="893">
        <v>675000</v>
      </c>
      <c r="F287" s="568">
        <v>0</v>
      </c>
      <c r="G287" s="933">
        <v>0</v>
      </c>
      <c r="H287" s="897">
        <f t="shared" si="10"/>
        <v>675000</v>
      </c>
      <c r="I287" s="861"/>
      <c r="J287" s="861"/>
    </row>
    <row r="288" spans="1:10" ht="15.75" customHeight="1">
      <c r="A288" s="1177">
        <v>5</v>
      </c>
      <c r="B288" s="1015" t="s">
        <v>2663</v>
      </c>
      <c r="C288" s="872">
        <v>1952</v>
      </c>
      <c r="D288" s="966" t="s">
        <v>2118</v>
      </c>
      <c r="E288" s="893">
        <v>675000</v>
      </c>
      <c r="F288" s="568"/>
      <c r="G288" s="933"/>
      <c r="H288" s="897">
        <f t="shared" si="10"/>
        <v>675000</v>
      </c>
      <c r="I288" s="861"/>
      <c r="J288" s="861"/>
    </row>
    <row r="289" spans="1:10" ht="15.75" customHeight="1">
      <c r="A289" s="1177">
        <v>6</v>
      </c>
      <c r="B289" s="988" t="s">
        <v>2683</v>
      </c>
      <c r="C289" s="1176">
        <v>1935</v>
      </c>
      <c r="D289" s="949" t="s">
        <v>2111</v>
      </c>
      <c r="E289" s="893">
        <v>675000</v>
      </c>
      <c r="F289" s="568">
        <v>0</v>
      </c>
      <c r="G289" s="933">
        <v>0</v>
      </c>
      <c r="H289" s="897">
        <f t="shared" si="10"/>
        <v>675000</v>
      </c>
      <c r="I289" s="861"/>
      <c r="J289" s="861"/>
    </row>
    <row r="290" spans="1:10" ht="15.75" customHeight="1">
      <c r="A290" s="1177">
        <v>7</v>
      </c>
      <c r="B290" s="1016" t="s">
        <v>2662</v>
      </c>
      <c r="C290" s="864">
        <v>1938</v>
      </c>
      <c r="D290" s="958" t="s">
        <v>2139</v>
      </c>
      <c r="E290" s="893">
        <v>675000</v>
      </c>
      <c r="F290" s="554"/>
      <c r="G290" s="916"/>
      <c r="H290" s="893">
        <v>675000</v>
      </c>
      <c r="I290" s="857"/>
      <c r="J290" s="857"/>
    </row>
    <row r="291" spans="1:10" ht="15.75" customHeight="1">
      <c r="A291" s="1177">
        <v>8</v>
      </c>
      <c r="B291" s="1016" t="s">
        <v>2665</v>
      </c>
      <c r="C291" s="864">
        <v>1944</v>
      </c>
      <c r="D291" s="958" t="s">
        <v>2110</v>
      </c>
      <c r="E291" s="893">
        <v>675000</v>
      </c>
      <c r="F291" s="554"/>
      <c r="G291" s="916"/>
      <c r="H291" s="893">
        <v>675000</v>
      </c>
      <c r="I291" s="857"/>
      <c r="J291" s="857"/>
    </row>
    <row r="292" spans="1:10" ht="15.75" customHeight="1">
      <c r="A292" s="1177">
        <v>9</v>
      </c>
      <c r="B292" s="1016" t="s">
        <v>2460</v>
      </c>
      <c r="C292" s="864">
        <v>1917</v>
      </c>
      <c r="D292" s="958" t="s">
        <v>2461</v>
      </c>
      <c r="E292" s="893">
        <v>675000</v>
      </c>
      <c r="F292" s="554"/>
      <c r="G292" s="916"/>
      <c r="H292" s="893">
        <v>675000</v>
      </c>
      <c r="I292" s="857"/>
      <c r="J292" s="857"/>
    </row>
    <row r="293" spans="1:10" ht="15.75" customHeight="1">
      <c r="A293" s="1177">
        <v>10</v>
      </c>
      <c r="B293" s="1017" t="s">
        <v>2625</v>
      </c>
      <c r="C293" s="866">
        <v>1932</v>
      </c>
      <c r="D293" s="960" t="s">
        <v>2139</v>
      </c>
      <c r="E293" s="893">
        <v>675000</v>
      </c>
      <c r="F293" s="575"/>
      <c r="G293" s="934"/>
      <c r="H293" s="903">
        <v>675000</v>
      </c>
      <c r="I293" s="857"/>
      <c r="J293" s="857"/>
    </row>
    <row r="294" spans="1:10" ht="15.75" customHeight="1">
      <c r="A294" s="1177">
        <v>11</v>
      </c>
      <c r="B294" s="1016" t="s">
        <v>2657</v>
      </c>
      <c r="C294" s="864">
        <v>1953</v>
      </c>
      <c r="D294" s="958" t="s">
        <v>2139</v>
      </c>
      <c r="E294" s="893">
        <v>675000</v>
      </c>
      <c r="F294" s="554"/>
      <c r="G294" s="916"/>
      <c r="H294" s="893">
        <f>SUM(E294:G294)</f>
        <v>675000</v>
      </c>
      <c r="I294" s="857"/>
      <c r="J294" s="857"/>
    </row>
    <row r="295" spans="1:10" ht="15.75" customHeight="1">
      <c r="A295" s="1177">
        <v>12</v>
      </c>
      <c r="B295" s="1018" t="s">
        <v>1708</v>
      </c>
      <c r="C295" s="873">
        <v>1948</v>
      </c>
      <c r="D295" s="965" t="s">
        <v>2118</v>
      </c>
      <c r="E295" s="893">
        <v>675000</v>
      </c>
      <c r="F295" s="554"/>
      <c r="G295" s="916"/>
      <c r="H295" s="893">
        <f>SUM(E295:G295)</f>
        <v>675000</v>
      </c>
      <c r="I295" s="857"/>
      <c r="J295" s="857"/>
    </row>
    <row r="296" spans="1:10" ht="15.75" customHeight="1">
      <c r="A296" s="1177">
        <v>13</v>
      </c>
      <c r="B296" s="1018" t="s">
        <v>644</v>
      </c>
      <c r="C296" s="873">
        <v>1941</v>
      </c>
      <c r="D296" s="965" t="s">
        <v>2461</v>
      </c>
      <c r="E296" s="893">
        <v>675000</v>
      </c>
      <c r="F296" s="554"/>
      <c r="G296" s="916"/>
      <c r="H296" s="893">
        <f>SUM(E296:G296)</f>
        <v>675000</v>
      </c>
      <c r="I296" s="857"/>
      <c r="J296" s="857"/>
    </row>
    <row r="297" spans="1:10" ht="15.75" customHeight="1">
      <c r="A297" s="1177">
        <v>14</v>
      </c>
      <c r="B297" s="990" t="s">
        <v>1841</v>
      </c>
      <c r="C297" s="1171">
        <v>1937</v>
      </c>
      <c r="D297" s="946" t="s">
        <v>2110</v>
      </c>
      <c r="E297" s="893">
        <v>675000</v>
      </c>
      <c r="F297" s="554" t="s">
        <v>2748</v>
      </c>
      <c r="G297" s="916"/>
      <c r="H297" s="893">
        <f>SUM(E297:G297)</f>
        <v>675000</v>
      </c>
      <c r="I297" s="1245"/>
      <c r="J297" s="1245"/>
    </row>
    <row r="298" spans="1:10" ht="15.75" customHeight="1">
      <c r="A298" s="1177">
        <v>15</v>
      </c>
      <c r="B298" s="990" t="s">
        <v>1991</v>
      </c>
      <c r="C298" s="1171">
        <v>1946</v>
      </c>
      <c r="D298" s="946" t="s">
        <v>2108</v>
      </c>
      <c r="E298" s="893">
        <v>675000</v>
      </c>
      <c r="F298" s="554"/>
      <c r="G298" s="916"/>
      <c r="H298" s="893">
        <f>SUM(E298:G298)</f>
        <v>675000</v>
      </c>
      <c r="I298" s="1245"/>
      <c r="J298" s="1245"/>
    </row>
    <row r="299" spans="1:10" ht="15.75" customHeight="1">
      <c r="A299" s="1172"/>
      <c r="B299" s="1745" t="s">
        <v>1259</v>
      </c>
      <c r="C299" s="1746"/>
      <c r="D299" s="1746"/>
      <c r="E299" s="887">
        <f>SUM(E284:E298)</f>
        <v>10125000</v>
      </c>
      <c r="F299" s="558"/>
      <c r="G299" s="940">
        <v>0</v>
      </c>
      <c r="H299" s="887">
        <f>E299+G299</f>
        <v>10125000</v>
      </c>
      <c r="I299" s="1240"/>
      <c r="J299" s="1217"/>
    </row>
    <row r="300" spans="1:10" ht="15.75" customHeight="1">
      <c r="A300" s="1173"/>
      <c r="B300" s="1765" t="s">
        <v>17</v>
      </c>
      <c r="C300" s="1766"/>
      <c r="D300" s="1767"/>
      <c r="E300" s="889"/>
      <c r="F300" s="561"/>
      <c r="G300" s="923"/>
      <c r="H300" s="889"/>
      <c r="I300" s="862"/>
      <c r="J300" s="862"/>
    </row>
    <row r="301" spans="1:10" ht="15.75" customHeight="1">
      <c r="A301" s="1171">
        <v>1</v>
      </c>
      <c r="B301" s="1019" t="s">
        <v>2666</v>
      </c>
      <c r="C301" s="868">
        <v>1971</v>
      </c>
      <c r="D301" s="947" t="s">
        <v>2461</v>
      </c>
      <c r="E301" s="895">
        <v>270000</v>
      </c>
      <c r="F301" s="568">
        <v>0</v>
      </c>
      <c r="G301" s="933">
        <v>0</v>
      </c>
      <c r="H301" s="895">
        <f>E301+G301</f>
        <v>270000</v>
      </c>
      <c r="I301" s="861"/>
      <c r="J301" s="861" t="s">
        <v>2748</v>
      </c>
    </row>
    <row r="302" spans="1:10" ht="15.75" customHeight="1">
      <c r="A302" s="1171">
        <v>2</v>
      </c>
      <c r="B302" s="1007" t="s">
        <v>2667</v>
      </c>
      <c r="C302" s="864">
        <v>1980</v>
      </c>
      <c r="D302" s="947" t="s">
        <v>2118</v>
      </c>
      <c r="E302" s="895">
        <v>270000</v>
      </c>
      <c r="F302" s="568">
        <v>0</v>
      </c>
      <c r="G302" s="933">
        <v>0</v>
      </c>
      <c r="H302" s="895">
        <f aca="true" t="shared" si="11" ref="H302:H334">E302+G302</f>
        <v>270000</v>
      </c>
      <c r="I302" s="861"/>
      <c r="J302" s="861"/>
    </row>
    <row r="303" spans="1:10" ht="15.75" customHeight="1">
      <c r="A303" s="1171">
        <v>3</v>
      </c>
      <c r="B303" s="1007" t="s">
        <v>707</v>
      </c>
      <c r="C303" s="864">
        <v>1983</v>
      </c>
      <c r="D303" s="947" t="s">
        <v>2398</v>
      </c>
      <c r="E303" s="895">
        <v>270000</v>
      </c>
      <c r="F303" s="568">
        <v>0</v>
      </c>
      <c r="G303" s="933">
        <v>0</v>
      </c>
      <c r="H303" s="895">
        <f t="shared" si="11"/>
        <v>270000</v>
      </c>
      <c r="I303" s="861"/>
      <c r="J303" s="861"/>
    </row>
    <row r="304" spans="1:10" ht="15.75" customHeight="1">
      <c r="A304" s="1171">
        <v>4</v>
      </c>
      <c r="B304" s="1007" t="s">
        <v>433</v>
      </c>
      <c r="C304" s="864">
        <v>1981</v>
      </c>
      <c r="D304" s="947" t="s">
        <v>2116</v>
      </c>
      <c r="E304" s="895">
        <v>270000</v>
      </c>
      <c r="F304" s="568">
        <v>0</v>
      </c>
      <c r="G304" s="933">
        <v>0</v>
      </c>
      <c r="H304" s="895">
        <f t="shared" si="11"/>
        <v>270000</v>
      </c>
      <c r="I304" s="861"/>
      <c r="J304" s="861"/>
    </row>
    <row r="305" spans="1:10" ht="15.75" customHeight="1">
      <c r="A305" s="1171">
        <v>5</v>
      </c>
      <c r="B305" s="1007" t="s">
        <v>2668</v>
      </c>
      <c r="C305" s="864">
        <v>1980</v>
      </c>
      <c r="D305" s="947" t="s">
        <v>2398</v>
      </c>
      <c r="E305" s="895">
        <v>270000</v>
      </c>
      <c r="F305" s="568">
        <v>0</v>
      </c>
      <c r="G305" s="933">
        <v>0</v>
      </c>
      <c r="H305" s="895">
        <f t="shared" si="11"/>
        <v>270000</v>
      </c>
      <c r="I305" s="861"/>
      <c r="J305" s="861"/>
    </row>
    <row r="306" spans="1:10" ht="15.75" customHeight="1">
      <c r="A306" s="1171">
        <v>6</v>
      </c>
      <c r="B306" s="1007" t="s">
        <v>2669</v>
      </c>
      <c r="C306" s="864">
        <v>1954</v>
      </c>
      <c r="D306" s="947" t="s">
        <v>2461</v>
      </c>
      <c r="E306" s="895">
        <v>270000</v>
      </c>
      <c r="F306" s="568">
        <v>0</v>
      </c>
      <c r="G306" s="933">
        <v>0</v>
      </c>
      <c r="H306" s="895">
        <f t="shared" si="11"/>
        <v>270000</v>
      </c>
      <c r="I306" s="861"/>
      <c r="J306" s="861"/>
    </row>
    <row r="307" spans="1:10" ht="15.75" customHeight="1">
      <c r="A307" s="1171">
        <v>7</v>
      </c>
      <c r="B307" s="1007" t="s">
        <v>2670</v>
      </c>
      <c r="C307" s="864">
        <v>1967</v>
      </c>
      <c r="D307" s="947" t="s">
        <v>2110</v>
      </c>
      <c r="E307" s="895">
        <v>270000</v>
      </c>
      <c r="F307" s="568">
        <v>0</v>
      </c>
      <c r="G307" s="933">
        <v>0</v>
      </c>
      <c r="H307" s="895">
        <f t="shared" si="11"/>
        <v>270000</v>
      </c>
      <c r="I307" s="861"/>
      <c r="J307" s="861"/>
    </row>
    <row r="308" spans="1:10" ht="15.75" customHeight="1">
      <c r="A308" s="1171">
        <v>8</v>
      </c>
      <c r="B308" s="1007" t="s">
        <v>2671</v>
      </c>
      <c r="C308" s="864">
        <v>1954</v>
      </c>
      <c r="D308" s="947" t="s">
        <v>2461</v>
      </c>
      <c r="E308" s="895">
        <v>270000</v>
      </c>
      <c r="F308" s="568">
        <v>0</v>
      </c>
      <c r="G308" s="933">
        <v>0</v>
      </c>
      <c r="H308" s="895">
        <f t="shared" si="11"/>
        <v>270000</v>
      </c>
      <c r="I308" s="861"/>
      <c r="J308" s="861"/>
    </row>
    <row r="309" spans="1:10" ht="15.75" customHeight="1">
      <c r="A309" s="1171">
        <v>9</v>
      </c>
      <c r="B309" s="1007" t="s">
        <v>2672</v>
      </c>
      <c r="C309" s="864">
        <v>1981</v>
      </c>
      <c r="D309" s="947" t="s">
        <v>2108</v>
      </c>
      <c r="E309" s="895">
        <v>270000</v>
      </c>
      <c r="F309" s="568">
        <v>0</v>
      </c>
      <c r="G309" s="933">
        <v>0</v>
      </c>
      <c r="H309" s="895">
        <f t="shared" si="11"/>
        <v>270000</v>
      </c>
      <c r="I309" s="861"/>
      <c r="J309" s="861"/>
    </row>
    <row r="310" spans="1:10" ht="15.75" customHeight="1">
      <c r="A310" s="1171">
        <v>10</v>
      </c>
      <c r="B310" s="1007" t="s">
        <v>2673</v>
      </c>
      <c r="C310" s="864">
        <v>1977</v>
      </c>
      <c r="D310" s="947" t="s">
        <v>2108</v>
      </c>
      <c r="E310" s="895">
        <v>270000</v>
      </c>
      <c r="F310" s="568">
        <v>0</v>
      </c>
      <c r="G310" s="933">
        <v>0</v>
      </c>
      <c r="H310" s="895">
        <f t="shared" si="11"/>
        <v>270000</v>
      </c>
      <c r="I310" s="861"/>
      <c r="J310" s="861"/>
    </row>
    <row r="311" spans="1:10" ht="15.75" customHeight="1">
      <c r="A311" s="1171">
        <v>11</v>
      </c>
      <c r="B311" s="1007" t="s">
        <v>2674</v>
      </c>
      <c r="C311" s="864">
        <v>1958</v>
      </c>
      <c r="D311" s="947" t="s">
        <v>2111</v>
      </c>
      <c r="E311" s="895">
        <v>270000</v>
      </c>
      <c r="F311" s="568">
        <v>0</v>
      </c>
      <c r="G311" s="933">
        <v>0</v>
      </c>
      <c r="H311" s="895">
        <f t="shared" si="11"/>
        <v>270000</v>
      </c>
      <c r="I311" s="861"/>
      <c r="J311" s="861"/>
    </row>
    <row r="312" spans="1:10" ht="15.75" customHeight="1">
      <c r="A312" s="1171">
        <v>12</v>
      </c>
      <c r="B312" s="1007" t="s">
        <v>2675</v>
      </c>
      <c r="C312" s="864">
        <v>1992</v>
      </c>
      <c r="D312" s="947" t="s">
        <v>2110</v>
      </c>
      <c r="E312" s="895">
        <v>270000</v>
      </c>
      <c r="F312" s="568">
        <v>0</v>
      </c>
      <c r="G312" s="933">
        <v>0</v>
      </c>
      <c r="H312" s="895">
        <f t="shared" si="11"/>
        <v>270000</v>
      </c>
      <c r="I312" s="861"/>
      <c r="J312" s="861"/>
    </row>
    <row r="313" spans="1:10" ht="15.75" customHeight="1">
      <c r="A313" s="1171">
        <v>13</v>
      </c>
      <c r="B313" s="1007" t="s">
        <v>434</v>
      </c>
      <c r="C313" s="864">
        <v>1971</v>
      </c>
      <c r="D313" s="947" t="s">
        <v>2139</v>
      </c>
      <c r="E313" s="895">
        <v>270000</v>
      </c>
      <c r="F313" s="568">
        <v>0</v>
      </c>
      <c r="G313" s="933">
        <v>0</v>
      </c>
      <c r="H313" s="895">
        <f t="shared" si="11"/>
        <v>270000</v>
      </c>
      <c r="I313" s="861"/>
      <c r="J313" s="861"/>
    </row>
    <row r="314" spans="1:10" ht="15.75" customHeight="1">
      <c r="A314" s="1171">
        <v>14</v>
      </c>
      <c r="B314" s="1007" t="s">
        <v>2676</v>
      </c>
      <c r="C314" s="864">
        <v>1984</v>
      </c>
      <c r="D314" s="947" t="s">
        <v>2147</v>
      </c>
      <c r="E314" s="895">
        <v>270000</v>
      </c>
      <c r="F314" s="568">
        <v>0</v>
      </c>
      <c r="G314" s="933">
        <v>0</v>
      </c>
      <c r="H314" s="895">
        <f t="shared" si="11"/>
        <v>270000</v>
      </c>
      <c r="I314" s="861"/>
      <c r="J314" s="861"/>
    </row>
    <row r="315" spans="1:10" ht="15.75" customHeight="1">
      <c r="A315" s="1171">
        <v>15</v>
      </c>
      <c r="B315" s="1007" t="s">
        <v>2677</v>
      </c>
      <c r="C315" s="864">
        <v>1971</v>
      </c>
      <c r="D315" s="947" t="s">
        <v>2108</v>
      </c>
      <c r="E315" s="895">
        <v>270000</v>
      </c>
      <c r="F315" s="568">
        <v>0</v>
      </c>
      <c r="G315" s="933">
        <v>0</v>
      </c>
      <c r="H315" s="895">
        <f t="shared" si="11"/>
        <v>270000</v>
      </c>
      <c r="I315" s="861"/>
      <c r="J315" s="861"/>
    </row>
    <row r="316" spans="1:10" ht="15.75" customHeight="1">
      <c r="A316" s="1171">
        <v>16</v>
      </c>
      <c r="B316" s="1007" t="s">
        <v>2678</v>
      </c>
      <c r="C316" s="864">
        <v>1957</v>
      </c>
      <c r="D316" s="947" t="s">
        <v>2147</v>
      </c>
      <c r="E316" s="895">
        <v>270000</v>
      </c>
      <c r="F316" s="568">
        <v>0</v>
      </c>
      <c r="G316" s="933">
        <v>0</v>
      </c>
      <c r="H316" s="895">
        <f t="shared" si="11"/>
        <v>270000</v>
      </c>
      <c r="I316" s="861"/>
      <c r="J316" s="861"/>
    </row>
    <row r="317" spans="1:10" ht="15.75" customHeight="1">
      <c r="A317" s="1171">
        <v>17</v>
      </c>
      <c r="B317" s="1007" t="s">
        <v>2679</v>
      </c>
      <c r="C317" s="864">
        <v>1953</v>
      </c>
      <c r="D317" s="947" t="s">
        <v>2147</v>
      </c>
      <c r="E317" s="895">
        <v>270000</v>
      </c>
      <c r="F317" s="568">
        <v>0</v>
      </c>
      <c r="G317" s="933">
        <v>0</v>
      </c>
      <c r="H317" s="895">
        <f t="shared" si="11"/>
        <v>270000</v>
      </c>
      <c r="I317" s="861"/>
      <c r="J317" s="861"/>
    </row>
    <row r="318" spans="1:10" ht="15.75" customHeight="1">
      <c r="A318" s="1171">
        <v>18</v>
      </c>
      <c r="B318" s="1007" t="s">
        <v>2680</v>
      </c>
      <c r="C318" s="864">
        <v>1953</v>
      </c>
      <c r="D318" s="947" t="s">
        <v>2108</v>
      </c>
      <c r="E318" s="895">
        <v>270000</v>
      </c>
      <c r="F318" s="568">
        <v>0</v>
      </c>
      <c r="G318" s="933">
        <v>0</v>
      </c>
      <c r="H318" s="895">
        <f t="shared" si="11"/>
        <v>270000</v>
      </c>
      <c r="I318" s="861"/>
      <c r="J318" s="861"/>
    </row>
    <row r="319" spans="1:10" ht="15.75" customHeight="1">
      <c r="A319" s="1171">
        <v>19</v>
      </c>
      <c r="B319" s="1007" t="s">
        <v>2681</v>
      </c>
      <c r="C319" s="864">
        <v>1952</v>
      </c>
      <c r="D319" s="947" t="s">
        <v>2118</v>
      </c>
      <c r="E319" s="895">
        <v>270000</v>
      </c>
      <c r="F319" s="568">
        <v>0</v>
      </c>
      <c r="G319" s="933">
        <v>0</v>
      </c>
      <c r="H319" s="895">
        <f t="shared" si="11"/>
        <v>270000</v>
      </c>
      <c r="I319" s="861"/>
      <c r="J319" s="861"/>
    </row>
    <row r="320" spans="1:10" ht="15.75" customHeight="1">
      <c r="A320" s="1171">
        <v>20</v>
      </c>
      <c r="B320" s="1007" t="s">
        <v>2682</v>
      </c>
      <c r="C320" s="864">
        <v>1961</v>
      </c>
      <c r="D320" s="947" t="s">
        <v>2147</v>
      </c>
      <c r="E320" s="895">
        <v>270000</v>
      </c>
      <c r="F320" s="568">
        <v>0</v>
      </c>
      <c r="G320" s="933">
        <v>0</v>
      </c>
      <c r="H320" s="895">
        <f t="shared" si="11"/>
        <v>270000</v>
      </c>
      <c r="I320" s="861"/>
      <c r="J320" s="861"/>
    </row>
    <row r="321" spans="1:10" ht="15.75" customHeight="1">
      <c r="A321" s="1171">
        <v>21</v>
      </c>
      <c r="B321" s="1007" t="s">
        <v>2683</v>
      </c>
      <c r="C321" s="864">
        <v>1935</v>
      </c>
      <c r="D321" s="947" t="s">
        <v>2111</v>
      </c>
      <c r="E321" s="895">
        <v>270000</v>
      </c>
      <c r="F321" s="568">
        <v>0</v>
      </c>
      <c r="G321" s="933">
        <v>0</v>
      </c>
      <c r="H321" s="895">
        <f t="shared" si="11"/>
        <v>270000</v>
      </c>
      <c r="I321" s="861"/>
      <c r="J321" s="861"/>
    </row>
    <row r="322" spans="1:10" ht="15.75" customHeight="1">
      <c r="A322" s="1171">
        <v>22</v>
      </c>
      <c r="B322" s="1007" t="s">
        <v>435</v>
      </c>
      <c r="C322" s="864">
        <v>1970</v>
      </c>
      <c r="D322" s="947" t="s">
        <v>2147</v>
      </c>
      <c r="E322" s="895">
        <v>270000</v>
      </c>
      <c r="F322" s="568">
        <v>0</v>
      </c>
      <c r="G322" s="933">
        <v>0</v>
      </c>
      <c r="H322" s="895">
        <f t="shared" si="11"/>
        <v>270000</v>
      </c>
      <c r="I322" s="861"/>
      <c r="J322" s="861"/>
    </row>
    <row r="323" spans="1:10" ht="15.75" customHeight="1">
      <c r="A323" s="1171">
        <v>23</v>
      </c>
      <c r="B323" s="1007" t="s">
        <v>1948</v>
      </c>
      <c r="C323" s="864">
        <v>1970</v>
      </c>
      <c r="D323" s="947" t="s">
        <v>2108</v>
      </c>
      <c r="E323" s="895">
        <v>270000</v>
      </c>
      <c r="F323" s="568">
        <v>0</v>
      </c>
      <c r="G323" s="933"/>
      <c r="H323" s="895">
        <f t="shared" si="11"/>
        <v>270000</v>
      </c>
      <c r="I323" s="861"/>
      <c r="J323" s="1229"/>
    </row>
    <row r="324" spans="1:10" ht="15.75" customHeight="1">
      <c r="A324" s="1171">
        <v>24</v>
      </c>
      <c r="B324" s="1020" t="s">
        <v>436</v>
      </c>
      <c r="C324" s="878">
        <v>1970</v>
      </c>
      <c r="D324" s="979" t="s">
        <v>2147</v>
      </c>
      <c r="E324" s="904">
        <v>810000</v>
      </c>
      <c r="F324" s="579">
        <v>0</v>
      </c>
      <c r="G324" s="941">
        <v>0</v>
      </c>
      <c r="H324" s="904">
        <f t="shared" si="11"/>
        <v>810000</v>
      </c>
      <c r="I324" s="861"/>
      <c r="J324" s="861"/>
    </row>
    <row r="325" spans="1:10" ht="15.75" customHeight="1">
      <c r="A325" s="1171">
        <v>25</v>
      </c>
      <c r="B325" s="1021" t="s">
        <v>2684</v>
      </c>
      <c r="C325" s="879">
        <v>1965</v>
      </c>
      <c r="D325" s="979" t="s">
        <v>2110</v>
      </c>
      <c r="E325" s="904">
        <v>540000</v>
      </c>
      <c r="F325" s="579">
        <v>0</v>
      </c>
      <c r="G325" s="941">
        <v>0</v>
      </c>
      <c r="H325" s="904">
        <f t="shared" si="11"/>
        <v>540000</v>
      </c>
      <c r="I325" s="861"/>
      <c r="J325" s="861"/>
    </row>
    <row r="326" spans="1:10" ht="15.75" customHeight="1">
      <c r="A326" s="1171">
        <v>26</v>
      </c>
      <c r="B326" s="1022" t="s">
        <v>437</v>
      </c>
      <c r="C326" s="872">
        <v>1985</v>
      </c>
      <c r="D326" s="947" t="s">
        <v>2398</v>
      </c>
      <c r="E326" s="895">
        <v>270000</v>
      </c>
      <c r="F326" s="568">
        <v>0</v>
      </c>
      <c r="G326" s="933">
        <v>0</v>
      </c>
      <c r="H326" s="895">
        <f t="shared" si="11"/>
        <v>270000</v>
      </c>
      <c r="I326" s="861"/>
      <c r="J326" s="861"/>
    </row>
    <row r="327" spans="1:10" ht="15.75" customHeight="1">
      <c r="A327" s="1171">
        <v>27</v>
      </c>
      <c r="B327" s="1022" t="s">
        <v>2685</v>
      </c>
      <c r="C327" s="872">
        <v>1959</v>
      </c>
      <c r="D327" s="947" t="s">
        <v>2147</v>
      </c>
      <c r="E327" s="895">
        <v>270000</v>
      </c>
      <c r="F327" s="568">
        <v>0</v>
      </c>
      <c r="G327" s="933">
        <v>0</v>
      </c>
      <c r="H327" s="895">
        <f t="shared" si="11"/>
        <v>270000</v>
      </c>
      <c r="I327" s="861"/>
      <c r="J327" s="861"/>
    </row>
    <row r="328" spans="1:10" ht="15.75" customHeight="1">
      <c r="A328" s="1171">
        <v>28</v>
      </c>
      <c r="B328" s="1022" t="s">
        <v>2469</v>
      </c>
      <c r="C328" s="872">
        <v>1980</v>
      </c>
      <c r="D328" s="947" t="s">
        <v>2398</v>
      </c>
      <c r="E328" s="895">
        <v>270000</v>
      </c>
      <c r="F328" s="568">
        <v>0</v>
      </c>
      <c r="G328" s="933">
        <v>0</v>
      </c>
      <c r="H328" s="895">
        <f t="shared" si="11"/>
        <v>270000</v>
      </c>
      <c r="I328" s="861"/>
      <c r="J328" s="861"/>
    </row>
    <row r="329" spans="1:10" ht="15.75" customHeight="1">
      <c r="A329" s="1171">
        <v>29</v>
      </c>
      <c r="B329" s="1022" t="s">
        <v>2904</v>
      </c>
      <c r="C329" s="872">
        <v>1971</v>
      </c>
      <c r="D329" s="947" t="s">
        <v>2461</v>
      </c>
      <c r="E329" s="895">
        <v>270000</v>
      </c>
      <c r="F329" s="565">
        <v>0</v>
      </c>
      <c r="G329" s="933">
        <v>0</v>
      </c>
      <c r="H329" s="895">
        <f t="shared" si="11"/>
        <v>270000</v>
      </c>
      <c r="I329" s="861"/>
      <c r="J329" s="861"/>
    </row>
    <row r="330" spans="1:10" ht="15.75" customHeight="1">
      <c r="A330" s="1171">
        <v>30</v>
      </c>
      <c r="B330" s="1022" t="s">
        <v>2818</v>
      </c>
      <c r="C330" s="872">
        <v>1960</v>
      </c>
      <c r="D330" s="947" t="s">
        <v>2461</v>
      </c>
      <c r="E330" s="895">
        <v>270000</v>
      </c>
      <c r="F330" s="561">
        <v>0</v>
      </c>
      <c r="G330" s="933">
        <v>0</v>
      </c>
      <c r="H330" s="895">
        <f t="shared" si="11"/>
        <v>270000</v>
      </c>
      <c r="I330" s="861"/>
      <c r="J330" s="861"/>
    </row>
    <row r="331" spans="1:10" ht="15.75" customHeight="1">
      <c r="A331" s="1171">
        <v>31</v>
      </c>
      <c r="B331" s="1022" t="s">
        <v>2905</v>
      </c>
      <c r="C331" s="872">
        <v>1955</v>
      </c>
      <c r="D331" s="947" t="s">
        <v>2139</v>
      </c>
      <c r="E331" s="895">
        <v>270000</v>
      </c>
      <c r="F331" s="568">
        <v>0</v>
      </c>
      <c r="G331" s="933">
        <v>0</v>
      </c>
      <c r="H331" s="895">
        <f t="shared" si="11"/>
        <v>270000</v>
      </c>
      <c r="I331" s="861"/>
      <c r="J331" s="861"/>
    </row>
    <row r="332" spans="1:10" ht="15.75" customHeight="1">
      <c r="A332" s="1171">
        <v>32</v>
      </c>
      <c r="B332" s="1001" t="s">
        <v>2906</v>
      </c>
      <c r="C332" s="873">
        <v>1957</v>
      </c>
      <c r="D332" s="980" t="s">
        <v>2114</v>
      </c>
      <c r="E332" s="895">
        <v>270000</v>
      </c>
      <c r="F332" s="568">
        <v>0</v>
      </c>
      <c r="G332" s="933">
        <v>0</v>
      </c>
      <c r="H332" s="895">
        <f t="shared" si="11"/>
        <v>270000</v>
      </c>
      <c r="I332" s="861"/>
      <c r="J332" s="861"/>
    </row>
    <row r="333" spans="1:10" ht="15.75" customHeight="1">
      <c r="A333" s="1171">
        <v>33</v>
      </c>
      <c r="B333" s="1001" t="s">
        <v>2554</v>
      </c>
      <c r="C333" s="873">
        <v>1985</v>
      </c>
      <c r="D333" s="980" t="s">
        <v>2461</v>
      </c>
      <c r="E333" s="895">
        <v>270000</v>
      </c>
      <c r="F333" s="568">
        <v>0</v>
      </c>
      <c r="G333" s="933">
        <v>0</v>
      </c>
      <c r="H333" s="895">
        <f t="shared" si="11"/>
        <v>270000</v>
      </c>
      <c r="I333" s="861"/>
      <c r="J333" s="861"/>
    </row>
    <row r="334" spans="1:10" ht="15.75" customHeight="1">
      <c r="A334" s="1171">
        <v>34</v>
      </c>
      <c r="B334" s="1001" t="s">
        <v>646</v>
      </c>
      <c r="C334" s="873">
        <v>1948</v>
      </c>
      <c r="D334" s="980" t="s">
        <v>2118</v>
      </c>
      <c r="E334" s="895">
        <v>270000</v>
      </c>
      <c r="F334" s="568">
        <v>0</v>
      </c>
      <c r="G334" s="933">
        <v>0</v>
      </c>
      <c r="H334" s="895">
        <f t="shared" si="11"/>
        <v>270000</v>
      </c>
      <c r="I334" s="861"/>
      <c r="J334" s="861"/>
    </row>
    <row r="335" spans="1:10" ht="15.75" customHeight="1">
      <c r="A335" s="1171">
        <v>35</v>
      </c>
      <c r="B335" s="1007" t="s">
        <v>2455</v>
      </c>
      <c r="C335" s="864">
        <v>1932</v>
      </c>
      <c r="D335" s="946" t="s">
        <v>2139</v>
      </c>
      <c r="E335" s="884">
        <v>270000</v>
      </c>
      <c r="F335" s="568">
        <v>0</v>
      </c>
      <c r="G335" s="933">
        <v>0</v>
      </c>
      <c r="H335" s="884">
        <v>270000</v>
      </c>
      <c r="I335" s="861"/>
      <c r="J335" s="861"/>
    </row>
    <row r="336" spans="1:10" ht="15.75" customHeight="1">
      <c r="A336" s="1171">
        <v>36</v>
      </c>
      <c r="B336" s="1007" t="s">
        <v>2791</v>
      </c>
      <c r="C336" s="864">
        <v>1982</v>
      </c>
      <c r="D336" s="947" t="s">
        <v>2147</v>
      </c>
      <c r="E336" s="884">
        <v>270000</v>
      </c>
      <c r="F336" s="568">
        <v>0</v>
      </c>
      <c r="G336" s="933"/>
      <c r="H336" s="884">
        <f aca="true" t="shared" si="12" ref="H336:H341">G336+E336</f>
        <v>270000</v>
      </c>
      <c r="I336" s="861"/>
      <c r="J336" s="861"/>
    </row>
    <row r="337" spans="1:10" ht="15.75" customHeight="1">
      <c r="A337" s="1171">
        <v>37</v>
      </c>
      <c r="B337" s="990" t="s">
        <v>1841</v>
      </c>
      <c r="C337" s="1171">
        <v>1937</v>
      </c>
      <c r="D337" s="946" t="s">
        <v>2110</v>
      </c>
      <c r="E337" s="884">
        <v>270000</v>
      </c>
      <c r="F337" s="568">
        <v>0</v>
      </c>
      <c r="G337" s="933"/>
      <c r="H337" s="884">
        <f t="shared" si="12"/>
        <v>270000</v>
      </c>
      <c r="I337" s="861"/>
      <c r="J337" s="861"/>
    </row>
    <row r="338" spans="1:10" ht="15.75" customHeight="1">
      <c r="A338" s="1171">
        <v>38</v>
      </c>
      <c r="B338" s="1007" t="s">
        <v>2566</v>
      </c>
      <c r="C338" s="864">
        <v>1971</v>
      </c>
      <c r="D338" s="947" t="s">
        <v>2108</v>
      </c>
      <c r="E338" s="884">
        <v>270000</v>
      </c>
      <c r="F338" s="568">
        <v>0</v>
      </c>
      <c r="G338" s="933"/>
      <c r="H338" s="884">
        <f t="shared" si="12"/>
        <v>270000</v>
      </c>
      <c r="I338" s="857"/>
      <c r="J338" s="857"/>
    </row>
    <row r="339" spans="1:10" ht="15.75" customHeight="1">
      <c r="A339" s="1171">
        <v>39</v>
      </c>
      <c r="B339" s="1023" t="s">
        <v>2578</v>
      </c>
      <c r="C339" s="875">
        <v>1972</v>
      </c>
      <c r="D339" s="947" t="s">
        <v>2147</v>
      </c>
      <c r="E339" s="884">
        <v>270000</v>
      </c>
      <c r="F339" s="568">
        <v>0</v>
      </c>
      <c r="G339" s="933"/>
      <c r="H339" s="884">
        <f t="shared" si="12"/>
        <v>270000</v>
      </c>
      <c r="I339" s="859"/>
      <c r="J339" s="1220"/>
    </row>
    <row r="340" spans="1:10" ht="15.75" customHeight="1">
      <c r="A340" s="1171">
        <v>40</v>
      </c>
      <c r="B340" s="1023" t="s">
        <v>1683</v>
      </c>
      <c r="C340" s="875">
        <v>1975</v>
      </c>
      <c r="D340" s="1319" t="s">
        <v>2108</v>
      </c>
      <c r="E340" s="884">
        <v>270000</v>
      </c>
      <c r="F340" s="561"/>
      <c r="G340" s="933"/>
      <c r="H340" s="884">
        <f t="shared" si="12"/>
        <v>270000</v>
      </c>
      <c r="I340" s="859"/>
      <c r="J340" s="1220"/>
    </row>
    <row r="341" spans="1:10" ht="15.75" customHeight="1">
      <c r="A341" s="1171">
        <v>41</v>
      </c>
      <c r="B341" s="1023" t="s">
        <v>1684</v>
      </c>
      <c r="C341" s="875">
        <v>1969</v>
      </c>
      <c r="D341" s="1319" t="s">
        <v>2116</v>
      </c>
      <c r="E341" s="884">
        <v>270000</v>
      </c>
      <c r="F341" s="561"/>
      <c r="G341" s="933"/>
      <c r="H341" s="884">
        <f t="shared" si="12"/>
        <v>270000</v>
      </c>
      <c r="I341" s="859"/>
      <c r="J341" s="1220"/>
    </row>
    <row r="342" spans="1:10" ht="15.75" customHeight="1">
      <c r="A342" s="1172"/>
      <c r="B342" s="1745" t="s">
        <v>1259</v>
      </c>
      <c r="C342" s="1746"/>
      <c r="D342" s="1746"/>
      <c r="E342" s="887">
        <f>SUM(E301:E341)</f>
        <v>11880000</v>
      </c>
      <c r="F342" s="558">
        <v>0</v>
      </c>
      <c r="G342" s="942"/>
      <c r="H342" s="887">
        <f>E342+G342</f>
        <v>11880000</v>
      </c>
      <c r="I342" s="1240"/>
      <c r="J342" s="1217"/>
    </row>
    <row r="343" spans="1:10" ht="15.75" customHeight="1">
      <c r="A343" s="1135"/>
      <c r="B343" s="1753" t="s">
        <v>2793</v>
      </c>
      <c r="C343" s="1754"/>
      <c r="D343" s="1754"/>
      <c r="E343" s="1754"/>
      <c r="F343" s="553"/>
      <c r="G343" s="912"/>
      <c r="H343" s="883"/>
      <c r="I343" s="1216"/>
      <c r="J343" s="1215"/>
    </row>
    <row r="344" spans="1:10" ht="15.75" customHeight="1">
      <c r="A344" s="1135">
        <v>1</v>
      </c>
      <c r="B344" s="1024" t="s">
        <v>2718</v>
      </c>
      <c r="C344" s="864">
        <v>1980</v>
      </c>
      <c r="D344" s="944" t="s">
        <v>2110</v>
      </c>
      <c r="E344" s="884">
        <v>405000</v>
      </c>
      <c r="F344" s="554"/>
      <c r="G344" s="913"/>
      <c r="H344" s="884">
        <v>405000</v>
      </c>
      <c r="I344" s="916"/>
      <c r="J344" s="916"/>
    </row>
    <row r="345" spans="1:10" ht="15.75" customHeight="1">
      <c r="A345" s="1135">
        <v>2</v>
      </c>
      <c r="B345" s="1024" t="s">
        <v>717</v>
      </c>
      <c r="C345" s="864">
        <v>1986</v>
      </c>
      <c r="D345" s="944" t="s">
        <v>2147</v>
      </c>
      <c r="E345" s="884">
        <v>540000</v>
      </c>
      <c r="F345" s="554"/>
      <c r="G345" s="913"/>
      <c r="H345" s="884">
        <f>G345+E345</f>
        <v>540000</v>
      </c>
      <c r="I345" s="916"/>
      <c r="J345" s="916"/>
    </row>
    <row r="346" spans="1:10" ht="15.75" customHeight="1">
      <c r="A346" s="1172"/>
      <c r="B346" s="984" t="s">
        <v>1259</v>
      </c>
      <c r="C346" s="864"/>
      <c r="D346" s="981"/>
      <c r="E346" s="905">
        <f>SUM(E344:E345)</f>
        <v>945000</v>
      </c>
      <c r="F346" s="560"/>
      <c r="G346" s="580"/>
      <c r="H346" s="887">
        <f>SUM(H344:H345)</f>
        <v>945000</v>
      </c>
      <c r="I346" s="1240"/>
      <c r="J346" s="1217"/>
    </row>
    <row r="347" spans="1:10" ht="15.75" customHeight="1">
      <c r="A347" s="1172"/>
      <c r="B347" s="1591" t="s">
        <v>2031</v>
      </c>
      <c r="C347" s="1592"/>
      <c r="D347" s="1593"/>
      <c r="E347" s="1591"/>
      <c r="F347" s="1592"/>
      <c r="G347" s="1593"/>
      <c r="H347" s="850"/>
      <c r="I347" s="863"/>
      <c r="J347" s="863"/>
    </row>
    <row r="348" spans="1:10" ht="15.75" customHeight="1">
      <c r="A348" s="1174">
        <v>1</v>
      </c>
      <c r="B348" s="1770"/>
      <c r="C348" s="1771"/>
      <c r="D348" s="1772"/>
      <c r="E348" s="1320"/>
      <c r="F348" s="555"/>
      <c r="G348" s="913"/>
      <c r="H348" s="884"/>
      <c r="I348" s="863"/>
      <c r="J348" s="863"/>
    </row>
    <row r="349" spans="1:10" ht="15.75" customHeight="1">
      <c r="A349" s="1174">
        <v>2</v>
      </c>
      <c r="B349" s="1770"/>
      <c r="C349" s="1771"/>
      <c r="D349" s="1772"/>
      <c r="E349" s="1321"/>
      <c r="F349" s="555"/>
      <c r="G349" s="913"/>
      <c r="H349" s="884"/>
      <c r="I349" s="863"/>
      <c r="J349" s="863"/>
    </row>
    <row r="350" spans="1:10" ht="15.75" customHeight="1">
      <c r="A350" s="865"/>
      <c r="B350" s="1745" t="s">
        <v>1259</v>
      </c>
      <c r="C350" s="1746"/>
      <c r="D350" s="1746"/>
      <c r="E350" s="905"/>
      <c r="F350" s="572"/>
      <c r="G350" s="580"/>
      <c r="H350" s="905">
        <f>SUM(H348:H349)</f>
        <v>0</v>
      </c>
      <c r="I350" s="863"/>
      <c r="J350" s="863"/>
    </row>
    <row r="351" spans="1:10" ht="15.75" customHeight="1">
      <c r="A351" s="1745" t="s">
        <v>1357</v>
      </c>
      <c r="B351" s="1746"/>
      <c r="C351" s="1746"/>
      <c r="D351" s="1746"/>
      <c r="E351" s="581">
        <f>E350+E346+E342+E299+E282+E270+E246+E208+E197+E148+E38+E31+E24+E14+E10</f>
        <v>123660000</v>
      </c>
      <c r="F351" s="581"/>
      <c r="G351" s="943"/>
      <c r="H351" s="581">
        <f>G350+H350+H346+H342+H299+H282+H270+H246+H208+H197+H148+H38+H31+H24+H14+H10</f>
        <v>125685000</v>
      </c>
      <c r="I351" s="1246"/>
      <c r="J351" s="943"/>
    </row>
    <row r="352" spans="1:10" s="103" customFormat="1" ht="15.75" customHeight="1">
      <c r="A352" s="218"/>
      <c r="B352" s="1762" t="s">
        <v>1949</v>
      </c>
      <c r="C352" s="1763"/>
      <c r="D352" s="1763"/>
      <c r="E352" s="1763"/>
      <c r="F352" s="1763"/>
      <c r="G352" s="1763"/>
      <c r="H352" s="1763"/>
      <c r="I352" s="1763"/>
      <c r="J352" s="1763"/>
    </row>
    <row r="353" spans="1:10" ht="15.75" customHeight="1">
      <c r="A353" s="1178"/>
      <c r="B353" s="1025"/>
      <c r="C353" s="1260"/>
      <c r="D353" s="1764" t="s">
        <v>1950</v>
      </c>
      <c r="E353" s="1764"/>
      <c r="F353" s="1764"/>
      <c r="G353" s="1764"/>
      <c r="H353" s="1764"/>
      <c r="I353" s="1764"/>
      <c r="J353" s="880"/>
    </row>
    <row r="354" spans="1:12" ht="15.75" customHeight="1">
      <c r="A354" s="1178"/>
      <c r="B354" s="1025" t="s">
        <v>978</v>
      </c>
      <c r="C354" s="1260"/>
      <c r="D354" s="1773" t="s">
        <v>1319</v>
      </c>
      <c r="E354" s="1773"/>
      <c r="F354" s="582"/>
      <c r="G354" s="880"/>
      <c r="H354" s="906" t="s">
        <v>687</v>
      </c>
      <c r="I354" s="880"/>
      <c r="J354" s="880"/>
      <c r="L354" s="62" t="s">
        <v>2748</v>
      </c>
    </row>
    <row r="355" spans="1:10" ht="15.75" customHeight="1">
      <c r="A355" s="1178"/>
      <c r="B355" s="1025"/>
      <c r="C355" s="1260"/>
      <c r="D355" s="906"/>
      <c r="E355" s="906"/>
      <c r="F355" s="582"/>
      <c r="G355" s="880"/>
      <c r="H355" s="906"/>
      <c r="I355" s="880"/>
      <c r="J355" s="880"/>
    </row>
    <row r="356" spans="1:10" ht="15.75" customHeight="1">
      <c r="A356" s="1178"/>
      <c r="B356" s="1025"/>
      <c r="C356" s="1260"/>
      <c r="D356" s="906"/>
      <c r="E356" s="906"/>
      <c r="F356" s="582"/>
      <c r="G356" s="880"/>
      <c r="H356" s="906"/>
      <c r="I356" s="880"/>
      <c r="J356" s="880"/>
    </row>
    <row r="357" spans="1:10" ht="15.75" customHeight="1">
      <c r="A357" s="1178"/>
      <c r="B357" s="1025"/>
      <c r="C357" s="1260"/>
      <c r="D357" s="906"/>
      <c r="E357" s="906"/>
      <c r="F357" s="582"/>
      <c r="G357" s="880"/>
      <c r="H357" s="906"/>
      <c r="I357" s="880"/>
      <c r="J357" s="880"/>
    </row>
    <row r="358" spans="1:10" ht="15.75" customHeight="1">
      <c r="A358" s="1178"/>
      <c r="B358" s="1025"/>
      <c r="C358" s="1260"/>
      <c r="D358" s="906"/>
      <c r="E358" s="906"/>
      <c r="F358" s="582"/>
      <c r="G358" s="880"/>
      <c r="H358" s="906"/>
      <c r="I358" s="880" t="s">
        <v>2748</v>
      </c>
      <c r="J358" s="880"/>
    </row>
    <row r="359" spans="1:10" ht="15.75" customHeight="1">
      <c r="A359" s="1178"/>
      <c r="B359" s="1025" t="s">
        <v>685</v>
      </c>
      <c r="C359" s="1260"/>
      <c r="D359" s="1773" t="s">
        <v>2392</v>
      </c>
      <c r="E359" s="1773"/>
      <c r="F359" s="582"/>
      <c r="G359" s="880"/>
      <c r="H359" s="906"/>
      <c r="I359" s="880"/>
      <c r="J359" s="880"/>
    </row>
    <row r="360" spans="1:10" ht="15.75" customHeight="1">
      <c r="A360" s="1178"/>
      <c r="B360" s="1026"/>
      <c r="C360" s="1768"/>
      <c r="D360" s="1768"/>
      <c r="E360" s="1768"/>
      <c r="F360" s="1769"/>
      <c r="G360" s="1769"/>
      <c r="H360" s="1769"/>
      <c r="I360" s="1247"/>
      <c r="J360" s="1247"/>
    </row>
    <row r="361" spans="1:10" ht="15.75" customHeight="1">
      <c r="A361" s="1178"/>
      <c r="B361" s="1764" t="s">
        <v>2030</v>
      </c>
      <c r="C361" s="1764"/>
      <c r="D361" s="1764"/>
      <c r="E361" s="1764"/>
      <c r="F361" s="1764"/>
      <c r="G361" s="1764"/>
      <c r="H361" s="1764"/>
      <c r="I361" s="1247"/>
      <c r="J361" s="1247"/>
    </row>
    <row r="362" spans="1:10" ht="15.75" customHeight="1">
      <c r="A362" s="1178"/>
      <c r="B362" s="1025" t="s">
        <v>2029</v>
      </c>
      <c r="C362" s="1764" t="s">
        <v>2077</v>
      </c>
      <c r="D362" s="1764"/>
      <c r="E362" s="1764"/>
      <c r="F362" s="1764"/>
      <c r="G362" s="1764"/>
      <c r="H362" s="1764"/>
      <c r="I362" s="1248"/>
      <c r="J362" s="1249"/>
    </row>
  </sheetData>
  <mergeCells count="49">
    <mergeCell ref="D354:E354"/>
    <mergeCell ref="D359:E359"/>
    <mergeCell ref="L8:O8"/>
    <mergeCell ref="B348:D348"/>
    <mergeCell ref="B342:D342"/>
    <mergeCell ref="B246:D246"/>
    <mergeCell ref="A270:C270"/>
    <mergeCell ref="B299:D299"/>
    <mergeCell ref="B343:E343"/>
    <mergeCell ref="A351:D351"/>
    <mergeCell ref="B352:J352"/>
    <mergeCell ref="D353:I353"/>
    <mergeCell ref="B300:D300"/>
    <mergeCell ref="C362:H362"/>
    <mergeCell ref="C360:E360"/>
    <mergeCell ref="F360:H360"/>
    <mergeCell ref="B361:H361"/>
    <mergeCell ref="E347:G347"/>
    <mergeCell ref="B350:D350"/>
    <mergeCell ref="B349:D349"/>
    <mergeCell ref="B347:D347"/>
    <mergeCell ref="A209:E209"/>
    <mergeCell ref="A31:C31"/>
    <mergeCell ref="A24:C24"/>
    <mergeCell ref="B32:D32"/>
    <mergeCell ref="B39:C39"/>
    <mergeCell ref="A38:C38"/>
    <mergeCell ref="A197:C197"/>
    <mergeCell ref="B198:D198"/>
    <mergeCell ref="B25:C25"/>
    <mergeCell ref="A3:I3"/>
    <mergeCell ref="B7:D7"/>
    <mergeCell ref="C5:C6"/>
    <mergeCell ref="D5:D6"/>
    <mergeCell ref="A4:B4"/>
    <mergeCell ref="D4:F4"/>
    <mergeCell ref="H4:I4"/>
    <mergeCell ref="J5:J6"/>
    <mergeCell ref="A10:C10"/>
    <mergeCell ref="B11:D11"/>
    <mergeCell ref="A5:A6"/>
    <mergeCell ref="B5:B6"/>
    <mergeCell ref="F5:G5"/>
    <mergeCell ref="H5:H6"/>
    <mergeCell ref="B271:D271"/>
    <mergeCell ref="B283:D283"/>
    <mergeCell ref="B15:D15"/>
    <mergeCell ref="I5:I6"/>
    <mergeCell ref="E5:E6"/>
  </mergeCells>
  <printOptions/>
  <pageMargins left="0.25" right="0.21" top="0.35" bottom="0.22" header="0.28" footer="0.4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6"/>
  <sheetViews>
    <sheetView workbookViewId="0" topLeftCell="A311">
      <selection activeCell="D328" sqref="D328"/>
    </sheetView>
  </sheetViews>
  <sheetFormatPr defaultColWidth="9.00390625" defaultRowHeight="18" customHeight="1"/>
  <cols>
    <col min="1" max="1" width="4.00390625" style="7" customWidth="1"/>
    <col min="2" max="2" width="21.00390625" style="6" customWidth="1"/>
    <col min="3" max="3" width="5.875" style="619" customWidth="1"/>
    <col min="4" max="4" width="10.25390625" style="549" customWidth="1"/>
    <col min="5" max="5" width="11.25390625" style="6" customWidth="1"/>
    <col min="6" max="6" width="6.125" style="7" customWidth="1"/>
    <col min="7" max="7" width="8.75390625" style="619" customWidth="1"/>
    <col min="8" max="8" width="11.75390625" style="6" customWidth="1"/>
    <col min="9" max="9" width="8.00390625" style="7" customWidth="1"/>
    <col min="10" max="10" width="8.00390625" style="266" customWidth="1"/>
    <col min="11" max="16384" width="9.00390625" style="7" customWidth="1"/>
  </cols>
  <sheetData>
    <row r="1" spans="1:10" ht="18" customHeight="1">
      <c r="A1" s="1598" t="s">
        <v>832</v>
      </c>
      <c r="B1" s="1598"/>
      <c r="C1" s="1598"/>
      <c r="D1" s="41"/>
      <c r="E1" s="1027"/>
      <c r="F1" s="465"/>
      <c r="G1" s="1035"/>
      <c r="H1" s="1027"/>
      <c r="I1" s="499"/>
      <c r="J1" s="498"/>
    </row>
    <row r="2" spans="1:10" ht="18" customHeight="1">
      <c r="A2" s="1803" t="s">
        <v>2104</v>
      </c>
      <c r="B2" s="1803"/>
      <c r="C2" s="1065"/>
      <c r="D2" s="41"/>
      <c r="E2" s="1027"/>
      <c r="F2" s="465"/>
      <c r="G2" s="1035"/>
      <c r="H2" s="1027"/>
      <c r="I2" s="499"/>
      <c r="J2" s="498"/>
    </row>
    <row r="3" spans="1:10" ht="18" customHeight="1">
      <c r="A3" s="500"/>
      <c r="B3" s="1752" t="s">
        <v>2777</v>
      </c>
      <c r="C3" s="1752"/>
      <c r="D3" s="1752"/>
      <c r="E3" s="1752"/>
      <c r="F3" s="1752"/>
      <c r="G3" s="1752"/>
      <c r="H3" s="1752"/>
      <c r="I3" s="1752"/>
      <c r="J3" s="1752"/>
    </row>
    <row r="4" spans="1:10" ht="18" customHeight="1">
      <c r="A4" s="500"/>
      <c r="B4" s="589"/>
      <c r="C4" s="1036"/>
      <c r="D4" s="1752" t="s">
        <v>974</v>
      </c>
      <c r="E4" s="1752"/>
      <c r="F4" s="1752"/>
      <c r="G4" s="1036"/>
      <c r="H4" s="1752" t="s">
        <v>22</v>
      </c>
      <c r="I4" s="1752"/>
      <c r="J4" s="42"/>
    </row>
    <row r="5" spans="1:10" ht="18" customHeight="1">
      <c r="A5" s="1801" t="s">
        <v>2689</v>
      </c>
      <c r="B5" s="1604" t="s">
        <v>2690</v>
      </c>
      <c r="C5" s="1610" t="s">
        <v>2697</v>
      </c>
      <c r="D5" s="1789" t="s">
        <v>833</v>
      </c>
      <c r="E5" s="1796" t="s">
        <v>2691</v>
      </c>
      <c r="F5" s="1601" t="s">
        <v>2692</v>
      </c>
      <c r="G5" s="1782"/>
      <c r="H5" s="1796" t="s">
        <v>2696</v>
      </c>
      <c r="I5" s="1601" t="s">
        <v>2695</v>
      </c>
      <c r="J5" s="1599" t="s">
        <v>98</v>
      </c>
    </row>
    <row r="6" spans="1:10" ht="35.25" customHeight="1">
      <c r="A6" s="1801"/>
      <c r="B6" s="1604"/>
      <c r="C6" s="1611"/>
      <c r="D6" s="1790"/>
      <c r="E6" s="1797"/>
      <c r="F6" s="11" t="s">
        <v>2050</v>
      </c>
      <c r="G6" s="1037" t="s">
        <v>2693</v>
      </c>
      <c r="H6" s="1802"/>
      <c r="I6" s="1601"/>
      <c r="J6" s="1600"/>
    </row>
    <row r="7" spans="1:10" ht="18" customHeight="1">
      <c r="A7" s="1786" t="s">
        <v>2051</v>
      </c>
      <c r="B7" s="1787"/>
      <c r="C7" s="1787"/>
      <c r="D7" s="1787"/>
      <c r="E7" s="1787"/>
      <c r="F7" s="1787"/>
      <c r="G7" s="1787"/>
      <c r="H7" s="1787"/>
      <c r="I7" s="1787"/>
      <c r="J7" s="1788"/>
    </row>
    <row r="8" spans="1:10" ht="18" customHeight="1">
      <c r="A8" s="502">
        <v>1</v>
      </c>
      <c r="B8" s="1079" t="s">
        <v>768</v>
      </c>
      <c r="C8" s="504" t="s">
        <v>1771</v>
      </c>
      <c r="D8" s="505" t="s">
        <v>2191</v>
      </c>
      <c r="E8" s="1028">
        <v>405000</v>
      </c>
      <c r="F8" s="44"/>
      <c r="G8" s="264"/>
      <c r="H8" s="257">
        <f>E8+G8</f>
        <v>405000</v>
      </c>
      <c r="I8" s="506"/>
      <c r="J8" s="507"/>
    </row>
    <row r="9" spans="1:10" ht="18" customHeight="1">
      <c r="A9" s="502">
        <v>2</v>
      </c>
      <c r="B9" s="1079" t="s">
        <v>769</v>
      </c>
      <c r="C9" s="508" t="s">
        <v>1769</v>
      </c>
      <c r="D9" s="505" t="s">
        <v>2191</v>
      </c>
      <c r="E9" s="1028">
        <v>405000</v>
      </c>
      <c r="F9" s="44"/>
      <c r="G9" s="264"/>
      <c r="H9" s="257">
        <f>E9+G9</f>
        <v>405000</v>
      </c>
      <c r="I9" s="506"/>
      <c r="J9" s="507"/>
    </row>
    <row r="10" spans="1:10" ht="18" customHeight="1">
      <c r="A10" s="502">
        <v>3</v>
      </c>
      <c r="B10" s="1079" t="s">
        <v>770</v>
      </c>
      <c r="C10" s="509" t="s">
        <v>1770</v>
      </c>
      <c r="D10" s="505" t="s">
        <v>772</v>
      </c>
      <c r="E10" s="1028">
        <v>405000</v>
      </c>
      <c r="F10" s="44"/>
      <c r="G10" s="249"/>
      <c r="H10" s="257">
        <f>E10+G10</f>
        <v>405000</v>
      </c>
      <c r="I10" s="506"/>
      <c r="J10" s="507"/>
    </row>
    <row r="11" spans="1:10" ht="18" customHeight="1">
      <c r="A11" s="466"/>
      <c r="B11" s="1080" t="s">
        <v>1259</v>
      </c>
      <c r="C11" s="510"/>
      <c r="D11" s="511"/>
      <c r="E11" s="1029">
        <f>SUM(E8:E10)</f>
        <v>1215000</v>
      </c>
      <c r="F11" s="512"/>
      <c r="G11" s="1038"/>
      <c r="H11" s="1061">
        <f>SUM(H8:H10)</f>
        <v>1215000</v>
      </c>
      <c r="I11" s="506"/>
      <c r="J11" s="507" t="s">
        <v>2748</v>
      </c>
    </row>
    <row r="12" spans="1:10" ht="18" customHeight="1">
      <c r="A12" s="1783" t="s">
        <v>2052</v>
      </c>
      <c r="B12" s="1784"/>
      <c r="C12" s="1784"/>
      <c r="D12" s="1784"/>
      <c r="E12" s="1784"/>
      <c r="F12" s="1784"/>
      <c r="G12" s="1784"/>
      <c r="H12" s="1784"/>
      <c r="I12" s="1784"/>
      <c r="J12" s="1785"/>
    </row>
    <row r="13" spans="1:10" ht="18" customHeight="1">
      <c r="A13" s="513">
        <v>1</v>
      </c>
      <c r="B13" s="1081" t="s">
        <v>2330</v>
      </c>
      <c r="C13" s="504">
        <v>1972</v>
      </c>
      <c r="D13" s="515" t="s">
        <v>2191</v>
      </c>
      <c r="E13" s="1028">
        <v>405000</v>
      </c>
      <c r="F13" s="45"/>
      <c r="G13" s="1039"/>
      <c r="H13" s="257">
        <f>E13+G13</f>
        <v>405000</v>
      </c>
      <c r="I13" s="48"/>
      <c r="J13" s="224"/>
    </row>
    <row r="14" spans="1:10" ht="18" customHeight="1">
      <c r="A14" s="513">
        <v>2</v>
      </c>
      <c r="B14" s="1081" t="s">
        <v>2330</v>
      </c>
      <c r="C14" s="504">
        <v>1972</v>
      </c>
      <c r="D14" s="515" t="s">
        <v>2191</v>
      </c>
      <c r="E14" s="1028">
        <v>405000</v>
      </c>
      <c r="F14" s="45"/>
      <c r="G14" s="1039"/>
      <c r="H14" s="257">
        <f>E14+G14</f>
        <v>405000</v>
      </c>
      <c r="I14" s="48"/>
      <c r="J14" s="224"/>
    </row>
    <row r="15" spans="1:10" ht="18" customHeight="1">
      <c r="A15" s="513">
        <v>3</v>
      </c>
      <c r="B15" s="1081" t="s">
        <v>2331</v>
      </c>
      <c r="C15" s="504">
        <v>1945</v>
      </c>
      <c r="D15" s="515" t="s">
        <v>2223</v>
      </c>
      <c r="E15" s="1028">
        <v>405000</v>
      </c>
      <c r="F15" s="45"/>
      <c r="G15" s="1039"/>
      <c r="H15" s="257">
        <f>E15+G15</f>
        <v>405000</v>
      </c>
      <c r="I15" s="48"/>
      <c r="J15" s="224"/>
    </row>
    <row r="16" spans="1:10" ht="18" customHeight="1">
      <c r="A16" s="513"/>
      <c r="B16" s="1082" t="s">
        <v>1259</v>
      </c>
      <c r="C16" s="504"/>
      <c r="D16" s="515"/>
      <c r="E16" s="544">
        <f>SUM(E13:E15)</f>
        <v>1215000</v>
      </c>
      <c r="F16" s="46"/>
      <c r="G16" s="1040"/>
      <c r="H16" s="616">
        <f>SUM(H13:H15)</f>
        <v>1215000</v>
      </c>
      <c r="I16" s="48"/>
      <c r="J16" s="224"/>
    </row>
    <row r="17" spans="1:10" ht="18" customHeight="1">
      <c r="A17" s="1798" t="s">
        <v>2053</v>
      </c>
      <c r="B17" s="1799"/>
      <c r="C17" s="1799"/>
      <c r="D17" s="1799"/>
      <c r="E17" s="1799"/>
      <c r="F17" s="1799"/>
      <c r="G17" s="1799"/>
      <c r="H17" s="1799"/>
      <c r="I17" s="1799"/>
      <c r="J17" s="1800"/>
    </row>
    <row r="18" spans="1:10" ht="18" customHeight="1">
      <c r="A18" s="12">
        <v>1</v>
      </c>
      <c r="B18" s="1083" t="s">
        <v>2206</v>
      </c>
      <c r="C18" s="1066">
        <v>1982</v>
      </c>
      <c r="D18" s="517" t="s">
        <v>2162</v>
      </c>
      <c r="E18" s="1030">
        <v>270000</v>
      </c>
      <c r="F18" s="519"/>
      <c r="G18" s="1041"/>
      <c r="H18" s="1030">
        <f>E18+G18</f>
        <v>270000</v>
      </c>
      <c r="I18" s="48"/>
      <c r="J18" s="224"/>
    </row>
    <row r="19" spans="1:10" ht="18" customHeight="1">
      <c r="A19" s="12">
        <v>2</v>
      </c>
      <c r="B19" s="1081" t="s">
        <v>2332</v>
      </c>
      <c r="C19" s="504">
        <v>1987</v>
      </c>
      <c r="D19" s="515" t="s">
        <v>2333</v>
      </c>
      <c r="E19" s="1030">
        <v>270000</v>
      </c>
      <c r="F19" s="514"/>
      <c r="G19" s="1042"/>
      <c r="H19" s="1030">
        <f>E19+G19</f>
        <v>270000</v>
      </c>
      <c r="I19" s="48"/>
      <c r="J19" s="224"/>
    </row>
    <row r="20" spans="1:10" ht="18" customHeight="1">
      <c r="A20" s="12">
        <v>3</v>
      </c>
      <c r="B20" s="1081" t="s">
        <v>2335</v>
      </c>
      <c r="C20" s="504">
        <v>1972</v>
      </c>
      <c r="D20" s="515" t="s">
        <v>2151</v>
      </c>
      <c r="E20" s="1030">
        <v>270000</v>
      </c>
      <c r="F20" s="514"/>
      <c r="G20" s="1042"/>
      <c r="H20" s="1030">
        <f>E20+G20</f>
        <v>270000</v>
      </c>
      <c r="I20" s="48"/>
      <c r="J20" s="224"/>
    </row>
    <row r="21" spans="1:10" ht="18" customHeight="1">
      <c r="A21" s="12">
        <v>4</v>
      </c>
      <c r="B21" s="1081" t="s">
        <v>2344</v>
      </c>
      <c r="C21" s="504">
        <v>1966</v>
      </c>
      <c r="D21" s="515" t="s">
        <v>2230</v>
      </c>
      <c r="E21" s="1030">
        <v>270000</v>
      </c>
      <c r="F21" s="514"/>
      <c r="G21" s="1042"/>
      <c r="H21" s="1030">
        <f>E21+G21</f>
        <v>270000</v>
      </c>
      <c r="I21" s="48"/>
      <c r="J21" s="224"/>
    </row>
    <row r="22" spans="1:10" ht="18" customHeight="1">
      <c r="A22" s="12"/>
      <c r="B22" s="1082" t="s">
        <v>1259</v>
      </c>
      <c r="C22" s="510"/>
      <c r="D22" s="520"/>
      <c r="E22" s="544">
        <f>SUM(E18:E21)</f>
        <v>1080000</v>
      </c>
      <c r="F22" s="516"/>
      <c r="G22" s="1043"/>
      <c r="H22" s="1062">
        <f>SUM(H18:H21)</f>
        <v>1080000</v>
      </c>
      <c r="I22" s="48"/>
      <c r="J22" s="224"/>
    </row>
    <row r="23" spans="1:10" ht="18" customHeight="1">
      <c r="A23" s="1601" t="s">
        <v>2054</v>
      </c>
      <c r="B23" s="1602"/>
      <c r="C23" s="1602"/>
      <c r="D23" s="1782"/>
      <c r="E23" s="1031" t="s">
        <v>2748</v>
      </c>
      <c r="F23" s="521"/>
      <c r="G23" s="1044"/>
      <c r="H23" s="1031"/>
      <c r="I23" s="501"/>
      <c r="J23" s="224"/>
    </row>
    <row r="24" spans="1:10" ht="18" customHeight="1">
      <c r="A24" s="12">
        <v>1</v>
      </c>
      <c r="B24" s="1083" t="s">
        <v>1206</v>
      </c>
      <c r="C24" s="1066">
        <v>1986</v>
      </c>
      <c r="D24" s="517" t="s">
        <v>2170</v>
      </c>
      <c r="E24" s="1030">
        <v>540000</v>
      </c>
      <c r="F24" s="518"/>
      <c r="G24" s="1045"/>
      <c r="H24" s="1030">
        <v>540000</v>
      </c>
      <c r="I24" s="48"/>
      <c r="J24" s="224"/>
    </row>
    <row r="25" spans="1:10" ht="18" customHeight="1">
      <c r="A25" s="513">
        <v>2</v>
      </c>
      <c r="B25" s="1081" t="s">
        <v>1559</v>
      </c>
      <c r="C25" s="504">
        <v>1969</v>
      </c>
      <c r="D25" s="515" t="s">
        <v>2173</v>
      </c>
      <c r="E25" s="1030">
        <v>540000</v>
      </c>
      <c r="F25" s="514"/>
      <c r="G25" s="1042"/>
      <c r="H25" s="1028">
        <v>540000</v>
      </c>
      <c r="I25" s="48"/>
      <c r="J25" s="224"/>
    </row>
    <row r="26" spans="1:10" ht="18" customHeight="1">
      <c r="A26" s="12">
        <v>3</v>
      </c>
      <c r="B26" s="1081" t="s">
        <v>2334</v>
      </c>
      <c r="C26" s="504">
        <v>1975</v>
      </c>
      <c r="D26" s="515" t="s">
        <v>2173</v>
      </c>
      <c r="E26" s="1030">
        <v>540000</v>
      </c>
      <c r="F26" s="514"/>
      <c r="G26" s="1042"/>
      <c r="H26" s="1028">
        <v>540000</v>
      </c>
      <c r="I26" s="48"/>
      <c r="J26" s="224"/>
    </row>
    <row r="27" spans="1:10" ht="18" customHeight="1">
      <c r="A27" s="513">
        <v>4</v>
      </c>
      <c r="B27" s="1081" t="s">
        <v>2192</v>
      </c>
      <c r="C27" s="504">
        <v>1978</v>
      </c>
      <c r="D27" s="515" t="s">
        <v>2173</v>
      </c>
      <c r="E27" s="1030">
        <v>540000</v>
      </c>
      <c r="F27" s="514"/>
      <c r="G27" s="1046"/>
      <c r="H27" s="1028">
        <v>540000</v>
      </c>
      <c r="I27" s="48"/>
      <c r="J27" s="224"/>
    </row>
    <row r="28" spans="1:10" ht="18" customHeight="1">
      <c r="A28" s="12">
        <v>5</v>
      </c>
      <c r="B28" s="1081" t="s">
        <v>1503</v>
      </c>
      <c r="C28" s="504">
        <v>1970</v>
      </c>
      <c r="D28" s="515" t="s">
        <v>2191</v>
      </c>
      <c r="E28" s="1030">
        <v>540000</v>
      </c>
      <c r="F28" s="514"/>
      <c r="G28" s="1046"/>
      <c r="H28" s="1028">
        <v>540000</v>
      </c>
      <c r="I28" s="48"/>
      <c r="J28" s="224"/>
    </row>
    <row r="29" spans="1:10" ht="18" customHeight="1">
      <c r="A29" s="513">
        <v>6</v>
      </c>
      <c r="B29" s="1081" t="s">
        <v>736</v>
      </c>
      <c r="C29" s="504">
        <v>1977</v>
      </c>
      <c r="D29" s="515" t="s">
        <v>2198</v>
      </c>
      <c r="E29" s="1030">
        <v>540000</v>
      </c>
      <c r="F29" s="514"/>
      <c r="G29" s="1047"/>
      <c r="H29" s="1028">
        <v>540000</v>
      </c>
      <c r="I29" s="48"/>
      <c r="J29" s="224"/>
    </row>
    <row r="30" spans="1:10" ht="18" customHeight="1">
      <c r="A30" s="12">
        <v>7</v>
      </c>
      <c r="B30" s="1081" t="s">
        <v>2339</v>
      </c>
      <c r="C30" s="504">
        <v>1983</v>
      </c>
      <c r="D30" s="515" t="s">
        <v>2198</v>
      </c>
      <c r="E30" s="1030">
        <v>540000</v>
      </c>
      <c r="F30" s="514"/>
      <c r="G30" s="1047"/>
      <c r="H30" s="1028">
        <v>540000</v>
      </c>
      <c r="I30" s="48"/>
      <c r="J30" s="224"/>
    </row>
    <row r="31" spans="1:10" ht="18" customHeight="1">
      <c r="A31" s="513">
        <v>8</v>
      </c>
      <c r="B31" s="1081" t="s">
        <v>810</v>
      </c>
      <c r="C31" s="504">
        <v>1978</v>
      </c>
      <c r="D31" s="515" t="s">
        <v>2221</v>
      </c>
      <c r="E31" s="1030">
        <v>540000</v>
      </c>
      <c r="F31" s="514"/>
      <c r="G31" s="1047"/>
      <c r="H31" s="1063">
        <v>540000</v>
      </c>
      <c r="I31" s="48"/>
      <c r="J31" s="224"/>
    </row>
    <row r="32" spans="1:10" ht="18" customHeight="1">
      <c r="A32" s="12">
        <v>9</v>
      </c>
      <c r="B32" s="1081" t="s">
        <v>2340</v>
      </c>
      <c r="C32" s="504">
        <v>1966</v>
      </c>
      <c r="D32" s="515" t="s">
        <v>2223</v>
      </c>
      <c r="E32" s="1030">
        <v>540000</v>
      </c>
      <c r="F32" s="514"/>
      <c r="G32" s="1047"/>
      <c r="H32" s="1028">
        <v>540000</v>
      </c>
      <c r="I32" s="48"/>
      <c r="J32" s="224"/>
    </row>
    <row r="33" spans="1:10" ht="18" customHeight="1">
      <c r="A33" s="513">
        <v>10</v>
      </c>
      <c r="B33" s="1081" t="s">
        <v>1757</v>
      </c>
      <c r="C33" s="504">
        <v>1977</v>
      </c>
      <c r="D33" s="515" t="s">
        <v>2223</v>
      </c>
      <c r="E33" s="1030">
        <v>540000</v>
      </c>
      <c r="F33" s="514"/>
      <c r="G33" s="1047"/>
      <c r="H33" s="1028">
        <v>540000</v>
      </c>
      <c r="I33" s="48"/>
      <c r="J33" s="224"/>
    </row>
    <row r="34" spans="1:10" ht="18" customHeight="1">
      <c r="A34" s="12">
        <v>11</v>
      </c>
      <c r="B34" s="1081" t="s">
        <v>2342</v>
      </c>
      <c r="C34" s="504">
        <v>1973</v>
      </c>
      <c r="D34" s="515" t="s">
        <v>2158</v>
      </c>
      <c r="E34" s="1030">
        <v>540000</v>
      </c>
      <c r="F34" s="514"/>
      <c r="G34" s="1047"/>
      <c r="H34" s="1028">
        <v>540000</v>
      </c>
      <c r="I34" s="48"/>
      <c r="J34" s="224"/>
    </row>
    <row r="35" spans="1:10" ht="18" customHeight="1">
      <c r="A35" s="1">
        <v>12</v>
      </c>
      <c r="B35" s="1081" t="s">
        <v>1019</v>
      </c>
      <c r="C35" s="504">
        <v>1971</v>
      </c>
      <c r="D35" s="515" t="s">
        <v>2151</v>
      </c>
      <c r="E35" s="1030">
        <v>540000</v>
      </c>
      <c r="F35" s="514"/>
      <c r="G35" s="1047"/>
      <c r="H35" s="1028">
        <f>G35+E35</f>
        <v>540000</v>
      </c>
      <c r="I35" s="48"/>
      <c r="J35" s="224"/>
    </row>
    <row r="36" spans="1:10" ht="18" customHeight="1">
      <c r="A36" s="522"/>
      <c r="B36" s="1082" t="s">
        <v>1259</v>
      </c>
      <c r="C36" s="504"/>
      <c r="D36" s="515"/>
      <c r="E36" s="544">
        <f>SUM(E24:E35)</f>
        <v>6480000</v>
      </c>
      <c r="F36" s="46"/>
      <c r="G36" s="1047"/>
      <c r="H36" s="616">
        <f>E36+G36</f>
        <v>6480000</v>
      </c>
      <c r="I36" s="48"/>
      <c r="J36" s="224"/>
    </row>
    <row r="37" spans="1:10" ht="18" customHeight="1">
      <c r="A37" s="1786" t="s">
        <v>2055</v>
      </c>
      <c r="B37" s="1787"/>
      <c r="C37" s="1787"/>
      <c r="D37" s="1787"/>
      <c r="E37" s="1787"/>
      <c r="F37" s="1787"/>
      <c r="G37" s="1787"/>
      <c r="H37" s="1787"/>
      <c r="I37" s="1787"/>
      <c r="J37" s="1788"/>
    </row>
    <row r="38" spans="1:10" ht="18" customHeight="1">
      <c r="A38" s="513">
        <v>1</v>
      </c>
      <c r="B38" s="1081" t="s">
        <v>2148</v>
      </c>
      <c r="C38" s="504">
        <v>1936</v>
      </c>
      <c r="D38" s="515" t="s">
        <v>2149</v>
      </c>
      <c r="E38" s="1028">
        <v>405000</v>
      </c>
      <c r="F38" s="44"/>
      <c r="G38" s="621"/>
      <c r="H38" s="257">
        <f aca="true" t="shared" si="0" ref="H38:H45">E38+G38</f>
        <v>405000</v>
      </c>
      <c r="I38" s="48"/>
      <c r="J38" s="224"/>
    </row>
    <row r="39" spans="1:10" ht="18" customHeight="1">
      <c r="A39" s="513">
        <v>2</v>
      </c>
      <c r="B39" s="1081" t="s">
        <v>2150</v>
      </c>
      <c r="C39" s="504">
        <v>1940</v>
      </c>
      <c r="D39" s="515" t="s">
        <v>2151</v>
      </c>
      <c r="E39" s="1028">
        <v>405000</v>
      </c>
      <c r="F39" s="44"/>
      <c r="G39" s="621"/>
      <c r="H39" s="257">
        <f t="shared" si="0"/>
        <v>405000</v>
      </c>
      <c r="I39" s="48"/>
      <c r="J39" s="224"/>
    </row>
    <row r="40" spans="1:10" ht="18" customHeight="1">
      <c r="A40" s="513">
        <v>3</v>
      </c>
      <c r="B40" s="1081" t="s">
        <v>2152</v>
      </c>
      <c r="C40" s="504">
        <v>1939</v>
      </c>
      <c r="D40" s="515" t="s">
        <v>2153</v>
      </c>
      <c r="E40" s="1028">
        <v>405000</v>
      </c>
      <c r="F40" s="44"/>
      <c r="G40" s="621"/>
      <c r="H40" s="257">
        <f t="shared" si="0"/>
        <v>405000</v>
      </c>
      <c r="I40" s="48"/>
      <c r="J40" s="224"/>
    </row>
    <row r="41" spans="1:10" ht="18" customHeight="1">
      <c r="A41" s="513">
        <v>4</v>
      </c>
      <c r="B41" s="1081" t="s">
        <v>2154</v>
      </c>
      <c r="C41" s="504">
        <v>1943</v>
      </c>
      <c r="D41" s="515" t="s">
        <v>2155</v>
      </c>
      <c r="E41" s="1028">
        <v>405000</v>
      </c>
      <c r="F41" s="44"/>
      <c r="G41" s="621"/>
      <c r="H41" s="257">
        <f t="shared" si="0"/>
        <v>405000</v>
      </c>
      <c r="I41" s="48"/>
      <c r="J41" s="224"/>
    </row>
    <row r="42" spans="1:10" ht="18" customHeight="1">
      <c r="A42" s="513">
        <v>5</v>
      </c>
      <c r="B42" s="1081" t="s">
        <v>2156</v>
      </c>
      <c r="C42" s="504">
        <v>1952</v>
      </c>
      <c r="D42" s="515" t="s">
        <v>2157</v>
      </c>
      <c r="E42" s="1028">
        <v>405000</v>
      </c>
      <c r="F42" s="523"/>
      <c r="G42" s="1048"/>
      <c r="H42" s="257">
        <f t="shared" si="0"/>
        <v>405000</v>
      </c>
      <c r="I42" s="48"/>
      <c r="J42" s="224"/>
    </row>
    <row r="43" spans="1:10" ht="18" customHeight="1">
      <c r="A43" s="513">
        <v>6</v>
      </c>
      <c r="B43" s="1081" t="s">
        <v>881</v>
      </c>
      <c r="C43" s="504">
        <v>1939</v>
      </c>
      <c r="D43" s="515" t="s">
        <v>2158</v>
      </c>
      <c r="E43" s="1028">
        <v>405000</v>
      </c>
      <c r="F43" s="524"/>
      <c r="G43" s="1049"/>
      <c r="H43" s="257">
        <f t="shared" si="0"/>
        <v>405000</v>
      </c>
      <c r="I43" s="48"/>
      <c r="J43" s="224"/>
    </row>
    <row r="44" spans="1:10" ht="18" customHeight="1">
      <c r="A44" s="522">
        <v>7</v>
      </c>
      <c r="B44" s="1081" t="s">
        <v>2606</v>
      </c>
      <c r="C44" s="504">
        <v>1949</v>
      </c>
      <c r="D44" s="515" t="s">
        <v>2149</v>
      </c>
      <c r="E44" s="1028">
        <v>405000</v>
      </c>
      <c r="F44" s="44"/>
      <c r="G44" s="621">
        <v>810000</v>
      </c>
      <c r="H44" s="257">
        <f>E44+G44</f>
        <v>1215000</v>
      </c>
      <c r="I44" s="48"/>
      <c r="J44" s="224"/>
    </row>
    <row r="45" spans="1:10" ht="18" customHeight="1">
      <c r="A45" s="522"/>
      <c r="B45" s="1082" t="s">
        <v>1259</v>
      </c>
      <c r="C45" s="504"/>
      <c r="D45" s="515"/>
      <c r="E45" s="544">
        <f>SUM(E38:E44)</f>
        <v>2835000</v>
      </c>
      <c r="F45" s="46"/>
      <c r="G45" s="1040">
        <v>810000</v>
      </c>
      <c r="H45" s="616">
        <f t="shared" si="0"/>
        <v>3645000</v>
      </c>
      <c r="I45" s="48"/>
      <c r="J45" s="224"/>
    </row>
    <row r="46" spans="1:10" ht="18" customHeight="1">
      <c r="A46" s="1783" t="s">
        <v>2056</v>
      </c>
      <c r="B46" s="1784"/>
      <c r="C46" s="1784"/>
      <c r="D46" s="1784"/>
      <c r="E46" s="1784"/>
      <c r="F46" s="1784"/>
      <c r="G46" s="1784"/>
      <c r="H46" s="1784"/>
      <c r="I46" s="1784"/>
      <c r="J46" s="1785"/>
    </row>
    <row r="47" spans="1:10" ht="18" customHeight="1">
      <c r="A47" s="523">
        <v>1</v>
      </c>
      <c r="B47" s="1081" t="s">
        <v>2159</v>
      </c>
      <c r="C47" s="1067">
        <v>1931</v>
      </c>
      <c r="D47" s="515" t="s">
        <v>2151</v>
      </c>
      <c r="E47" s="1028">
        <v>540000</v>
      </c>
      <c r="F47" s="514"/>
      <c r="G47" s="1042"/>
      <c r="H47" s="1030">
        <f>E47+G47</f>
        <v>540000</v>
      </c>
      <c r="I47" s="48"/>
      <c r="J47" s="224"/>
    </row>
    <row r="48" spans="1:10" ht="18" customHeight="1">
      <c r="A48" s="523">
        <v>2</v>
      </c>
      <c r="B48" s="1081" t="s">
        <v>2160</v>
      </c>
      <c r="C48" s="504">
        <v>1927</v>
      </c>
      <c r="D48" s="515" t="s">
        <v>2153</v>
      </c>
      <c r="E48" s="1028">
        <v>540000</v>
      </c>
      <c r="F48" s="514"/>
      <c r="G48" s="1042"/>
      <c r="H48" s="1030">
        <f>E48+G48</f>
        <v>540000</v>
      </c>
      <c r="I48" s="48"/>
      <c r="J48" s="224"/>
    </row>
    <row r="49" spans="1:10" ht="18" customHeight="1">
      <c r="A49" s="525"/>
      <c r="B49" s="1082" t="s">
        <v>1259</v>
      </c>
      <c r="C49" s="504"/>
      <c r="D49" s="515"/>
      <c r="E49" s="544">
        <f>SUM(E47:E48)</f>
        <v>1080000</v>
      </c>
      <c r="F49" s="46"/>
      <c r="G49" s="1040"/>
      <c r="H49" s="616">
        <f>E49+G49</f>
        <v>1080000</v>
      </c>
      <c r="I49" s="48"/>
      <c r="J49" s="224"/>
    </row>
    <row r="50" spans="1:10" ht="18" customHeight="1">
      <c r="A50" s="1783" t="s">
        <v>2057</v>
      </c>
      <c r="B50" s="1784"/>
      <c r="C50" s="1784"/>
      <c r="D50" s="1784"/>
      <c r="E50" s="1784"/>
      <c r="F50" s="1784"/>
      <c r="G50" s="1784"/>
      <c r="H50" s="1784"/>
      <c r="I50" s="1784"/>
      <c r="J50" s="1785"/>
    </row>
    <row r="51" spans="1:10" ht="18" customHeight="1">
      <c r="A51" s="513">
        <v>1</v>
      </c>
      <c r="B51" s="1081" t="s">
        <v>2161</v>
      </c>
      <c r="C51" s="1042">
        <v>1928</v>
      </c>
      <c r="D51" s="515" t="s">
        <v>2162</v>
      </c>
      <c r="E51" s="1028">
        <v>270000</v>
      </c>
      <c r="F51" s="45"/>
      <c r="G51" s="1039"/>
      <c r="H51" s="257">
        <f>E51+G51</f>
        <v>270000</v>
      </c>
      <c r="I51" s="48"/>
      <c r="J51" s="224"/>
    </row>
    <row r="52" spans="1:10" ht="18" customHeight="1">
      <c r="A52" s="513">
        <v>2</v>
      </c>
      <c r="B52" s="1081" t="s">
        <v>2163</v>
      </c>
      <c r="C52" s="1042">
        <v>1929</v>
      </c>
      <c r="D52" s="515" t="s">
        <v>2162</v>
      </c>
      <c r="E52" s="1028">
        <v>270000</v>
      </c>
      <c r="F52" s="45"/>
      <c r="G52" s="1039"/>
      <c r="H52" s="257">
        <f aca="true" t="shared" si="1" ref="H52:H101">E52+G52</f>
        <v>270000</v>
      </c>
      <c r="I52" s="48"/>
      <c r="J52" s="224"/>
    </row>
    <row r="53" spans="1:10" ht="18" customHeight="1">
      <c r="A53" s="513">
        <v>3</v>
      </c>
      <c r="B53" s="1081" t="s">
        <v>2164</v>
      </c>
      <c r="C53" s="1042">
        <v>1931</v>
      </c>
      <c r="D53" s="515" t="s">
        <v>2162</v>
      </c>
      <c r="E53" s="1028">
        <v>270000</v>
      </c>
      <c r="F53" s="45"/>
      <c r="G53" s="1040"/>
      <c r="H53" s="257">
        <f t="shared" si="1"/>
        <v>270000</v>
      </c>
      <c r="I53" s="48"/>
      <c r="J53" s="224"/>
    </row>
    <row r="54" spans="1:10" ht="18" customHeight="1">
      <c r="A54" s="513">
        <v>4</v>
      </c>
      <c r="B54" s="1081" t="s">
        <v>2165</v>
      </c>
      <c r="C54" s="1042">
        <v>1930</v>
      </c>
      <c r="D54" s="515" t="s">
        <v>2162</v>
      </c>
      <c r="E54" s="1028">
        <v>270000</v>
      </c>
      <c r="F54" s="45"/>
      <c r="G54" s="1039"/>
      <c r="H54" s="257">
        <f t="shared" si="1"/>
        <v>270000</v>
      </c>
      <c r="I54" s="48"/>
      <c r="J54" s="224"/>
    </row>
    <row r="55" spans="1:10" ht="18" customHeight="1">
      <c r="A55" s="513">
        <v>6</v>
      </c>
      <c r="B55" s="1081" t="s">
        <v>2166</v>
      </c>
      <c r="C55" s="1042">
        <v>1926</v>
      </c>
      <c r="D55" s="515" t="s">
        <v>2149</v>
      </c>
      <c r="E55" s="1028">
        <v>270000</v>
      </c>
      <c r="F55" s="45"/>
      <c r="G55" s="1039"/>
      <c r="H55" s="257">
        <f t="shared" si="1"/>
        <v>270000</v>
      </c>
      <c r="I55" s="48"/>
      <c r="J55" s="224"/>
    </row>
    <row r="56" spans="1:10" ht="18" customHeight="1">
      <c r="A56" s="513">
        <v>7</v>
      </c>
      <c r="B56" s="1081" t="s">
        <v>2169</v>
      </c>
      <c r="C56" s="1042">
        <v>1920</v>
      </c>
      <c r="D56" s="515" t="s">
        <v>2168</v>
      </c>
      <c r="E56" s="1028">
        <v>270000</v>
      </c>
      <c r="F56" s="45"/>
      <c r="G56" s="1039"/>
      <c r="H56" s="257">
        <f t="shared" si="1"/>
        <v>270000</v>
      </c>
      <c r="I56" s="48"/>
      <c r="J56" s="224"/>
    </row>
    <row r="57" spans="1:10" ht="18" customHeight="1">
      <c r="A57" s="513">
        <v>8</v>
      </c>
      <c r="B57" s="1081" t="s">
        <v>2672</v>
      </c>
      <c r="C57" s="1042">
        <v>1928</v>
      </c>
      <c r="D57" s="515" t="s">
        <v>2170</v>
      </c>
      <c r="E57" s="1028">
        <v>270000</v>
      </c>
      <c r="F57" s="45"/>
      <c r="G57" s="1039"/>
      <c r="H57" s="257">
        <f t="shared" si="1"/>
        <v>270000</v>
      </c>
      <c r="I57" s="48"/>
      <c r="J57" s="224"/>
    </row>
    <row r="58" spans="1:10" ht="18" customHeight="1">
      <c r="A58" s="513">
        <v>9</v>
      </c>
      <c r="B58" s="1081" t="s">
        <v>2171</v>
      </c>
      <c r="C58" s="1042">
        <v>1929</v>
      </c>
      <c r="D58" s="515" t="s">
        <v>2170</v>
      </c>
      <c r="E58" s="1028">
        <v>270000</v>
      </c>
      <c r="F58" s="45"/>
      <c r="G58" s="1039"/>
      <c r="H58" s="257">
        <f t="shared" si="1"/>
        <v>270000</v>
      </c>
      <c r="I58" s="48"/>
      <c r="J58" s="224"/>
    </row>
    <row r="59" spans="1:10" ht="18" customHeight="1">
      <c r="A59" s="513">
        <v>10</v>
      </c>
      <c r="B59" s="1081" t="s">
        <v>2172</v>
      </c>
      <c r="C59" s="1042">
        <v>1927</v>
      </c>
      <c r="D59" s="515" t="s">
        <v>2170</v>
      </c>
      <c r="E59" s="1028">
        <v>270000</v>
      </c>
      <c r="F59" s="45"/>
      <c r="G59" s="1040"/>
      <c r="H59" s="257">
        <f t="shared" si="1"/>
        <v>270000</v>
      </c>
      <c r="I59" s="48"/>
      <c r="J59" s="224"/>
    </row>
    <row r="60" spans="1:10" ht="18" customHeight="1">
      <c r="A60" s="513">
        <v>11</v>
      </c>
      <c r="B60" s="1081" t="s">
        <v>2174</v>
      </c>
      <c r="C60" s="1042">
        <v>1930</v>
      </c>
      <c r="D60" s="515" t="s">
        <v>2173</v>
      </c>
      <c r="E60" s="1028">
        <v>270000</v>
      </c>
      <c r="F60" s="45"/>
      <c r="G60" s="1039"/>
      <c r="H60" s="257">
        <f t="shared" si="1"/>
        <v>270000</v>
      </c>
      <c r="I60" s="48"/>
      <c r="J60" s="224"/>
    </row>
    <row r="61" spans="1:10" ht="18" customHeight="1">
      <c r="A61" s="513">
        <v>12</v>
      </c>
      <c r="B61" s="1081" t="s">
        <v>2175</v>
      </c>
      <c r="C61" s="1042">
        <v>1924</v>
      </c>
      <c r="D61" s="515" t="s">
        <v>2151</v>
      </c>
      <c r="E61" s="1028">
        <v>270000</v>
      </c>
      <c r="F61" s="45"/>
      <c r="G61" s="1039"/>
      <c r="H61" s="257">
        <f t="shared" si="1"/>
        <v>270000</v>
      </c>
      <c r="I61" s="48"/>
      <c r="J61" s="224"/>
    </row>
    <row r="62" spans="1:10" ht="18" customHeight="1">
      <c r="A62" s="513">
        <v>13</v>
      </c>
      <c r="B62" s="1081" t="s">
        <v>660</v>
      </c>
      <c r="C62" s="1042">
        <v>1925</v>
      </c>
      <c r="D62" s="515" t="s">
        <v>2151</v>
      </c>
      <c r="E62" s="1028">
        <v>270000</v>
      </c>
      <c r="F62" s="45"/>
      <c r="G62" s="1039"/>
      <c r="H62" s="257">
        <f>E62+G62</f>
        <v>270000</v>
      </c>
      <c r="I62" s="48"/>
      <c r="J62" s="224"/>
    </row>
    <row r="63" spans="1:10" ht="18" customHeight="1">
      <c r="A63" s="513">
        <v>14</v>
      </c>
      <c r="B63" s="1081" t="s">
        <v>2176</v>
      </c>
      <c r="C63" s="1042">
        <v>1928</v>
      </c>
      <c r="D63" s="515" t="s">
        <v>2151</v>
      </c>
      <c r="E63" s="1028">
        <v>270000</v>
      </c>
      <c r="F63" s="45"/>
      <c r="G63" s="1039"/>
      <c r="H63" s="257">
        <f t="shared" si="1"/>
        <v>270000</v>
      </c>
      <c r="I63" s="48"/>
      <c r="J63" s="224"/>
    </row>
    <row r="64" spans="1:10" ht="18" customHeight="1">
      <c r="A64" s="513">
        <v>15</v>
      </c>
      <c r="B64" s="1081" t="s">
        <v>2178</v>
      </c>
      <c r="C64" s="1042">
        <v>1930</v>
      </c>
      <c r="D64" s="515" t="s">
        <v>2151</v>
      </c>
      <c r="E64" s="1028">
        <v>270000</v>
      </c>
      <c r="F64" s="45"/>
      <c r="G64" s="1039"/>
      <c r="H64" s="257">
        <f t="shared" si="1"/>
        <v>270000</v>
      </c>
      <c r="I64" s="48"/>
      <c r="J64" s="224"/>
    </row>
    <row r="65" spans="1:10" ht="18" customHeight="1">
      <c r="A65" s="513">
        <v>16</v>
      </c>
      <c r="B65" s="1081" t="s">
        <v>2179</v>
      </c>
      <c r="C65" s="1042">
        <v>1930</v>
      </c>
      <c r="D65" s="515" t="s">
        <v>2151</v>
      </c>
      <c r="E65" s="1028">
        <v>270000</v>
      </c>
      <c r="F65" s="45"/>
      <c r="G65" s="1039"/>
      <c r="H65" s="257">
        <f t="shared" si="1"/>
        <v>270000</v>
      </c>
      <c r="I65" s="48"/>
      <c r="J65" s="224"/>
    </row>
    <row r="66" spans="1:10" ht="18" customHeight="1">
      <c r="A66" s="513">
        <v>17</v>
      </c>
      <c r="B66" s="1081" t="s">
        <v>2180</v>
      </c>
      <c r="C66" s="1042">
        <v>1928</v>
      </c>
      <c r="D66" s="515" t="s">
        <v>2151</v>
      </c>
      <c r="E66" s="1028">
        <v>270000</v>
      </c>
      <c r="F66" s="45"/>
      <c r="G66" s="1039"/>
      <c r="H66" s="257">
        <f t="shared" si="1"/>
        <v>270000</v>
      </c>
      <c r="I66" s="48"/>
      <c r="J66" s="224"/>
    </row>
    <row r="67" spans="1:10" ht="18" customHeight="1">
      <c r="A67" s="513">
        <v>18</v>
      </c>
      <c r="B67" s="1081" t="s">
        <v>2181</v>
      </c>
      <c r="C67" s="1042">
        <v>1930</v>
      </c>
      <c r="D67" s="515" t="s">
        <v>2151</v>
      </c>
      <c r="E67" s="1028">
        <v>270000</v>
      </c>
      <c r="F67" s="45"/>
      <c r="G67" s="1039"/>
      <c r="H67" s="257">
        <f t="shared" si="1"/>
        <v>270000</v>
      </c>
      <c r="I67" s="48"/>
      <c r="J67" s="224"/>
    </row>
    <row r="68" spans="1:10" ht="18" customHeight="1">
      <c r="A68" s="513">
        <v>19</v>
      </c>
      <c r="B68" s="1081" t="s">
        <v>2182</v>
      </c>
      <c r="C68" s="1042">
        <v>1933</v>
      </c>
      <c r="D68" s="515" t="s">
        <v>2151</v>
      </c>
      <c r="E68" s="1028">
        <v>270000</v>
      </c>
      <c r="F68" s="45"/>
      <c r="G68" s="536"/>
      <c r="H68" s="257">
        <f t="shared" si="1"/>
        <v>270000</v>
      </c>
      <c r="I68" s="48"/>
      <c r="J68" s="224"/>
    </row>
    <row r="69" spans="1:10" ht="18" customHeight="1">
      <c r="A69" s="513">
        <v>20</v>
      </c>
      <c r="B69" s="1081" t="s">
        <v>2183</v>
      </c>
      <c r="C69" s="1042">
        <v>1933</v>
      </c>
      <c r="D69" s="515" t="s">
        <v>2151</v>
      </c>
      <c r="E69" s="1028">
        <v>270000</v>
      </c>
      <c r="F69" s="45"/>
      <c r="G69" s="536"/>
      <c r="H69" s="257">
        <f t="shared" si="1"/>
        <v>270000</v>
      </c>
      <c r="I69" s="48"/>
      <c r="J69" s="224"/>
    </row>
    <row r="70" spans="1:10" ht="18" customHeight="1">
      <c r="A70" s="513">
        <v>21</v>
      </c>
      <c r="B70" s="1081" t="s">
        <v>811</v>
      </c>
      <c r="C70" s="1042">
        <v>1935</v>
      </c>
      <c r="D70" s="515" t="s">
        <v>2151</v>
      </c>
      <c r="E70" s="1028">
        <v>270000</v>
      </c>
      <c r="F70" s="45"/>
      <c r="G70" s="536"/>
      <c r="H70" s="257">
        <f t="shared" si="1"/>
        <v>270000</v>
      </c>
      <c r="I70" s="48"/>
      <c r="J70" s="224"/>
    </row>
    <row r="71" spans="1:10" ht="18" customHeight="1">
      <c r="A71" s="513">
        <v>22</v>
      </c>
      <c r="B71" s="1081" t="s">
        <v>2184</v>
      </c>
      <c r="C71" s="1042">
        <v>1931</v>
      </c>
      <c r="D71" s="515" t="s">
        <v>2151</v>
      </c>
      <c r="E71" s="1028">
        <v>270000</v>
      </c>
      <c r="F71" s="45"/>
      <c r="G71" s="1040"/>
      <c r="H71" s="257">
        <f t="shared" si="1"/>
        <v>270000</v>
      </c>
      <c r="I71" s="48"/>
      <c r="J71" s="224"/>
    </row>
    <row r="72" spans="1:10" ht="18" customHeight="1">
      <c r="A72" s="513">
        <v>23</v>
      </c>
      <c r="B72" s="1081" t="s">
        <v>2188</v>
      </c>
      <c r="C72" s="1042">
        <v>1934</v>
      </c>
      <c r="D72" s="515" t="s">
        <v>2151</v>
      </c>
      <c r="E72" s="1028">
        <v>270000</v>
      </c>
      <c r="F72" s="45"/>
      <c r="G72" s="1050"/>
      <c r="H72" s="257">
        <f t="shared" si="1"/>
        <v>270000</v>
      </c>
      <c r="I72" s="48"/>
      <c r="J72" s="224"/>
    </row>
    <row r="73" spans="1:10" ht="18" customHeight="1">
      <c r="A73" s="513">
        <v>24</v>
      </c>
      <c r="B73" s="1081" t="s">
        <v>2189</v>
      </c>
      <c r="C73" s="1042">
        <v>1934</v>
      </c>
      <c r="D73" s="515" t="s">
        <v>2151</v>
      </c>
      <c r="E73" s="1028">
        <v>270000</v>
      </c>
      <c r="F73" s="45"/>
      <c r="G73" s="1050"/>
      <c r="H73" s="257">
        <f t="shared" si="1"/>
        <v>270000</v>
      </c>
      <c r="I73" s="48"/>
      <c r="J73" s="224"/>
    </row>
    <row r="74" spans="1:10" ht="18" customHeight="1">
      <c r="A74" s="513">
        <v>25</v>
      </c>
      <c r="B74" s="1081" t="s">
        <v>2190</v>
      </c>
      <c r="C74" s="1042">
        <v>1925</v>
      </c>
      <c r="D74" s="515" t="s">
        <v>2191</v>
      </c>
      <c r="E74" s="1028">
        <v>270000</v>
      </c>
      <c r="F74" s="45"/>
      <c r="G74" s="1039"/>
      <c r="H74" s="257">
        <f t="shared" si="1"/>
        <v>270000</v>
      </c>
      <c r="I74" s="48"/>
      <c r="J74" s="224"/>
    </row>
    <row r="75" spans="1:10" ht="18" customHeight="1">
      <c r="A75" s="513">
        <v>26</v>
      </c>
      <c r="B75" s="1081" t="s">
        <v>2192</v>
      </c>
      <c r="C75" s="1042">
        <v>1930</v>
      </c>
      <c r="D75" s="515" t="s">
        <v>2193</v>
      </c>
      <c r="E75" s="1028">
        <v>270000</v>
      </c>
      <c r="F75" s="45"/>
      <c r="G75" s="1039"/>
      <c r="H75" s="257">
        <f t="shared" si="1"/>
        <v>270000</v>
      </c>
      <c r="I75" s="48"/>
      <c r="J75" s="224"/>
    </row>
    <row r="76" spans="1:10" ht="18" customHeight="1">
      <c r="A76" s="513">
        <v>27</v>
      </c>
      <c r="B76" s="1081" t="s">
        <v>2194</v>
      </c>
      <c r="C76" s="1042">
        <v>1926</v>
      </c>
      <c r="D76" s="515" t="s">
        <v>2193</v>
      </c>
      <c r="E76" s="1028">
        <v>270000</v>
      </c>
      <c r="F76" s="45"/>
      <c r="G76" s="1039"/>
      <c r="H76" s="257">
        <f t="shared" si="1"/>
        <v>270000</v>
      </c>
      <c r="I76" s="48"/>
      <c r="J76" s="224"/>
    </row>
    <row r="77" spans="1:10" ht="18" customHeight="1">
      <c r="A77" s="513">
        <v>28</v>
      </c>
      <c r="B77" s="1081" t="s">
        <v>2195</v>
      </c>
      <c r="C77" s="1042">
        <v>1931</v>
      </c>
      <c r="D77" s="515" t="s">
        <v>2191</v>
      </c>
      <c r="E77" s="1028">
        <v>270000</v>
      </c>
      <c r="F77" s="45"/>
      <c r="G77" s="1040"/>
      <c r="H77" s="257">
        <f t="shared" si="1"/>
        <v>270000</v>
      </c>
      <c r="I77" s="48"/>
      <c r="J77" s="224"/>
    </row>
    <row r="78" spans="1:10" ht="18" customHeight="1">
      <c r="A78" s="513">
        <v>29</v>
      </c>
      <c r="B78" s="1081" t="s">
        <v>2196</v>
      </c>
      <c r="C78" s="1042">
        <v>1931</v>
      </c>
      <c r="D78" s="515" t="s">
        <v>2191</v>
      </c>
      <c r="E78" s="1028">
        <v>270000</v>
      </c>
      <c r="F78" s="45"/>
      <c r="G78" s="1039"/>
      <c r="H78" s="257">
        <f t="shared" si="1"/>
        <v>270000</v>
      </c>
      <c r="I78" s="48"/>
      <c r="J78" s="224"/>
    </row>
    <row r="79" spans="1:10" ht="18" customHeight="1">
      <c r="A79" s="513">
        <v>30</v>
      </c>
      <c r="B79" s="1081" t="s">
        <v>2197</v>
      </c>
      <c r="C79" s="1042">
        <v>1932</v>
      </c>
      <c r="D79" s="515" t="s">
        <v>2191</v>
      </c>
      <c r="E79" s="1028">
        <v>0</v>
      </c>
      <c r="F79" s="45"/>
      <c r="G79" s="1040"/>
      <c r="H79" s="257">
        <f t="shared" si="1"/>
        <v>0</v>
      </c>
      <c r="I79" s="48" t="s">
        <v>2603</v>
      </c>
      <c r="J79" s="224"/>
    </row>
    <row r="80" spans="1:10" ht="18" customHeight="1">
      <c r="A80" s="513">
        <v>31</v>
      </c>
      <c r="B80" s="1081" t="s">
        <v>2818</v>
      </c>
      <c r="C80" s="1042">
        <v>1930</v>
      </c>
      <c r="D80" s="515" t="s">
        <v>2198</v>
      </c>
      <c r="E80" s="1028">
        <v>270000</v>
      </c>
      <c r="F80" s="45"/>
      <c r="G80" s="1039"/>
      <c r="H80" s="257">
        <f t="shared" si="1"/>
        <v>270000</v>
      </c>
      <c r="I80" s="48"/>
      <c r="J80" s="224"/>
    </row>
    <row r="81" spans="1:10" ht="18" customHeight="1">
      <c r="A81" s="513">
        <v>32</v>
      </c>
      <c r="B81" s="1081" t="s">
        <v>2200</v>
      </c>
      <c r="C81" s="1042">
        <v>1932</v>
      </c>
      <c r="D81" s="515" t="s">
        <v>2153</v>
      </c>
      <c r="E81" s="1028">
        <v>270000</v>
      </c>
      <c r="F81" s="45"/>
      <c r="G81" s="1040"/>
      <c r="H81" s="257">
        <f t="shared" si="1"/>
        <v>270000</v>
      </c>
      <c r="I81" s="48"/>
      <c r="J81" s="224"/>
    </row>
    <row r="82" spans="1:10" ht="18" customHeight="1">
      <c r="A82" s="513">
        <v>33</v>
      </c>
      <c r="B82" s="1081" t="s">
        <v>2366</v>
      </c>
      <c r="C82" s="1042">
        <v>1935</v>
      </c>
      <c r="D82" s="515" t="s">
        <v>2153</v>
      </c>
      <c r="E82" s="1028">
        <v>270000</v>
      </c>
      <c r="F82" s="45"/>
      <c r="G82" s="1040"/>
      <c r="H82" s="257">
        <f t="shared" si="1"/>
        <v>270000</v>
      </c>
      <c r="I82" s="48"/>
      <c r="J82" s="224"/>
    </row>
    <row r="83" spans="1:10" ht="18" customHeight="1">
      <c r="A83" s="513">
        <v>34</v>
      </c>
      <c r="B83" s="1081" t="s">
        <v>2202</v>
      </c>
      <c r="C83" s="1042">
        <v>1921</v>
      </c>
      <c r="D83" s="515" t="s">
        <v>2155</v>
      </c>
      <c r="E83" s="1028">
        <v>270000</v>
      </c>
      <c r="F83" s="45"/>
      <c r="G83" s="1039"/>
      <c r="H83" s="257">
        <f t="shared" si="1"/>
        <v>270000</v>
      </c>
      <c r="I83" s="48"/>
      <c r="J83" s="224"/>
    </row>
    <row r="84" spans="1:10" ht="18" customHeight="1">
      <c r="A84" s="513">
        <v>35</v>
      </c>
      <c r="B84" s="1081" t="s">
        <v>762</v>
      </c>
      <c r="C84" s="1042">
        <v>1933</v>
      </c>
      <c r="D84" s="515" t="s">
        <v>2155</v>
      </c>
      <c r="E84" s="1028">
        <v>270000</v>
      </c>
      <c r="F84" s="45"/>
      <c r="G84" s="1039"/>
      <c r="H84" s="257">
        <f t="shared" si="1"/>
        <v>270000</v>
      </c>
      <c r="I84" s="48"/>
      <c r="J84" s="224"/>
    </row>
    <row r="85" spans="1:10" ht="18" customHeight="1">
      <c r="A85" s="513">
        <v>36</v>
      </c>
      <c r="B85" s="1081" t="s">
        <v>2203</v>
      </c>
      <c r="C85" s="1042">
        <v>1923</v>
      </c>
      <c r="D85" s="515" t="s">
        <v>2155</v>
      </c>
      <c r="E85" s="1028">
        <v>270000</v>
      </c>
      <c r="F85" s="45"/>
      <c r="G85" s="1039"/>
      <c r="H85" s="257">
        <f t="shared" si="1"/>
        <v>270000</v>
      </c>
      <c r="I85" s="48"/>
      <c r="J85" s="224"/>
    </row>
    <row r="86" spans="1:10" ht="18" customHeight="1">
      <c r="A86" s="513">
        <v>37</v>
      </c>
      <c r="B86" s="1081" t="s">
        <v>2204</v>
      </c>
      <c r="C86" s="1042">
        <v>1930</v>
      </c>
      <c r="D86" s="515" t="s">
        <v>2155</v>
      </c>
      <c r="E86" s="1028">
        <v>270000</v>
      </c>
      <c r="F86" s="45"/>
      <c r="G86" s="1039"/>
      <c r="H86" s="257">
        <f t="shared" si="1"/>
        <v>270000</v>
      </c>
      <c r="I86" s="48"/>
      <c r="J86" s="224"/>
    </row>
    <row r="87" spans="1:10" ht="18" customHeight="1">
      <c r="A87" s="513">
        <v>38</v>
      </c>
      <c r="B87" s="1081" t="s">
        <v>939</v>
      </c>
      <c r="C87" s="1042">
        <v>1928</v>
      </c>
      <c r="D87" s="515" t="s">
        <v>2155</v>
      </c>
      <c r="E87" s="1028">
        <v>270000</v>
      </c>
      <c r="F87" s="45"/>
      <c r="G87" s="1039"/>
      <c r="H87" s="257">
        <f t="shared" si="1"/>
        <v>270000</v>
      </c>
      <c r="I87" s="48"/>
      <c r="J87" s="224"/>
    </row>
    <row r="88" spans="1:10" ht="18" customHeight="1">
      <c r="A88" s="513">
        <v>39</v>
      </c>
      <c r="B88" s="1081" t="s">
        <v>2205</v>
      </c>
      <c r="C88" s="1042">
        <v>1932</v>
      </c>
      <c r="D88" s="515" t="s">
        <v>2155</v>
      </c>
      <c r="E88" s="1028">
        <v>270000</v>
      </c>
      <c r="F88" s="45"/>
      <c r="G88" s="1039"/>
      <c r="H88" s="257">
        <f t="shared" si="1"/>
        <v>270000</v>
      </c>
      <c r="I88" s="48"/>
      <c r="J88" s="224"/>
    </row>
    <row r="89" spans="1:10" ht="18" customHeight="1">
      <c r="A89" s="513">
        <v>40</v>
      </c>
      <c r="B89" s="1081" t="s">
        <v>812</v>
      </c>
      <c r="C89" s="1042">
        <v>1935</v>
      </c>
      <c r="D89" s="515" t="s">
        <v>2155</v>
      </c>
      <c r="E89" s="1028">
        <v>270000</v>
      </c>
      <c r="F89" s="45"/>
      <c r="G89" s="1039"/>
      <c r="H89" s="257">
        <f t="shared" si="1"/>
        <v>270000</v>
      </c>
      <c r="I89" s="48"/>
      <c r="J89" s="224"/>
    </row>
    <row r="90" spans="1:10" ht="18" customHeight="1">
      <c r="A90" s="513">
        <v>41</v>
      </c>
      <c r="B90" s="1081" t="s">
        <v>2207</v>
      </c>
      <c r="C90" s="1042">
        <v>1930</v>
      </c>
      <c r="D90" s="515" t="s">
        <v>2157</v>
      </c>
      <c r="E90" s="1028">
        <v>270000</v>
      </c>
      <c r="F90" s="45"/>
      <c r="G90" s="1039"/>
      <c r="H90" s="257">
        <f t="shared" si="1"/>
        <v>270000</v>
      </c>
      <c r="I90" s="48"/>
      <c r="J90" s="224"/>
    </row>
    <row r="91" spans="1:10" ht="18" customHeight="1">
      <c r="A91" s="513">
        <v>42</v>
      </c>
      <c r="B91" s="1081" t="s">
        <v>2208</v>
      </c>
      <c r="C91" s="1042">
        <v>1928</v>
      </c>
      <c r="D91" s="515" t="s">
        <v>2157</v>
      </c>
      <c r="E91" s="1028">
        <v>270000</v>
      </c>
      <c r="F91" s="45"/>
      <c r="G91" s="1039"/>
      <c r="H91" s="257">
        <f t="shared" si="1"/>
        <v>270000</v>
      </c>
      <c r="I91" s="48"/>
      <c r="J91" s="224"/>
    </row>
    <row r="92" spans="1:10" ht="18" customHeight="1">
      <c r="A92" s="513">
        <v>43</v>
      </c>
      <c r="B92" s="1081" t="s">
        <v>2209</v>
      </c>
      <c r="C92" s="1042">
        <v>1929</v>
      </c>
      <c r="D92" s="515" t="s">
        <v>2157</v>
      </c>
      <c r="E92" s="1028">
        <v>0</v>
      </c>
      <c r="F92" s="45"/>
      <c r="G92" s="1039"/>
      <c r="H92" s="257">
        <f t="shared" si="1"/>
        <v>0</v>
      </c>
      <c r="I92" s="48" t="s">
        <v>2603</v>
      </c>
      <c r="J92" s="224"/>
    </row>
    <row r="93" spans="1:10" ht="18" customHeight="1">
      <c r="A93" s="513">
        <v>44</v>
      </c>
      <c r="B93" s="1081" t="s">
        <v>2210</v>
      </c>
      <c r="C93" s="1042">
        <v>1933</v>
      </c>
      <c r="D93" s="515" t="s">
        <v>2157</v>
      </c>
      <c r="E93" s="1028">
        <v>270000</v>
      </c>
      <c r="F93" s="45"/>
      <c r="G93" s="1040"/>
      <c r="H93" s="257">
        <f t="shared" si="1"/>
        <v>270000</v>
      </c>
      <c r="I93" s="48"/>
      <c r="J93" s="224"/>
    </row>
    <row r="94" spans="1:10" ht="18" customHeight="1">
      <c r="A94" s="513">
        <v>45</v>
      </c>
      <c r="B94" s="1081" t="s">
        <v>870</v>
      </c>
      <c r="C94" s="1042">
        <v>1935</v>
      </c>
      <c r="D94" s="515" t="s">
        <v>2157</v>
      </c>
      <c r="E94" s="1028">
        <v>270000</v>
      </c>
      <c r="F94" s="45"/>
      <c r="G94" s="1039"/>
      <c r="H94" s="257">
        <f t="shared" si="1"/>
        <v>270000</v>
      </c>
      <c r="I94" s="48"/>
      <c r="J94" s="224"/>
    </row>
    <row r="95" spans="1:10" ht="18" customHeight="1">
      <c r="A95" s="513">
        <v>46</v>
      </c>
      <c r="B95" s="1081" t="s">
        <v>2211</v>
      </c>
      <c r="C95" s="1042">
        <v>1933</v>
      </c>
      <c r="D95" s="515" t="s">
        <v>2157</v>
      </c>
      <c r="E95" s="1028">
        <v>270000</v>
      </c>
      <c r="F95" s="45"/>
      <c r="G95" s="1040"/>
      <c r="H95" s="257">
        <f t="shared" si="1"/>
        <v>270000</v>
      </c>
      <c r="I95" s="48"/>
      <c r="J95" s="224"/>
    </row>
    <row r="96" spans="1:10" ht="18" customHeight="1">
      <c r="A96" s="513">
        <v>47</v>
      </c>
      <c r="B96" s="1081" t="s">
        <v>2212</v>
      </c>
      <c r="C96" s="1042">
        <v>1910</v>
      </c>
      <c r="D96" s="515" t="s">
        <v>2213</v>
      </c>
      <c r="E96" s="1028">
        <v>270000</v>
      </c>
      <c r="F96" s="45"/>
      <c r="G96" s="1039"/>
      <c r="H96" s="257">
        <f t="shared" si="1"/>
        <v>270000</v>
      </c>
      <c r="I96" s="48"/>
      <c r="J96" s="224"/>
    </row>
    <row r="97" spans="1:10" ht="18" customHeight="1">
      <c r="A97" s="513">
        <v>48</v>
      </c>
      <c r="B97" s="1081" t="s">
        <v>1470</v>
      </c>
      <c r="C97" s="1042">
        <v>1930</v>
      </c>
      <c r="D97" s="515" t="s">
        <v>2213</v>
      </c>
      <c r="E97" s="1028">
        <v>270000</v>
      </c>
      <c r="F97" s="45"/>
      <c r="G97" s="1039"/>
      <c r="H97" s="257">
        <f t="shared" si="1"/>
        <v>270000</v>
      </c>
      <c r="I97" s="48"/>
      <c r="J97" s="224"/>
    </row>
    <row r="98" spans="1:10" ht="18" customHeight="1">
      <c r="A98" s="513">
        <v>49</v>
      </c>
      <c r="B98" s="1081" t="s">
        <v>2214</v>
      </c>
      <c r="C98" s="1042">
        <v>1925</v>
      </c>
      <c r="D98" s="515" t="s">
        <v>2213</v>
      </c>
      <c r="E98" s="1028">
        <v>270000</v>
      </c>
      <c r="F98" s="524"/>
      <c r="G98" s="1051"/>
      <c r="H98" s="257">
        <f t="shared" si="1"/>
        <v>270000</v>
      </c>
      <c r="I98" s="48"/>
      <c r="J98" s="224"/>
    </row>
    <row r="99" spans="1:10" ht="18" customHeight="1">
      <c r="A99" s="513">
        <v>50</v>
      </c>
      <c r="B99" s="1081" t="s">
        <v>2215</v>
      </c>
      <c r="C99" s="1042">
        <v>1929</v>
      </c>
      <c r="D99" s="515" t="s">
        <v>2213</v>
      </c>
      <c r="E99" s="1028">
        <v>270000</v>
      </c>
      <c r="F99" s="524"/>
      <c r="G99" s="1051"/>
      <c r="H99" s="257">
        <f t="shared" si="1"/>
        <v>270000</v>
      </c>
      <c r="I99" s="48"/>
      <c r="J99" s="224"/>
    </row>
    <row r="100" spans="1:10" ht="18" customHeight="1">
      <c r="A100" s="513">
        <v>51</v>
      </c>
      <c r="B100" s="1081" t="s">
        <v>2216</v>
      </c>
      <c r="C100" s="1042">
        <v>1931</v>
      </c>
      <c r="D100" s="515" t="s">
        <v>2213</v>
      </c>
      <c r="E100" s="1028">
        <v>270000</v>
      </c>
      <c r="F100" s="524"/>
      <c r="G100" s="1051"/>
      <c r="H100" s="257">
        <f t="shared" si="1"/>
        <v>270000</v>
      </c>
      <c r="I100" s="48"/>
      <c r="J100" s="224"/>
    </row>
    <row r="101" spans="1:10" ht="18" customHeight="1">
      <c r="A101" s="513">
        <v>52</v>
      </c>
      <c r="B101" s="1081" t="s">
        <v>2217</v>
      </c>
      <c r="C101" s="1042">
        <v>1927</v>
      </c>
      <c r="D101" s="515" t="s">
        <v>2213</v>
      </c>
      <c r="E101" s="1028">
        <v>270000</v>
      </c>
      <c r="F101" s="45"/>
      <c r="G101" s="1039"/>
      <c r="H101" s="257">
        <f t="shared" si="1"/>
        <v>270000</v>
      </c>
      <c r="I101" s="48"/>
      <c r="J101" s="224"/>
    </row>
    <row r="102" spans="1:10" ht="18" customHeight="1">
      <c r="A102" s="513">
        <v>53</v>
      </c>
      <c r="B102" s="1081" t="s">
        <v>891</v>
      </c>
      <c r="C102" s="1042">
        <v>1931</v>
      </c>
      <c r="D102" s="515" t="s">
        <v>2213</v>
      </c>
      <c r="E102" s="1028">
        <v>270000</v>
      </c>
      <c r="F102" s="45"/>
      <c r="G102" s="1040"/>
      <c r="H102" s="257">
        <f aca="true" t="shared" si="2" ref="H102:H119">E102+G102</f>
        <v>270000</v>
      </c>
      <c r="I102" s="48"/>
      <c r="J102" s="224"/>
    </row>
    <row r="103" spans="1:10" ht="18" customHeight="1">
      <c r="A103" s="513">
        <v>54</v>
      </c>
      <c r="B103" s="1081" t="s">
        <v>2218</v>
      </c>
      <c r="C103" s="1042">
        <v>1933</v>
      </c>
      <c r="D103" s="515" t="s">
        <v>2213</v>
      </c>
      <c r="E103" s="1028">
        <v>270000</v>
      </c>
      <c r="F103" s="45"/>
      <c r="G103" s="1040"/>
      <c r="H103" s="257">
        <f t="shared" si="2"/>
        <v>270000</v>
      </c>
      <c r="I103" s="48"/>
      <c r="J103" s="224"/>
    </row>
    <row r="104" spans="1:10" ht="18" customHeight="1">
      <c r="A104" s="513">
        <v>55</v>
      </c>
      <c r="B104" s="1081" t="s">
        <v>2219</v>
      </c>
      <c r="C104" s="1042">
        <v>1934</v>
      </c>
      <c r="D104" s="515" t="s">
        <v>2213</v>
      </c>
      <c r="E104" s="1028">
        <v>270000</v>
      </c>
      <c r="F104" s="45"/>
      <c r="G104" s="1050"/>
      <c r="H104" s="257">
        <f t="shared" si="2"/>
        <v>270000</v>
      </c>
      <c r="I104" s="48"/>
      <c r="J104" s="224"/>
    </row>
    <row r="105" spans="1:10" ht="18" customHeight="1">
      <c r="A105" s="513">
        <v>56</v>
      </c>
      <c r="B105" s="1081" t="s">
        <v>2220</v>
      </c>
      <c r="C105" s="1042">
        <v>1934</v>
      </c>
      <c r="D105" s="515" t="s">
        <v>2213</v>
      </c>
      <c r="E105" s="1028">
        <v>270000</v>
      </c>
      <c r="F105" s="45"/>
      <c r="G105" s="1050"/>
      <c r="H105" s="257">
        <f t="shared" si="2"/>
        <v>270000</v>
      </c>
      <c r="I105" s="48"/>
      <c r="J105" s="224"/>
    </row>
    <row r="106" spans="1:10" ht="18" customHeight="1">
      <c r="A106" s="513">
        <v>57</v>
      </c>
      <c r="B106" s="1081" t="s">
        <v>1480</v>
      </c>
      <c r="C106" s="1042">
        <v>1935</v>
      </c>
      <c r="D106" s="515" t="s">
        <v>2213</v>
      </c>
      <c r="E106" s="1028">
        <v>270000</v>
      </c>
      <c r="F106" s="45"/>
      <c r="G106" s="1050"/>
      <c r="H106" s="257">
        <f t="shared" si="2"/>
        <v>270000</v>
      </c>
      <c r="I106" s="48"/>
      <c r="J106" s="224"/>
    </row>
    <row r="107" spans="1:10" ht="18" customHeight="1">
      <c r="A107" s="513">
        <v>58</v>
      </c>
      <c r="B107" s="1081" t="s">
        <v>802</v>
      </c>
      <c r="C107" s="1042">
        <v>1933</v>
      </c>
      <c r="D107" s="526" t="s">
        <v>2222</v>
      </c>
      <c r="E107" s="1028">
        <v>270000</v>
      </c>
      <c r="F107" s="45"/>
      <c r="G107" s="1040"/>
      <c r="H107" s="257">
        <f t="shared" si="2"/>
        <v>270000</v>
      </c>
      <c r="I107" s="48"/>
      <c r="J107" s="224"/>
    </row>
    <row r="108" spans="1:10" ht="18" customHeight="1">
      <c r="A108" s="513">
        <v>59</v>
      </c>
      <c r="B108" s="1081" t="s">
        <v>881</v>
      </c>
      <c r="C108" s="1042">
        <v>1933</v>
      </c>
      <c r="D108" s="526" t="s">
        <v>2222</v>
      </c>
      <c r="E108" s="1028">
        <v>270000</v>
      </c>
      <c r="F108" s="45"/>
      <c r="G108" s="536"/>
      <c r="H108" s="257">
        <f t="shared" si="2"/>
        <v>270000</v>
      </c>
      <c r="I108" s="48"/>
      <c r="J108" s="224"/>
    </row>
    <row r="109" spans="1:10" ht="18" customHeight="1">
      <c r="A109" s="513">
        <v>60</v>
      </c>
      <c r="B109" s="1081" t="s">
        <v>2224</v>
      </c>
      <c r="C109" s="1042">
        <v>1929</v>
      </c>
      <c r="D109" s="515" t="s">
        <v>2223</v>
      </c>
      <c r="E109" s="1028">
        <v>270000</v>
      </c>
      <c r="F109" s="45"/>
      <c r="G109" s="1039"/>
      <c r="H109" s="257">
        <f t="shared" si="2"/>
        <v>270000</v>
      </c>
      <c r="I109" s="48"/>
      <c r="J109" s="224"/>
    </row>
    <row r="110" spans="1:10" ht="18" customHeight="1">
      <c r="A110" s="513">
        <v>61</v>
      </c>
      <c r="B110" s="1081" t="s">
        <v>862</v>
      </c>
      <c r="C110" s="1042">
        <v>1926</v>
      </c>
      <c r="D110" s="515" t="s">
        <v>2223</v>
      </c>
      <c r="E110" s="1028">
        <v>270000</v>
      </c>
      <c r="F110" s="45"/>
      <c r="G110" s="1039"/>
      <c r="H110" s="257">
        <f t="shared" si="2"/>
        <v>270000</v>
      </c>
      <c r="I110" s="48"/>
      <c r="J110" s="224"/>
    </row>
    <row r="111" spans="1:10" ht="18" customHeight="1">
      <c r="A111" s="513">
        <v>62</v>
      </c>
      <c r="B111" s="1081" t="s">
        <v>2225</v>
      </c>
      <c r="C111" s="1042">
        <v>1933</v>
      </c>
      <c r="D111" s="515" t="s">
        <v>2223</v>
      </c>
      <c r="E111" s="1028">
        <v>270000</v>
      </c>
      <c r="F111" s="45"/>
      <c r="G111" s="1040"/>
      <c r="H111" s="257">
        <f t="shared" si="2"/>
        <v>270000</v>
      </c>
      <c r="I111" s="48"/>
      <c r="J111" s="224"/>
    </row>
    <row r="112" spans="1:10" ht="18" customHeight="1">
      <c r="A112" s="513">
        <v>63</v>
      </c>
      <c r="B112" s="1081" t="s">
        <v>2226</v>
      </c>
      <c r="C112" s="1042">
        <v>1934</v>
      </c>
      <c r="D112" s="515" t="s">
        <v>2223</v>
      </c>
      <c r="E112" s="1028">
        <v>270000</v>
      </c>
      <c r="F112" s="45"/>
      <c r="G112" s="1050"/>
      <c r="H112" s="257">
        <f t="shared" si="2"/>
        <v>270000</v>
      </c>
      <c r="I112" s="48"/>
      <c r="J112" s="224"/>
    </row>
    <row r="113" spans="1:10" ht="18" customHeight="1">
      <c r="A113" s="513">
        <v>64</v>
      </c>
      <c r="B113" s="1081" t="s">
        <v>2227</v>
      </c>
      <c r="C113" s="1042">
        <v>1921</v>
      </c>
      <c r="D113" s="515" t="s">
        <v>2158</v>
      </c>
      <c r="E113" s="1028">
        <v>270000</v>
      </c>
      <c r="F113" s="45"/>
      <c r="G113" s="1039"/>
      <c r="H113" s="257">
        <f t="shared" si="2"/>
        <v>270000</v>
      </c>
      <c r="I113" s="48"/>
      <c r="J113" s="224"/>
    </row>
    <row r="114" spans="1:10" ht="18" customHeight="1">
      <c r="A114" s="513">
        <v>66</v>
      </c>
      <c r="B114" s="1081" t="s">
        <v>2229</v>
      </c>
      <c r="C114" s="1042">
        <v>1933</v>
      </c>
      <c r="D114" s="515" t="s">
        <v>2158</v>
      </c>
      <c r="E114" s="1028">
        <v>270000</v>
      </c>
      <c r="F114" s="45"/>
      <c r="G114" s="1040"/>
      <c r="H114" s="257">
        <f t="shared" si="2"/>
        <v>270000</v>
      </c>
      <c r="I114" s="48"/>
      <c r="J114" s="224"/>
    </row>
    <row r="115" spans="1:10" ht="18" customHeight="1">
      <c r="A115" s="513">
        <v>67</v>
      </c>
      <c r="B115" s="1081" t="s">
        <v>813</v>
      </c>
      <c r="C115" s="1042">
        <v>1935</v>
      </c>
      <c r="D115" s="515" t="s">
        <v>2158</v>
      </c>
      <c r="E115" s="1028">
        <v>270000</v>
      </c>
      <c r="F115" s="45"/>
      <c r="G115" s="1039"/>
      <c r="H115" s="257">
        <f t="shared" si="2"/>
        <v>270000</v>
      </c>
      <c r="I115" s="48"/>
      <c r="J115" s="224"/>
    </row>
    <row r="116" spans="1:10" ht="18" customHeight="1">
      <c r="A116" s="513">
        <v>68</v>
      </c>
      <c r="B116" s="1081" t="s">
        <v>2231</v>
      </c>
      <c r="C116" s="1042">
        <v>1935</v>
      </c>
      <c r="D116" s="515" t="s">
        <v>2230</v>
      </c>
      <c r="E116" s="1028">
        <v>270000</v>
      </c>
      <c r="F116" s="527"/>
      <c r="G116" s="1050"/>
      <c r="H116" s="257">
        <f t="shared" si="2"/>
        <v>270000</v>
      </c>
      <c r="I116" s="48"/>
      <c r="J116" s="224"/>
    </row>
    <row r="117" spans="1:10" ht="18" customHeight="1">
      <c r="A117" s="513">
        <v>69</v>
      </c>
      <c r="B117" s="1081" t="s">
        <v>2232</v>
      </c>
      <c r="C117" s="1042">
        <v>1927</v>
      </c>
      <c r="D117" s="515" t="s">
        <v>2230</v>
      </c>
      <c r="E117" s="1028">
        <v>270000</v>
      </c>
      <c r="F117" s="45"/>
      <c r="G117" s="1039"/>
      <c r="H117" s="257">
        <f t="shared" si="2"/>
        <v>270000</v>
      </c>
      <c r="I117" s="48"/>
      <c r="J117" s="224"/>
    </row>
    <row r="118" spans="1:10" ht="18" customHeight="1">
      <c r="A118" s="513">
        <v>70</v>
      </c>
      <c r="B118" s="1081" t="s">
        <v>763</v>
      </c>
      <c r="C118" s="1042">
        <v>1936</v>
      </c>
      <c r="D118" s="515" t="s">
        <v>765</v>
      </c>
      <c r="E118" s="1028">
        <v>270000</v>
      </c>
      <c r="F118" s="45"/>
      <c r="G118" s="1052"/>
      <c r="H118" s="257">
        <f t="shared" si="2"/>
        <v>270000</v>
      </c>
      <c r="I118" s="16"/>
      <c r="J118" s="224"/>
    </row>
    <row r="119" spans="1:10" ht="18" customHeight="1">
      <c r="A119" s="513">
        <v>71</v>
      </c>
      <c r="B119" s="1081" t="s">
        <v>764</v>
      </c>
      <c r="C119" s="1042">
        <v>1936</v>
      </c>
      <c r="D119" s="515" t="s">
        <v>2213</v>
      </c>
      <c r="E119" s="1028">
        <v>270000</v>
      </c>
      <c r="F119" s="45"/>
      <c r="G119" s="1052"/>
      <c r="H119" s="257">
        <f t="shared" si="2"/>
        <v>270000</v>
      </c>
      <c r="I119" s="16"/>
      <c r="J119" s="224"/>
    </row>
    <row r="120" spans="1:10" ht="18" customHeight="1">
      <c r="A120" s="513">
        <v>72</v>
      </c>
      <c r="B120" s="1081" t="s">
        <v>2143</v>
      </c>
      <c r="C120" s="1042">
        <v>1936</v>
      </c>
      <c r="D120" s="515" t="s">
        <v>2144</v>
      </c>
      <c r="E120" s="1028">
        <v>270000</v>
      </c>
      <c r="F120" s="45"/>
      <c r="G120" s="1052"/>
      <c r="H120" s="257">
        <f>SUM(E120:G120)</f>
        <v>270000</v>
      </c>
      <c r="I120" s="16"/>
      <c r="J120" s="224"/>
    </row>
    <row r="121" spans="1:10" ht="18" customHeight="1">
      <c r="A121" s="513">
        <v>73</v>
      </c>
      <c r="B121" s="1081" t="s">
        <v>2721</v>
      </c>
      <c r="C121" s="1042">
        <v>1936</v>
      </c>
      <c r="D121" s="515" t="s">
        <v>2151</v>
      </c>
      <c r="E121" s="1028">
        <v>270000</v>
      </c>
      <c r="F121" s="45"/>
      <c r="G121" s="1052"/>
      <c r="H121" s="257">
        <f>SUM(E121:G121)</f>
        <v>270000</v>
      </c>
      <c r="I121" s="16"/>
      <c r="J121" s="224"/>
    </row>
    <row r="122" spans="1:10" ht="18" customHeight="1">
      <c r="A122" s="513">
        <v>74</v>
      </c>
      <c r="B122" s="1081" t="s">
        <v>2633</v>
      </c>
      <c r="C122" s="1042">
        <v>1936</v>
      </c>
      <c r="D122" s="515" t="s">
        <v>2630</v>
      </c>
      <c r="E122" s="1028">
        <v>270000</v>
      </c>
      <c r="F122" s="45"/>
      <c r="G122" s="1052"/>
      <c r="H122" s="257">
        <f>G122+E122</f>
        <v>270000</v>
      </c>
      <c r="I122" s="16"/>
      <c r="J122" s="224"/>
    </row>
    <row r="123" spans="1:10" ht="18" customHeight="1">
      <c r="A123" s="513">
        <v>75</v>
      </c>
      <c r="B123" s="1081" t="s">
        <v>660</v>
      </c>
      <c r="C123" s="1042">
        <v>1936</v>
      </c>
      <c r="D123" s="515" t="s">
        <v>2631</v>
      </c>
      <c r="E123" s="1028">
        <v>270000</v>
      </c>
      <c r="F123" s="45"/>
      <c r="G123" s="1052"/>
      <c r="H123" s="257">
        <f>G123+E123</f>
        <v>270000</v>
      </c>
      <c r="I123" s="16"/>
      <c r="J123" s="224"/>
    </row>
    <row r="124" spans="1:10" ht="18" customHeight="1">
      <c r="A124" s="513">
        <v>76</v>
      </c>
      <c r="B124" s="1081" t="s">
        <v>647</v>
      </c>
      <c r="C124" s="1042">
        <v>1936</v>
      </c>
      <c r="D124" s="515" t="s">
        <v>2632</v>
      </c>
      <c r="E124" s="1028">
        <v>270000</v>
      </c>
      <c r="F124" s="45"/>
      <c r="G124" s="1052"/>
      <c r="H124" s="257">
        <f>E124+G124</f>
        <v>270000</v>
      </c>
      <c r="I124" s="528"/>
      <c r="J124" s="529"/>
    </row>
    <row r="125" spans="1:10" ht="18" customHeight="1">
      <c r="A125" s="513">
        <v>77</v>
      </c>
      <c r="B125" s="1081" t="s">
        <v>2233</v>
      </c>
      <c r="C125" s="1042">
        <v>1928</v>
      </c>
      <c r="D125" s="515" t="s">
        <v>2170</v>
      </c>
      <c r="E125" s="1028">
        <v>270000</v>
      </c>
      <c r="F125" s="45"/>
      <c r="G125" s="1039"/>
      <c r="H125" s="257">
        <f aca="true" t="shared" si="3" ref="H125:H136">E125+G125</f>
        <v>270000</v>
      </c>
      <c r="I125" s="48"/>
      <c r="J125" s="224" t="s">
        <v>2480</v>
      </c>
    </row>
    <row r="126" spans="1:10" ht="18" customHeight="1">
      <c r="A126" s="513">
        <v>78</v>
      </c>
      <c r="B126" s="1081" t="s">
        <v>2234</v>
      </c>
      <c r="C126" s="1042">
        <v>1933</v>
      </c>
      <c r="D126" s="515" t="s">
        <v>2170</v>
      </c>
      <c r="E126" s="1028">
        <v>270000</v>
      </c>
      <c r="F126" s="45"/>
      <c r="G126" s="1039"/>
      <c r="H126" s="257">
        <f t="shared" si="3"/>
        <v>270000</v>
      </c>
      <c r="I126" s="48"/>
      <c r="J126" s="224" t="s">
        <v>2480</v>
      </c>
    </row>
    <row r="127" spans="1:10" ht="18" customHeight="1">
      <c r="A127" s="513">
        <v>79</v>
      </c>
      <c r="B127" s="1081" t="s">
        <v>2235</v>
      </c>
      <c r="C127" s="1042">
        <v>1928</v>
      </c>
      <c r="D127" s="515" t="s">
        <v>2155</v>
      </c>
      <c r="E127" s="1028">
        <v>270000</v>
      </c>
      <c r="F127" s="45"/>
      <c r="G127" s="1039"/>
      <c r="H127" s="257">
        <f t="shared" si="3"/>
        <v>270000</v>
      </c>
      <c r="I127" s="48"/>
      <c r="J127" s="224" t="s">
        <v>2480</v>
      </c>
    </row>
    <row r="128" spans="1:10" ht="18" customHeight="1">
      <c r="A128" s="513">
        <v>80</v>
      </c>
      <c r="B128" s="1081" t="s">
        <v>2150</v>
      </c>
      <c r="C128" s="1042">
        <v>1930</v>
      </c>
      <c r="D128" s="515" t="s">
        <v>2157</v>
      </c>
      <c r="E128" s="1028">
        <v>270000</v>
      </c>
      <c r="F128" s="45"/>
      <c r="G128" s="1039"/>
      <c r="H128" s="257">
        <f t="shared" si="3"/>
        <v>270000</v>
      </c>
      <c r="I128" s="48"/>
      <c r="J128" s="224" t="s">
        <v>2480</v>
      </c>
    </row>
    <row r="129" spans="1:10" ht="18" customHeight="1">
      <c r="A129" s="513">
        <v>81</v>
      </c>
      <c r="B129" s="1081" t="s">
        <v>2368</v>
      </c>
      <c r="C129" s="1042">
        <v>1934</v>
      </c>
      <c r="D129" s="515" t="s">
        <v>2157</v>
      </c>
      <c r="E129" s="1028">
        <v>270000</v>
      </c>
      <c r="F129" s="45"/>
      <c r="G129" s="1050"/>
      <c r="H129" s="257">
        <f t="shared" si="3"/>
        <v>270000</v>
      </c>
      <c r="I129" s="48"/>
      <c r="J129" s="224" t="s">
        <v>2480</v>
      </c>
    </row>
    <row r="130" spans="1:10" ht="18" customHeight="1">
      <c r="A130" s="513">
        <v>82</v>
      </c>
      <c r="B130" s="1081" t="s">
        <v>2236</v>
      </c>
      <c r="C130" s="1042">
        <v>1928</v>
      </c>
      <c r="D130" s="515" t="s">
        <v>2213</v>
      </c>
      <c r="E130" s="1028">
        <v>270000</v>
      </c>
      <c r="F130" s="45"/>
      <c r="G130" s="1039"/>
      <c r="H130" s="257">
        <f t="shared" si="3"/>
        <v>270000</v>
      </c>
      <c r="I130" s="48"/>
      <c r="J130" s="224" t="s">
        <v>2480</v>
      </c>
    </row>
    <row r="131" spans="1:10" ht="18" customHeight="1">
      <c r="A131" s="513">
        <v>83</v>
      </c>
      <c r="B131" s="1081" t="s">
        <v>2251</v>
      </c>
      <c r="C131" s="1042">
        <v>1932</v>
      </c>
      <c r="D131" s="515" t="s">
        <v>2037</v>
      </c>
      <c r="E131" s="1028">
        <v>270000</v>
      </c>
      <c r="F131" s="45"/>
      <c r="G131" s="1040"/>
      <c r="H131" s="257">
        <f t="shared" si="3"/>
        <v>270000</v>
      </c>
      <c r="I131" s="48"/>
      <c r="J131" s="224" t="s">
        <v>2480</v>
      </c>
    </row>
    <row r="132" spans="1:10" ht="18" customHeight="1">
      <c r="A132" s="513">
        <v>84</v>
      </c>
      <c r="B132" s="1081" t="s">
        <v>2252</v>
      </c>
      <c r="C132" s="1042">
        <v>1929</v>
      </c>
      <c r="D132" s="515" t="s">
        <v>2158</v>
      </c>
      <c r="E132" s="1028">
        <v>270000</v>
      </c>
      <c r="F132" s="45"/>
      <c r="G132" s="264"/>
      <c r="H132" s="257">
        <f t="shared" si="3"/>
        <v>270000</v>
      </c>
      <c r="I132" s="48"/>
      <c r="J132" s="224" t="s">
        <v>2480</v>
      </c>
    </row>
    <row r="133" spans="1:10" ht="18" customHeight="1">
      <c r="A133" s="513">
        <v>85</v>
      </c>
      <c r="B133" s="1081" t="s">
        <v>2253</v>
      </c>
      <c r="C133" s="1042">
        <v>1932</v>
      </c>
      <c r="D133" s="515" t="s">
        <v>2158</v>
      </c>
      <c r="E133" s="1028">
        <v>270000</v>
      </c>
      <c r="F133" s="45"/>
      <c r="G133" s="264"/>
      <c r="H133" s="257">
        <f t="shared" si="3"/>
        <v>270000</v>
      </c>
      <c r="I133" s="48"/>
      <c r="J133" s="224" t="s">
        <v>2480</v>
      </c>
    </row>
    <row r="134" spans="1:10" ht="18" customHeight="1">
      <c r="A134" s="513">
        <v>86</v>
      </c>
      <c r="B134" s="1081" t="s">
        <v>2762</v>
      </c>
      <c r="C134" s="1042">
        <v>1936</v>
      </c>
      <c r="D134" s="515" t="s">
        <v>2258</v>
      </c>
      <c r="E134" s="1028">
        <v>270000</v>
      </c>
      <c r="F134" s="263"/>
      <c r="G134" s="264"/>
      <c r="H134" s="257">
        <f t="shared" si="3"/>
        <v>270000</v>
      </c>
      <c r="I134" s="530"/>
      <c r="J134" s="224" t="s">
        <v>2480</v>
      </c>
    </row>
    <row r="135" spans="1:10" ht="18" customHeight="1">
      <c r="A135" s="513">
        <v>87</v>
      </c>
      <c r="B135" s="1081" t="s">
        <v>417</v>
      </c>
      <c r="C135" s="1042">
        <v>1936</v>
      </c>
      <c r="D135" s="515" t="s">
        <v>2173</v>
      </c>
      <c r="E135" s="1028">
        <v>270000</v>
      </c>
      <c r="F135" s="263"/>
      <c r="G135" s="264"/>
      <c r="H135" s="257">
        <f t="shared" si="3"/>
        <v>270000</v>
      </c>
      <c r="I135" s="530"/>
      <c r="J135" s="224" t="s">
        <v>2480</v>
      </c>
    </row>
    <row r="136" spans="1:10" ht="18" customHeight="1">
      <c r="A136" s="513">
        <v>88</v>
      </c>
      <c r="B136" s="1081" t="s">
        <v>418</v>
      </c>
      <c r="C136" s="1042">
        <v>1936</v>
      </c>
      <c r="D136" s="515" t="s">
        <v>2158</v>
      </c>
      <c r="E136" s="1028">
        <v>270000</v>
      </c>
      <c r="F136" s="263"/>
      <c r="G136" s="264"/>
      <c r="H136" s="257">
        <f t="shared" si="3"/>
        <v>270000</v>
      </c>
      <c r="I136" s="530"/>
      <c r="J136" s="224" t="s">
        <v>2480</v>
      </c>
    </row>
    <row r="137" spans="1:10" ht="18" customHeight="1">
      <c r="A137" s="513">
        <v>89</v>
      </c>
      <c r="B137" s="1084" t="s">
        <v>420</v>
      </c>
      <c r="C137" s="1068">
        <v>1936</v>
      </c>
      <c r="D137" s="531" t="s">
        <v>2213</v>
      </c>
      <c r="E137" s="1032">
        <v>270000</v>
      </c>
      <c r="F137" s="532"/>
      <c r="G137" s="1053"/>
      <c r="H137" s="643">
        <f>E137+G137</f>
        <v>270000</v>
      </c>
      <c r="I137" s="530"/>
      <c r="J137" s="224"/>
    </row>
    <row r="138" spans="1:10" ht="18" customHeight="1">
      <c r="A138" s="513">
        <v>90</v>
      </c>
      <c r="B138" s="1081" t="s">
        <v>660</v>
      </c>
      <c r="C138" s="1042">
        <v>1937</v>
      </c>
      <c r="D138" s="515" t="s">
        <v>2037</v>
      </c>
      <c r="E138" s="1032">
        <v>270000</v>
      </c>
      <c r="F138" s="263"/>
      <c r="G138" s="264"/>
      <c r="H138" s="643">
        <f>E138+G138</f>
        <v>270000</v>
      </c>
      <c r="I138" s="530"/>
      <c r="J138" s="224"/>
    </row>
    <row r="139" spans="1:10" ht="18" customHeight="1">
      <c r="A139" s="513">
        <v>91</v>
      </c>
      <c r="B139" s="1081" t="s">
        <v>1701</v>
      </c>
      <c r="C139" s="1069">
        <v>1937</v>
      </c>
      <c r="D139" s="515" t="s">
        <v>2230</v>
      </c>
      <c r="E139" s="1032">
        <v>270000</v>
      </c>
      <c r="G139" s="264"/>
      <c r="H139" s="643">
        <f>E139+G139</f>
        <v>270000</v>
      </c>
      <c r="I139" s="48"/>
      <c r="J139" s="224" t="s">
        <v>2480</v>
      </c>
    </row>
    <row r="140" spans="1:10" ht="18" customHeight="1">
      <c r="A140" s="513">
        <v>92</v>
      </c>
      <c r="B140" s="1081" t="s">
        <v>1836</v>
      </c>
      <c r="C140" s="1070">
        <v>1937</v>
      </c>
      <c r="D140" s="515" t="s">
        <v>2384</v>
      </c>
      <c r="E140" s="1032">
        <v>270000</v>
      </c>
      <c r="G140" s="264"/>
      <c r="H140" s="643">
        <f aca="true" t="shared" si="4" ref="H140:H160">G140+E140</f>
        <v>270000</v>
      </c>
      <c r="I140" s="48"/>
      <c r="J140" s="224"/>
    </row>
    <row r="141" spans="1:10" ht="18" customHeight="1">
      <c r="A141" s="513">
        <v>93</v>
      </c>
      <c r="B141" s="1081" t="s">
        <v>1837</v>
      </c>
      <c r="C141" s="1071">
        <v>1937</v>
      </c>
      <c r="D141" s="515" t="s">
        <v>2631</v>
      </c>
      <c r="E141" s="1032">
        <v>270000</v>
      </c>
      <c r="G141" s="264"/>
      <c r="H141" s="643">
        <f t="shared" si="4"/>
        <v>270000</v>
      </c>
      <c r="I141" s="48"/>
      <c r="J141" s="224"/>
    </row>
    <row r="142" spans="1:10" ht="18" customHeight="1">
      <c r="A142" s="513">
        <v>94</v>
      </c>
      <c r="B142" s="316" t="s">
        <v>2567</v>
      </c>
      <c r="C142" s="1071">
        <v>1937</v>
      </c>
      <c r="D142" s="515" t="s">
        <v>2230</v>
      </c>
      <c r="E142" s="1032">
        <v>270000</v>
      </c>
      <c r="G142" s="264"/>
      <c r="H142" s="643">
        <f t="shared" si="4"/>
        <v>270000</v>
      </c>
      <c r="I142" s="48"/>
      <c r="J142" s="224"/>
    </row>
    <row r="143" spans="1:10" ht="18" customHeight="1">
      <c r="A143" s="513">
        <v>95</v>
      </c>
      <c r="B143" s="34" t="s">
        <v>1838</v>
      </c>
      <c r="C143" s="1072">
        <v>1937</v>
      </c>
      <c r="D143" s="515" t="s">
        <v>2631</v>
      </c>
      <c r="E143" s="1032">
        <v>270000</v>
      </c>
      <c r="G143" s="264"/>
      <c r="H143" s="643">
        <f t="shared" si="4"/>
        <v>270000</v>
      </c>
      <c r="I143" s="48"/>
      <c r="J143" s="224"/>
    </row>
    <row r="144" spans="1:10" ht="18" customHeight="1">
      <c r="A144" s="513">
        <v>96</v>
      </c>
      <c r="B144" s="1081" t="s">
        <v>2766</v>
      </c>
      <c r="C144" s="1071">
        <v>1937</v>
      </c>
      <c r="D144" s="515" t="s">
        <v>2631</v>
      </c>
      <c r="E144" s="1032">
        <v>270000</v>
      </c>
      <c r="G144" s="264"/>
      <c r="H144" s="643">
        <f t="shared" si="4"/>
        <v>270000</v>
      </c>
      <c r="I144" s="48"/>
      <c r="J144" s="224"/>
    </row>
    <row r="145" spans="1:10" ht="17.25" customHeight="1">
      <c r="A145" s="513">
        <v>97</v>
      </c>
      <c r="B145" s="1081" t="s">
        <v>2765</v>
      </c>
      <c r="C145" s="1071">
        <v>1937</v>
      </c>
      <c r="D145" s="515" t="s">
        <v>2157</v>
      </c>
      <c r="E145" s="1032">
        <v>270000</v>
      </c>
      <c r="G145" s="264"/>
      <c r="H145" s="643">
        <f t="shared" si="4"/>
        <v>270000</v>
      </c>
      <c r="I145" s="48"/>
      <c r="J145" s="224"/>
    </row>
    <row r="146" spans="1:10" ht="17.25" customHeight="1">
      <c r="A146" s="513">
        <v>98</v>
      </c>
      <c r="B146" s="316" t="s">
        <v>575</v>
      </c>
      <c r="C146" s="1071">
        <v>1937</v>
      </c>
      <c r="D146" s="515" t="s">
        <v>2198</v>
      </c>
      <c r="E146" s="1032">
        <v>270000</v>
      </c>
      <c r="G146" s="264"/>
      <c r="H146" s="643">
        <f t="shared" si="4"/>
        <v>270000</v>
      </c>
      <c r="I146" s="48"/>
      <c r="J146" s="224"/>
    </row>
    <row r="147" spans="1:10" ht="17.25" customHeight="1">
      <c r="A147" s="513">
        <v>99</v>
      </c>
      <c r="B147" s="34" t="s">
        <v>2767</v>
      </c>
      <c r="C147" s="1072">
        <v>1937</v>
      </c>
      <c r="D147" s="515" t="s">
        <v>2384</v>
      </c>
      <c r="E147" s="1032">
        <v>270000</v>
      </c>
      <c r="G147" s="264"/>
      <c r="H147" s="643">
        <f t="shared" si="4"/>
        <v>270000</v>
      </c>
      <c r="I147" s="48"/>
      <c r="J147" s="224"/>
    </row>
    <row r="148" spans="1:10" ht="17.25" customHeight="1">
      <c r="A148" s="513">
        <v>100</v>
      </c>
      <c r="B148" s="34" t="s">
        <v>2786</v>
      </c>
      <c r="C148" s="1072">
        <v>1937</v>
      </c>
      <c r="D148" s="515" t="s">
        <v>2191</v>
      </c>
      <c r="E148" s="1032">
        <v>270000</v>
      </c>
      <c r="G148" s="264"/>
      <c r="H148" s="643">
        <f t="shared" si="4"/>
        <v>270000</v>
      </c>
      <c r="I148" s="48"/>
      <c r="J148" s="224"/>
    </row>
    <row r="149" spans="1:10" ht="18" customHeight="1">
      <c r="A149" s="513">
        <v>101</v>
      </c>
      <c r="B149" s="316" t="s">
        <v>532</v>
      </c>
      <c r="C149" s="1071">
        <v>1937</v>
      </c>
      <c r="D149" s="515" t="s">
        <v>2198</v>
      </c>
      <c r="E149" s="1032">
        <v>270000</v>
      </c>
      <c r="G149" s="264"/>
      <c r="H149" s="643">
        <f t="shared" si="4"/>
        <v>270000</v>
      </c>
      <c r="I149" s="48"/>
      <c r="J149" s="224"/>
    </row>
    <row r="150" spans="1:10" ht="18" customHeight="1">
      <c r="A150" s="513">
        <v>102</v>
      </c>
      <c r="B150" s="34" t="s">
        <v>533</v>
      </c>
      <c r="C150" s="1072">
        <v>1937</v>
      </c>
      <c r="D150" s="515" t="s">
        <v>534</v>
      </c>
      <c r="E150" s="1032">
        <v>270000</v>
      </c>
      <c r="G150" s="264"/>
      <c r="H150" s="643">
        <f t="shared" si="4"/>
        <v>270000</v>
      </c>
      <c r="I150" s="48"/>
      <c r="J150" s="224"/>
    </row>
    <row r="151" spans="1:10" ht="18" customHeight="1">
      <c r="A151" s="513">
        <v>103</v>
      </c>
      <c r="B151" s="34" t="s">
        <v>2818</v>
      </c>
      <c r="C151" s="1072">
        <v>1936</v>
      </c>
      <c r="D151" s="515" t="s">
        <v>2144</v>
      </c>
      <c r="E151" s="1032">
        <v>270000</v>
      </c>
      <c r="G151" s="264"/>
      <c r="H151" s="643">
        <f t="shared" si="4"/>
        <v>270000</v>
      </c>
      <c r="I151" s="48"/>
      <c r="J151" s="224"/>
    </row>
    <row r="152" spans="1:10" ht="18" customHeight="1">
      <c r="A152" s="513">
        <v>104</v>
      </c>
      <c r="B152" s="34" t="s">
        <v>2125</v>
      </c>
      <c r="C152" s="1072">
        <v>1937</v>
      </c>
      <c r="D152" s="515" t="s">
        <v>2631</v>
      </c>
      <c r="E152" s="1032">
        <v>270000</v>
      </c>
      <c r="G152" s="264"/>
      <c r="H152" s="643">
        <f aca="true" t="shared" si="5" ref="H152:H159">G152+E152</f>
        <v>270000</v>
      </c>
      <c r="I152" s="48"/>
      <c r="J152" s="224"/>
    </row>
    <row r="153" spans="1:10" ht="18" customHeight="1">
      <c r="A153" s="513">
        <v>105</v>
      </c>
      <c r="B153" s="34" t="s">
        <v>2672</v>
      </c>
      <c r="C153" s="1072">
        <v>1937</v>
      </c>
      <c r="D153" s="515" t="s">
        <v>2559</v>
      </c>
      <c r="E153" s="1032">
        <v>270000</v>
      </c>
      <c r="G153" s="264"/>
      <c r="H153" s="643">
        <f t="shared" si="5"/>
        <v>270000</v>
      </c>
      <c r="I153" s="48"/>
      <c r="J153" s="224"/>
    </row>
    <row r="154" spans="1:10" ht="18" customHeight="1">
      <c r="A154" s="513">
        <v>106</v>
      </c>
      <c r="B154" s="34" t="s">
        <v>2560</v>
      </c>
      <c r="C154" s="1072">
        <v>1937</v>
      </c>
      <c r="D154" s="515" t="s">
        <v>2561</v>
      </c>
      <c r="E154" s="1032">
        <v>270000</v>
      </c>
      <c r="G154" s="264"/>
      <c r="H154" s="643">
        <f t="shared" si="5"/>
        <v>270000</v>
      </c>
      <c r="I154" s="48"/>
      <c r="J154" s="224"/>
    </row>
    <row r="155" spans="1:10" ht="18" customHeight="1">
      <c r="A155" s="513">
        <v>107</v>
      </c>
      <c r="B155" s="34" t="s">
        <v>1419</v>
      </c>
      <c r="C155" s="1072">
        <v>1937</v>
      </c>
      <c r="D155" s="515" t="s">
        <v>2631</v>
      </c>
      <c r="E155" s="1032">
        <v>270000</v>
      </c>
      <c r="G155" s="264"/>
      <c r="H155" s="643">
        <f t="shared" si="5"/>
        <v>270000</v>
      </c>
      <c r="I155" s="48"/>
      <c r="J155" s="224"/>
    </row>
    <row r="156" spans="1:10" ht="18" customHeight="1">
      <c r="A156" s="513">
        <v>108</v>
      </c>
      <c r="B156" s="34" t="s">
        <v>155</v>
      </c>
      <c r="C156" s="1072">
        <v>1937</v>
      </c>
      <c r="D156" s="515" t="s">
        <v>156</v>
      </c>
      <c r="E156" s="1032">
        <v>270000</v>
      </c>
      <c r="G156" s="264"/>
      <c r="H156" s="643">
        <f t="shared" si="5"/>
        <v>270000</v>
      </c>
      <c r="I156" s="48"/>
      <c r="J156" s="224"/>
    </row>
    <row r="157" spans="1:10" ht="18" customHeight="1">
      <c r="A157" s="513">
        <v>109</v>
      </c>
      <c r="B157" s="34" t="s">
        <v>1688</v>
      </c>
      <c r="C157" s="1072">
        <v>1938</v>
      </c>
      <c r="D157" s="515" t="s">
        <v>2198</v>
      </c>
      <c r="E157" s="1032">
        <v>270000</v>
      </c>
      <c r="G157" s="264"/>
      <c r="H157" s="643">
        <f t="shared" si="5"/>
        <v>270000</v>
      </c>
      <c r="I157" s="48"/>
      <c r="J157" s="224"/>
    </row>
    <row r="158" spans="1:10" ht="18" customHeight="1">
      <c r="A158" s="513">
        <v>110</v>
      </c>
      <c r="B158" s="34" t="s">
        <v>1689</v>
      </c>
      <c r="C158" s="1072">
        <v>1938</v>
      </c>
      <c r="D158" s="515" t="s">
        <v>2151</v>
      </c>
      <c r="E158" s="1032">
        <v>270000</v>
      </c>
      <c r="G158" s="264"/>
      <c r="H158" s="643">
        <f t="shared" si="5"/>
        <v>270000</v>
      </c>
      <c r="I158" s="48"/>
      <c r="J158" s="224"/>
    </row>
    <row r="159" spans="1:10" ht="18" customHeight="1">
      <c r="A159" s="522">
        <v>111</v>
      </c>
      <c r="B159" s="34" t="s">
        <v>1001</v>
      </c>
      <c r="C159" s="1072">
        <v>1938</v>
      </c>
      <c r="D159" s="515" t="s">
        <v>2035</v>
      </c>
      <c r="E159" s="1032">
        <v>270000</v>
      </c>
      <c r="G159" s="264"/>
      <c r="H159" s="643">
        <f t="shared" si="5"/>
        <v>270000</v>
      </c>
      <c r="I159" s="48"/>
      <c r="J159" s="224"/>
    </row>
    <row r="160" spans="1:10" ht="18" customHeight="1">
      <c r="A160" s="522"/>
      <c r="B160" s="1082" t="s">
        <v>1259</v>
      </c>
      <c r="C160" s="504"/>
      <c r="D160" s="515"/>
      <c r="E160" s="533">
        <f>SUM(E51:E159)</f>
        <v>28890000</v>
      </c>
      <c r="F160" s="533"/>
      <c r="G160" s="409"/>
      <c r="H160" s="533">
        <f t="shared" si="4"/>
        <v>28890000</v>
      </c>
      <c r="I160" s="48"/>
      <c r="J160" s="224"/>
    </row>
    <row r="161" spans="1:10" ht="18" customHeight="1">
      <c r="A161" s="1594" t="s">
        <v>2058</v>
      </c>
      <c r="B161" s="1595"/>
      <c r="C161" s="1595"/>
      <c r="D161" s="1595"/>
      <c r="E161" s="1595"/>
      <c r="F161" s="1595"/>
      <c r="G161" s="1595"/>
      <c r="H161" s="1595"/>
      <c r="I161" s="1595"/>
      <c r="J161" s="1596"/>
    </row>
    <row r="162" spans="1:10" ht="18" customHeight="1">
      <c r="A162" s="513">
        <v>1</v>
      </c>
      <c r="B162" s="1081" t="s">
        <v>2254</v>
      </c>
      <c r="C162" s="504">
        <v>1960</v>
      </c>
      <c r="D162" s="515" t="s">
        <v>2149</v>
      </c>
      <c r="E162" s="1028">
        <v>405000</v>
      </c>
      <c r="F162" s="45"/>
      <c r="G162" s="1039"/>
      <c r="H162" s="257">
        <f aca="true" t="shared" si="6" ref="H162:H174">E162+G162</f>
        <v>405000</v>
      </c>
      <c r="I162" s="48"/>
      <c r="J162" s="224"/>
    </row>
    <row r="163" spans="1:10" ht="18" customHeight="1">
      <c r="A163" s="513">
        <v>2</v>
      </c>
      <c r="B163" s="1081" t="s">
        <v>2255</v>
      </c>
      <c r="C163" s="504">
        <v>1987</v>
      </c>
      <c r="D163" s="515" t="s">
        <v>2168</v>
      </c>
      <c r="E163" s="1028">
        <v>405000</v>
      </c>
      <c r="F163" s="45"/>
      <c r="G163" s="1054"/>
      <c r="H163" s="257">
        <f t="shared" si="6"/>
        <v>405000</v>
      </c>
      <c r="I163" s="48"/>
      <c r="J163" s="224"/>
    </row>
    <row r="164" spans="1:10" ht="18" customHeight="1">
      <c r="A164" s="513">
        <v>3</v>
      </c>
      <c r="B164" s="1081" t="s">
        <v>2256</v>
      </c>
      <c r="C164" s="504">
        <v>1987</v>
      </c>
      <c r="D164" s="515" t="s">
        <v>2151</v>
      </c>
      <c r="E164" s="1028">
        <v>405000</v>
      </c>
      <c r="F164" s="45"/>
      <c r="G164" s="1039"/>
      <c r="H164" s="257">
        <f t="shared" si="6"/>
        <v>405000</v>
      </c>
      <c r="I164" s="48"/>
      <c r="J164" s="224"/>
    </row>
    <row r="165" spans="1:10" ht="18" customHeight="1">
      <c r="A165" s="513">
        <v>4</v>
      </c>
      <c r="B165" s="1081" t="s">
        <v>2257</v>
      </c>
      <c r="C165" s="504">
        <v>1985</v>
      </c>
      <c r="D165" s="515" t="s">
        <v>2199</v>
      </c>
      <c r="E165" s="1028">
        <v>405000</v>
      </c>
      <c r="F165" s="45"/>
      <c r="G165" s="1039"/>
      <c r="H165" s="257">
        <f t="shared" si="6"/>
        <v>405000</v>
      </c>
      <c r="I165" s="48"/>
      <c r="J165" s="224"/>
    </row>
    <row r="166" spans="1:10" ht="18" customHeight="1">
      <c r="A166" s="513">
        <v>5</v>
      </c>
      <c r="B166" s="1081" t="s">
        <v>660</v>
      </c>
      <c r="C166" s="504">
        <v>1966</v>
      </c>
      <c r="D166" s="515" t="s">
        <v>2213</v>
      </c>
      <c r="E166" s="1028">
        <v>405000</v>
      </c>
      <c r="F166" s="45"/>
      <c r="G166" s="1039"/>
      <c r="H166" s="257">
        <f t="shared" si="6"/>
        <v>405000</v>
      </c>
      <c r="I166" s="48"/>
      <c r="J166" s="224"/>
    </row>
    <row r="167" spans="1:10" ht="18" customHeight="1">
      <c r="A167" s="513">
        <v>6</v>
      </c>
      <c r="B167" s="1081" t="s">
        <v>2206</v>
      </c>
      <c r="C167" s="504">
        <v>1982</v>
      </c>
      <c r="D167" s="515" t="s">
        <v>2258</v>
      </c>
      <c r="E167" s="1028">
        <v>405000</v>
      </c>
      <c r="F167" s="45"/>
      <c r="G167" s="1039"/>
      <c r="H167" s="257">
        <f t="shared" si="6"/>
        <v>405000</v>
      </c>
      <c r="I167" s="48"/>
      <c r="J167" s="224" t="s">
        <v>2480</v>
      </c>
    </row>
    <row r="168" spans="1:10" ht="18" customHeight="1">
      <c r="A168" s="513">
        <v>7</v>
      </c>
      <c r="B168" s="1081" t="s">
        <v>2259</v>
      </c>
      <c r="C168" s="504">
        <v>1968</v>
      </c>
      <c r="D168" s="515" t="s">
        <v>2155</v>
      </c>
      <c r="E168" s="1028">
        <v>405000</v>
      </c>
      <c r="F168" s="45"/>
      <c r="G168" s="1039"/>
      <c r="H168" s="257">
        <f t="shared" si="6"/>
        <v>405000</v>
      </c>
      <c r="I168" s="48"/>
      <c r="J168" s="224" t="s">
        <v>2480</v>
      </c>
    </row>
    <row r="169" spans="1:10" ht="18" customHeight="1">
      <c r="A169" s="513">
        <v>8</v>
      </c>
      <c r="B169" s="1081" t="s">
        <v>2260</v>
      </c>
      <c r="C169" s="504">
        <v>1966</v>
      </c>
      <c r="D169" s="515" t="s">
        <v>2158</v>
      </c>
      <c r="E169" s="1028">
        <v>405000</v>
      </c>
      <c r="F169" s="45"/>
      <c r="G169" s="1039"/>
      <c r="H169" s="257">
        <f>E169+G169</f>
        <v>405000</v>
      </c>
      <c r="I169" s="48"/>
      <c r="J169" s="224"/>
    </row>
    <row r="170" spans="1:10" ht="18" customHeight="1">
      <c r="A170" s="513">
        <v>9</v>
      </c>
      <c r="B170" s="1081" t="s">
        <v>2261</v>
      </c>
      <c r="C170" s="504">
        <v>1964</v>
      </c>
      <c r="D170" s="515" t="s">
        <v>2158</v>
      </c>
      <c r="E170" s="1028">
        <v>405000</v>
      </c>
      <c r="F170" s="45"/>
      <c r="G170" s="1039"/>
      <c r="H170" s="257">
        <f>E170+G170</f>
        <v>405000</v>
      </c>
      <c r="I170" s="48"/>
      <c r="J170" s="224"/>
    </row>
    <row r="171" spans="1:10" ht="18" customHeight="1">
      <c r="A171" s="513">
        <v>10</v>
      </c>
      <c r="B171" s="1081" t="s">
        <v>2820</v>
      </c>
      <c r="C171" s="504">
        <v>1988</v>
      </c>
      <c r="D171" s="515" t="s">
        <v>2258</v>
      </c>
      <c r="E171" s="1028">
        <v>405000</v>
      </c>
      <c r="F171" s="45"/>
      <c r="G171" s="264"/>
      <c r="H171" s="257">
        <f t="shared" si="6"/>
        <v>405000</v>
      </c>
      <c r="I171" s="48"/>
      <c r="J171" s="224" t="s">
        <v>2480</v>
      </c>
    </row>
    <row r="172" spans="1:10" ht="18" customHeight="1">
      <c r="A172" s="513">
        <v>11</v>
      </c>
      <c r="B172" s="1081" t="s">
        <v>2787</v>
      </c>
      <c r="C172" s="504">
        <v>1964</v>
      </c>
      <c r="D172" s="515" t="s">
        <v>2151</v>
      </c>
      <c r="E172" s="1028">
        <v>405000</v>
      </c>
      <c r="F172" s="45"/>
      <c r="G172" s="264"/>
      <c r="H172" s="257">
        <f t="shared" si="6"/>
        <v>405000</v>
      </c>
      <c r="I172" s="48"/>
      <c r="J172" s="224" t="s">
        <v>2480</v>
      </c>
    </row>
    <row r="173" spans="1:10" ht="18" customHeight="1">
      <c r="A173" s="513">
        <v>12</v>
      </c>
      <c r="B173" s="1081" t="s">
        <v>535</v>
      </c>
      <c r="C173" s="504">
        <v>1991</v>
      </c>
      <c r="D173" s="515" t="s">
        <v>2035</v>
      </c>
      <c r="E173" s="1028">
        <v>405000</v>
      </c>
      <c r="F173" s="45"/>
      <c r="G173" s="264"/>
      <c r="H173" s="257">
        <f>G173+E173</f>
        <v>405000</v>
      </c>
      <c r="I173" s="48"/>
      <c r="J173" s="224"/>
    </row>
    <row r="174" spans="1:10" ht="18" customHeight="1">
      <c r="A174" s="513">
        <v>13</v>
      </c>
      <c r="B174" s="1081" t="s">
        <v>2788</v>
      </c>
      <c r="C174" s="504">
        <v>1968</v>
      </c>
      <c r="D174" s="515" t="s">
        <v>2213</v>
      </c>
      <c r="E174" s="1028">
        <v>405000</v>
      </c>
      <c r="F174" s="14"/>
      <c r="G174" s="264"/>
      <c r="H174" s="257">
        <f t="shared" si="6"/>
        <v>405000</v>
      </c>
      <c r="I174" s="48"/>
      <c r="J174" s="224" t="s">
        <v>2480</v>
      </c>
    </row>
    <row r="175" spans="1:10" ht="18" customHeight="1">
      <c r="A175" s="513">
        <v>14</v>
      </c>
      <c r="B175" s="1081" t="s">
        <v>2562</v>
      </c>
      <c r="C175" s="504">
        <v>1973</v>
      </c>
      <c r="D175" s="515" t="s">
        <v>2213</v>
      </c>
      <c r="E175" s="1028">
        <v>405000</v>
      </c>
      <c r="F175" s="14"/>
      <c r="G175" s="264"/>
      <c r="H175" s="257">
        <f>G175+E175</f>
        <v>405000</v>
      </c>
      <c r="I175" s="48"/>
      <c r="J175" s="224"/>
    </row>
    <row r="176" spans="1:10" ht="18" customHeight="1">
      <c r="A176" s="513">
        <v>15</v>
      </c>
      <c r="B176" s="1081" t="s">
        <v>707</v>
      </c>
      <c r="C176" s="504">
        <v>1980</v>
      </c>
      <c r="D176" s="515" t="s">
        <v>2191</v>
      </c>
      <c r="E176" s="1028">
        <v>405000</v>
      </c>
      <c r="F176" s="14"/>
      <c r="G176" s="264"/>
      <c r="H176" s="257">
        <f>G176+E176</f>
        <v>405000</v>
      </c>
      <c r="I176" s="48"/>
      <c r="J176" s="224"/>
    </row>
    <row r="177" spans="1:10" ht="18" customHeight="1">
      <c r="A177" s="522">
        <v>16</v>
      </c>
      <c r="B177" s="1197" t="s">
        <v>2228</v>
      </c>
      <c r="C177" s="1262">
        <v>1969</v>
      </c>
      <c r="D177" s="1198" t="s">
        <v>2281</v>
      </c>
      <c r="E177" s="1199">
        <v>405000</v>
      </c>
      <c r="F177" s="1210"/>
      <c r="G177" s="1263"/>
      <c r="H177" s="1200">
        <f>G177+E177</f>
        <v>405000</v>
      </c>
      <c r="I177" s="48"/>
      <c r="J177" s="224"/>
    </row>
    <row r="178" spans="1:10" ht="18" customHeight="1">
      <c r="A178" s="522"/>
      <c r="B178" s="1082" t="s">
        <v>1259</v>
      </c>
      <c r="C178" s="504"/>
      <c r="D178" s="515"/>
      <c r="E178" s="544">
        <f>SUM(E162:E177)</f>
        <v>6480000</v>
      </c>
      <c r="F178" s="14"/>
      <c r="G178" s="409"/>
      <c r="H178" s="616">
        <f>G178+E178</f>
        <v>6480000</v>
      </c>
      <c r="I178" s="48"/>
      <c r="J178" s="224"/>
    </row>
    <row r="179" spans="1:10" ht="18" customHeight="1">
      <c r="A179" s="1783" t="s">
        <v>2564</v>
      </c>
      <c r="B179" s="1784"/>
      <c r="C179" s="1784"/>
      <c r="D179" s="1784"/>
      <c r="E179" s="1784"/>
      <c r="F179" s="1784"/>
      <c r="G179" s="1784"/>
      <c r="H179" s="1784"/>
      <c r="I179" s="1784"/>
      <c r="J179" s="1785"/>
    </row>
    <row r="180" spans="1:10" ht="18" customHeight="1">
      <c r="A180" s="513">
        <v>1</v>
      </c>
      <c r="B180" s="515" t="s">
        <v>1481</v>
      </c>
      <c r="C180" s="504">
        <v>2003</v>
      </c>
      <c r="D180" s="515" t="s">
        <v>2151</v>
      </c>
      <c r="E180" s="1028">
        <v>540000</v>
      </c>
      <c r="F180" s="43"/>
      <c r="G180" s="1047"/>
      <c r="H180" s="1028">
        <f>E180+G180</f>
        <v>540000</v>
      </c>
      <c r="I180" s="48"/>
      <c r="J180" s="224"/>
    </row>
    <row r="181" spans="1:10" ht="18" customHeight="1">
      <c r="A181" s="522">
        <v>2</v>
      </c>
      <c r="B181" s="515" t="s">
        <v>2563</v>
      </c>
      <c r="C181" s="504">
        <v>2004</v>
      </c>
      <c r="D181" s="515" t="s">
        <v>2151</v>
      </c>
      <c r="E181" s="1028">
        <v>540000</v>
      </c>
      <c r="F181" s="43"/>
      <c r="G181" s="1047"/>
      <c r="H181" s="1028">
        <f>G181+E181</f>
        <v>540000</v>
      </c>
      <c r="I181" s="48"/>
      <c r="J181" s="224"/>
    </row>
    <row r="182" spans="1:10" ht="18" customHeight="1">
      <c r="A182" s="522">
        <v>3</v>
      </c>
      <c r="B182" s="1198" t="s">
        <v>2283</v>
      </c>
      <c r="C182" s="1262">
        <v>2005</v>
      </c>
      <c r="D182" s="1198" t="s">
        <v>2282</v>
      </c>
      <c r="E182" s="1199">
        <v>540000</v>
      </c>
      <c r="F182" s="1264"/>
      <c r="G182" s="1265"/>
      <c r="H182" s="1199">
        <f>G182+E182</f>
        <v>540000</v>
      </c>
      <c r="I182" s="48"/>
      <c r="J182" s="224"/>
    </row>
    <row r="183" spans="1:10" ht="18" customHeight="1">
      <c r="A183" s="522"/>
      <c r="B183" s="1082" t="s">
        <v>1259</v>
      </c>
      <c r="C183" s="504"/>
      <c r="D183" s="515"/>
      <c r="E183" s="533">
        <f>SUM(E180:E182)</f>
        <v>1620000</v>
      </c>
      <c r="F183" s="534"/>
      <c r="G183" s="1055"/>
      <c r="H183" s="533">
        <f>E183+G183</f>
        <v>1620000</v>
      </c>
      <c r="I183" s="48"/>
      <c r="J183" s="224"/>
    </row>
    <row r="184" spans="1:10" ht="18" customHeight="1">
      <c r="A184" s="1783" t="s">
        <v>2059</v>
      </c>
      <c r="B184" s="1784"/>
      <c r="C184" s="1784"/>
      <c r="D184" s="1784"/>
      <c r="E184" s="1784"/>
      <c r="F184" s="1784"/>
      <c r="G184" s="1784"/>
      <c r="H184" s="1784"/>
      <c r="I184" s="1784"/>
      <c r="J184" s="1785"/>
    </row>
    <row r="185" spans="1:10" ht="18" customHeight="1">
      <c r="A185" s="513">
        <v>1</v>
      </c>
      <c r="B185" s="1085" t="s">
        <v>2262</v>
      </c>
      <c r="C185" s="504">
        <v>1950</v>
      </c>
      <c r="D185" s="515" t="s">
        <v>2173</v>
      </c>
      <c r="E185" s="1028">
        <v>540000</v>
      </c>
      <c r="F185" s="514"/>
      <c r="G185" s="1047"/>
      <c r="H185" s="1028">
        <f>E185+G185</f>
        <v>540000</v>
      </c>
      <c r="I185" s="48"/>
      <c r="J185" s="224"/>
    </row>
    <row r="186" spans="1:10" ht="18" customHeight="1">
      <c r="A186" s="513">
        <v>2</v>
      </c>
      <c r="B186" s="1085" t="s">
        <v>1899</v>
      </c>
      <c r="C186" s="504">
        <v>1945</v>
      </c>
      <c r="D186" s="515" t="s">
        <v>2213</v>
      </c>
      <c r="E186" s="1028">
        <v>540000</v>
      </c>
      <c r="F186" s="514"/>
      <c r="G186" s="1047"/>
      <c r="H186" s="1028">
        <f>E186+G186</f>
        <v>540000</v>
      </c>
      <c r="I186" s="48"/>
      <c r="J186" s="224"/>
    </row>
    <row r="187" spans="1:10" ht="18" customHeight="1">
      <c r="A187" s="513">
        <v>3</v>
      </c>
      <c r="B187" s="1085" t="s">
        <v>2264</v>
      </c>
      <c r="C187" s="504">
        <v>1948</v>
      </c>
      <c r="D187" s="515" t="s">
        <v>2157</v>
      </c>
      <c r="E187" s="1028">
        <v>540000</v>
      </c>
      <c r="F187" s="514"/>
      <c r="G187" s="1047"/>
      <c r="H187" s="1028">
        <v>540000</v>
      </c>
      <c r="I187" s="48"/>
      <c r="J187" s="224"/>
    </row>
    <row r="188" spans="1:10" ht="18" customHeight="1">
      <c r="A188" s="522"/>
      <c r="B188" s="1082" t="s">
        <v>1259</v>
      </c>
      <c r="C188" s="504"/>
      <c r="D188" s="515"/>
      <c r="E188" s="544">
        <f>SUM(E185:E187)</f>
        <v>1620000</v>
      </c>
      <c r="F188" s="46"/>
      <c r="G188" s="545"/>
      <c r="H188" s="616">
        <f>G188+E188</f>
        <v>1620000</v>
      </c>
      <c r="I188" s="48"/>
      <c r="J188" s="224"/>
    </row>
    <row r="189" spans="1:10" ht="18" customHeight="1">
      <c r="A189" s="1783" t="s">
        <v>2060</v>
      </c>
      <c r="B189" s="1784"/>
      <c r="C189" s="1784"/>
      <c r="D189" s="1784"/>
      <c r="E189" s="1784"/>
      <c r="F189" s="1784"/>
      <c r="G189" s="1784"/>
      <c r="H189" s="1784"/>
      <c r="I189" s="1784"/>
      <c r="J189" s="1785"/>
    </row>
    <row r="190" spans="1:10" ht="18" customHeight="1">
      <c r="A190" s="513">
        <v>1</v>
      </c>
      <c r="B190" s="1081" t="s">
        <v>2296</v>
      </c>
      <c r="C190" s="504">
        <v>1993</v>
      </c>
      <c r="D190" s="515" t="s">
        <v>2162</v>
      </c>
      <c r="E190" s="1028">
        <v>540000</v>
      </c>
      <c r="F190" s="45"/>
      <c r="G190" s="1056"/>
      <c r="H190" s="1064">
        <f>E190+G190</f>
        <v>540000</v>
      </c>
      <c r="I190" s="48"/>
      <c r="J190" s="224"/>
    </row>
    <row r="191" spans="1:10" ht="18" customHeight="1">
      <c r="A191" s="513">
        <v>2</v>
      </c>
      <c r="B191" s="1081" t="s">
        <v>2297</v>
      </c>
      <c r="C191" s="504">
        <v>1973</v>
      </c>
      <c r="D191" s="515" t="s">
        <v>2173</v>
      </c>
      <c r="E191" s="1028">
        <v>540000</v>
      </c>
      <c r="F191" s="45"/>
      <c r="G191" s="1056"/>
      <c r="H191" s="1064">
        <f aca="true" t="shared" si="7" ref="H191:H202">E191+G191</f>
        <v>540000</v>
      </c>
      <c r="I191" s="48"/>
      <c r="J191" s="224"/>
    </row>
    <row r="192" spans="1:10" ht="18" customHeight="1">
      <c r="A192" s="513">
        <v>3</v>
      </c>
      <c r="B192" s="1081" t="s">
        <v>2298</v>
      </c>
      <c r="C192" s="504">
        <v>1996</v>
      </c>
      <c r="D192" s="515" t="s">
        <v>2151</v>
      </c>
      <c r="E192" s="1028">
        <v>540000</v>
      </c>
      <c r="F192" s="45"/>
      <c r="G192" s="1056"/>
      <c r="H192" s="1064">
        <f t="shared" si="7"/>
        <v>540000</v>
      </c>
      <c r="I192" s="48"/>
      <c r="J192" s="224"/>
    </row>
    <row r="193" spans="1:10" ht="18" customHeight="1">
      <c r="A193" s="513">
        <v>4</v>
      </c>
      <c r="B193" s="1081" t="s">
        <v>2300</v>
      </c>
      <c r="C193" s="504">
        <v>1993</v>
      </c>
      <c r="D193" s="515" t="s">
        <v>2191</v>
      </c>
      <c r="E193" s="1028">
        <v>540000</v>
      </c>
      <c r="F193" s="45"/>
      <c r="G193" s="1056"/>
      <c r="H193" s="1064">
        <f t="shared" si="7"/>
        <v>540000</v>
      </c>
      <c r="I193" s="48"/>
      <c r="J193" s="224"/>
    </row>
    <row r="194" spans="1:10" ht="18" customHeight="1">
      <c r="A194" s="513">
        <v>5</v>
      </c>
      <c r="B194" s="1081" t="s">
        <v>2301</v>
      </c>
      <c r="C194" s="504">
        <v>1961</v>
      </c>
      <c r="D194" s="515" t="s">
        <v>2199</v>
      </c>
      <c r="E194" s="1028"/>
      <c r="F194" s="45"/>
      <c r="G194" s="1056"/>
      <c r="H194" s="1064">
        <f t="shared" si="7"/>
        <v>0</v>
      </c>
      <c r="I194" s="48"/>
      <c r="J194" s="224"/>
    </row>
    <row r="195" spans="1:10" ht="18" customHeight="1">
      <c r="A195" s="513">
        <v>6</v>
      </c>
      <c r="B195" s="1081" t="s">
        <v>2302</v>
      </c>
      <c r="C195" s="504">
        <v>1997</v>
      </c>
      <c r="D195" s="515" t="s">
        <v>2199</v>
      </c>
      <c r="E195" s="1028">
        <v>540000</v>
      </c>
      <c r="F195" s="45"/>
      <c r="G195" s="536"/>
      <c r="H195" s="1064">
        <f t="shared" si="7"/>
        <v>540000</v>
      </c>
      <c r="I195" s="48"/>
      <c r="J195" s="224"/>
    </row>
    <row r="196" spans="1:10" ht="18" customHeight="1">
      <c r="A196" s="513">
        <v>7</v>
      </c>
      <c r="B196" s="1081" t="s">
        <v>2303</v>
      </c>
      <c r="C196" s="504">
        <v>1977</v>
      </c>
      <c r="D196" s="515" t="s">
        <v>2155</v>
      </c>
      <c r="E196" s="1028">
        <v>540000</v>
      </c>
      <c r="F196" s="45"/>
      <c r="G196" s="1056"/>
      <c r="H196" s="1064">
        <f t="shared" si="7"/>
        <v>540000</v>
      </c>
      <c r="I196" s="48"/>
      <c r="J196" s="224"/>
    </row>
    <row r="197" spans="1:10" ht="18" customHeight="1">
      <c r="A197" s="513">
        <v>8</v>
      </c>
      <c r="B197" s="1081" t="s">
        <v>2316</v>
      </c>
      <c r="C197" s="504">
        <v>1968</v>
      </c>
      <c r="D197" s="515" t="s">
        <v>2155</v>
      </c>
      <c r="E197" s="1028">
        <v>540000</v>
      </c>
      <c r="F197" s="45"/>
      <c r="G197" s="1056"/>
      <c r="H197" s="1064">
        <f t="shared" si="7"/>
        <v>540000</v>
      </c>
      <c r="I197" s="48"/>
      <c r="J197" s="224"/>
    </row>
    <row r="198" spans="1:10" ht="18" customHeight="1">
      <c r="A198" s="513">
        <v>9</v>
      </c>
      <c r="B198" s="1081" t="s">
        <v>2304</v>
      </c>
      <c r="C198" s="504">
        <v>1991</v>
      </c>
      <c r="D198" s="515" t="s">
        <v>2157</v>
      </c>
      <c r="E198" s="1028">
        <v>540000</v>
      </c>
      <c r="F198" s="45"/>
      <c r="G198" s="1056"/>
      <c r="H198" s="1064">
        <f t="shared" si="7"/>
        <v>540000</v>
      </c>
      <c r="I198" s="48"/>
      <c r="J198" s="224"/>
    </row>
    <row r="199" spans="1:10" ht="18" customHeight="1">
      <c r="A199" s="513">
        <v>10</v>
      </c>
      <c r="B199" s="1081" t="s">
        <v>2305</v>
      </c>
      <c r="C199" s="504">
        <v>1960</v>
      </c>
      <c r="D199" s="515" t="s">
        <v>2213</v>
      </c>
      <c r="E199" s="1028">
        <v>540000</v>
      </c>
      <c r="F199" s="45"/>
      <c r="G199" s="1056"/>
      <c r="H199" s="1064">
        <f t="shared" si="7"/>
        <v>540000</v>
      </c>
      <c r="I199" s="48"/>
      <c r="J199" s="224"/>
    </row>
    <row r="200" spans="1:10" ht="18" customHeight="1">
      <c r="A200" s="513">
        <v>11</v>
      </c>
      <c r="B200" s="1081" t="s">
        <v>2307</v>
      </c>
      <c r="C200" s="504">
        <v>1985</v>
      </c>
      <c r="D200" s="535" t="s">
        <v>336</v>
      </c>
      <c r="E200" s="1028">
        <v>540000</v>
      </c>
      <c r="F200" s="45"/>
      <c r="G200" s="1056"/>
      <c r="H200" s="1064">
        <f t="shared" si="7"/>
        <v>540000</v>
      </c>
      <c r="I200" s="48"/>
      <c r="J200" s="224"/>
    </row>
    <row r="201" spans="1:10" ht="18" customHeight="1">
      <c r="A201" s="513">
        <v>12</v>
      </c>
      <c r="B201" s="1081" t="s">
        <v>2308</v>
      </c>
      <c r="C201" s="504">
        <v>1990</v>
      </c>
      <c r="D201" s="515" t="s">
        <v>2038</v>
      </c>
      <c r="E201" s="1028">
        <v>540000</v>
      </c>
      <c r="F201" s="45"/>
      <c r="G201" s="1056"/>
      <c r="H201" s="1064">
        <f t="shared" si="7"/>
        <v>540000</v>
      </c>
      <c r="I201" s="48"/>
      <c r="J201" s="224"/>
    </row>
    <row r="202" spans="1:10" ht="18" customHeight="1">
      <c r="A202" s="513">
        <v>13</v>
      </c>
      <c r="B202" s="1081" t="s">
        <v>2309</v>
      </c>
      <c r="C202" s="504">
        <v>1962</v>
      </c>
      <c r="D202" s="515" t="s">
        <v>2158</v>
      </c>
      <c r="E202" s="1028">
        <v>540000</v>
      </c>
      <c r="F202" s="45"/>
      <c r="G202" s="1056"/>
      <c r="H202" s="1064">
        <f t="shared" si="7"/>
        <v>540000</v>
      </c>
      <c r="I202" s="48"/>
      <c r="J202" s="224"/>
    </row>
    <row r="203" spans="1:10" ht="18" customHeight="1">
      <c r="A203" s="513">
        <v>14</v>
      </c>
      <c r="B203" s="1081" t="s">
        <v>2314</v>
      </c>
      <c r="C203" s="504">
        <v>1978</v>
      </c>
      <c r="D203" s="515" t="s">
        <v>2191</v>
      </c>
      <c r="E203" s="1028">
        <v>540000</v>
      </c>
      <c r="F203" s="45"/>
      <c r="G203" s="1056"/>
      <c r="H203" s="1064">
        <f aca="true" t="shared" si="8" ref="H203:H208">E203+G203</f>
        <v>540000</v>
      </c>
      <c r="I203" s="48"/>
      <c r="J203" s="224" t="s">
        <v>2748</v>
      </c>
    </row>
    <row r="204" spans="1:10" ht="18" customHeight="1">
      <c r="A204" s="513">
        <v>15</v>
      </c>
      <c r="B204" s="1081" t="s">
        <v>827</v>
      </c>
      <c r="C204" s="504">
        <v>1995</v>
      </c>
      <c r="D204" s="515" t="s">
        <v>2230</v>
      </c>
      <c r="E204" s="1028">
        <v>540000</v>
      </c>
      <c r="F204" s="45"/>
      <c r="G204" s="1056"/>
      <c r="H204" s="1064">
        <f t="shared" si="8"/>
        <v>540000</v>
      </c>
      <c r="I204" s="48"/>
      <c r="J204" s="224"/>
    </row>
    <row r="205" spans="1:10" ht="18" customHeight="1">
      <c r="A205" s="513">
        <v>16</v>
      </c>
      <c r="B205" s="1081" t="s">
        <v>766</v>
      </c>
      <c r="C205" s="504">
        <v>1997</v>
      </c>
      <c r="D205" s="515" t="s">
        <v>2168</v>
      </c>
      <c r="E205" s="1028">
        <v>540000</v>
      </c>
      <c r="F205" s="45"/>
      <c r="G205" s="1056"/>
      <c r="H205" s="1064">
        <f t="shared" si="8"/>
        <v>540000</v>
      </c>
      <c r="I205" s="48"/>
      <c r="J205" s="224"/>
    </row>
    <row r="206" spans="1:10" ht="18" customHeight="1">
      <c r="A206" s="513">
        <v>17</v>
      </c>
      <c r="B206" s="1081" t="s">
        <v>421</v>
      </c>
      <c r="C206" s="504">
        <v>1982</v>
      </c>
      <c r="D206" s="515" t="s">
        <v>422</v>
      </c>
      <c r="E206" s="1028">
        <v>540000</v>
      </c>
      <c r="F206" s="45"/>
      <c r="G206" s="1056"/>
      <c r="H206" s="1064">
        <f t="shared" si="8"/>
        <v>540000</v>
      </c>
      <c r="I206" s="48"/>
      <c r="J206" s="224"/>
    </row>
    <row r="207" spans="1:10" ht="18" customHeight="1">
      <c r="A207" s="513">
        <v>18</v>
      </c>
      <c r="B207" s="1081" t="s">
        <v>2265</v>
      </c>
      <c r="C207" s="504">
        <v>2000</v>
      </c>
      <c r="D207" s="515" t="s">
        <v>2162</v>
      </c>
      <c r="E207" s="1028">
        <v>540000</v>
      </c>
      <c r="F207" s="45"/>
      <c r="G207" s="1056"/>
      <c r="H207" s="1064">
        <f t="shared" si="8"/>
        <v>540000</v>
      </c>
      <c r="I207" s="48"/>
      <c r="J207" s="224"/>
    </row>
    <row r="208" spans="1:10" ht="18" customHeight="1">
      <c r="A208" s="513">
        <v>19</v>
      </c>
      <c r="B208" s="1081" t="s">
        <v>2277</v>
      </c>
      <c r="C208" s="504">
        <v>2000</v>
      </c>
      <c r="D208" s="515" t="s">
        <v>2151</v>
      </c>
      <c r="E208" s="1028">
        <v>540000</v>
      </c>
      <c r="G208" s="536"/>
      <c r="H208" s="1064">
        <f t="shared" si="8"/>
        <v>540000</v>
      </c>
      <c r="I208" s="48"/>
      <c r="J208" s="537"/>
    </row>
    <row r="209" spans="1:10" ht="18" customHeight="1">
      <c r="A209" s="513">
        <v>20</v>
      </c>
      <c r="B209" s="1081" t="s">
        <v>2493</v>
      </c>
      <c r="C209" s="504">
        <v>1973</v>
      </c>
      <c r="D209" s="515" t="s">
        <v>2149</v>
      </c>
      <c r="E209" s="1028">
        <v>540000</v>
      </c>
      <c r="F209" s="514"/>
      <c r="G209" s="1042"/>
      <c r="H209" s="1028">
        <f aca="true" t="shared" si="9" ref="H209:H214">E209+G209</f>
        <v>540000</v>
      </c>
      <c r="I209" s="48"/>
      <c r="J209" s="224" t="s">
        <v>2480</v>
      </c>
    </row>
    <row r="210" spans="1:10" ht="18" customHeight="1">
      <c r="A210" s="513">
        <v>21</v>
      </c>
      <c r="B210" s="1081" t="s">
        <v>2313</v>
      </c>
      <c r="C210" s="504">
        <v>1981</v>
      </c>
      <c r="D210" s="515" t="s">
        <v>2170</v>
      </c>
      <c r="E210" s="1028">
        <v>540000</v>
      </c>
      <c r="F210" s="514"/>
      <c r="G210" s="1042"/>
      <c r="H210" s="1028">
        <f t="shared" si="9"/>
        <v>540000</v>
      </c>
      <c r="I210" s="48"/>
      <c r="J210" s="224" t="s">
        <v>2480</v>
      </c>
    </row>
    <row r="211" spans="1:10" ht="18" customHeight="1">
      <c r="A211" s="513">
        <v>22</v>
      </c>
      <c r="B211" s="1081" t="s">
        <v>2036</v>
      </c>
      <c r="C211" s="504">
        <v>1993</v>
      </c>
      <c r="D211" s="515" t="s">
        <v>2170</v>
      </c>
      <c r="E211" s="1028">
        <v>540000</v>
      </c>
      <c r="F211" s="514"/>
      <c r="G211" s="1042"/>
      <c r="H211" s="1028">
        <f t="shared" si="9"/>
        <v>540000</v>
      </c>
      <c r="I211" s="48"/>
      <c r="J211" s="224" t="s">
        <v>2480</v>
      </c>
    </row>
    <row r="212" spans="1:10" ht="18" customHeight="1">
      <c r="A212" s="513">
        <v>23</v>
      </c>
      <c r="B212" s="1081" t="s">
        <v>2315</v>
      </c>
      <c r="C212" s="504">
        <v>1989</v>
      </c>
      <c r="D212" s="515" t="s">
        <v>2191</v>
      </c>
      <c r="E212" s="1028">
        <v>540000</v>
      </c>
      <c r="F212" s="514"/>
      <c r="G212" s="1042"/>
      <c r="H212" s="1028">
        <f t="shared" si="9"/>
        <v>540000</v>
      </c>
      <c r="I212" s="48"/>
      <c r="J212" s="224" t="s">
        <v>2480</v>
      </c>
    </row>
    <row r="213" spans="1:10" ht="18" customHeight="1">
      <c r="A213" s="513">
        <v>24</v>
      </c>
      <c r="B213" s="1081" t="s">
        <v>2317</v>
      </c>
      <c r="C213" s="504">
        <v>1982</v>
      </c>
      <c r="D213" s="515" t="s">
        <v>2213</v>
      </c>
      <c r="E213" s="1028">
        <v>540000</v>
      </c>
      <c r="F213" s="514"/>
      <c r="G213" s="1042"/>
      <c r="H213" s="1028">
        <f t="shared" si="9"/>
        <v>540000</v>
      </c>
      <c r="I213" s="48"/>
      <c r="J213" s="224" t="s">
        <v>2480</v>
      </c>
    </row>
    <row r="214" spans="1:10" ht="18" customHeight="1">
      <c r="A214" s="513">
        <v>25</v>
      </c>
      <c r="B214" s="1081" t="s">
        <v>2329</v>
      </c>
      <c r="C214" s="504">
        <v>1996</v>
      </c>
      <c r="D214" s="515" t="s">
        <v>2230</v>
      </c>
      <c r="E214" s="1028">
        <v>540000</v>
      </c>
      <c r="F214" s="514"/>
      <c r="G214" s="1042"/>
      <c r="H214" s="1028">
        <f t="shared" si="9"/>
        <v>540000</v>
      </c>
      <c r="I214" s="48"/>
      <c r="J214" s="224" t="s">
        <v>2480</v>
      </c>
    </row>
    <row r="215" spans="1:10" ht="18" customHeight="1">
      <c r="A215" s="513">
        <v>26</v>
      </c>
      <c r="B215" s="1081" t="s">
        <v>2306</v>
      </c>
      <c r="C215" s="504">
        <v>1969</v>
      </c>
      <c r="D215" s="515" t="s">
        <v>2213</v>
      </c>
      <c r="E215" s="1028">
        <v>540000</v>
      </c>
      <c r="F215" s="514"/>
      <c r="G215" s="1047"/>
      <c r="H215" s="1028">
        <f>SUM(E215:G215)</f>
        <v>540000</v>
      </c>
      <c r="I215" s="48"/>
      <c r="J215" s="224" t="s">
        <v>2480</v>
      </c>
    </row>
    <row r="216" spans="1:10" ht="18" customHeight="1">
      <c r="A216" s="513">
        <v>27</v>
      </c>
      <c r="B216" s="1081" t="s">
        <v>814</v>
      </c>
      <c r="C216" s="504">
        <v>1981</v>
      </c>
      <c r="D216" s="515" t="s">
        <v>2035</v>
      </c>
      <c r="E216" s="1028">
        <v>540000</v>
      </c>
      <c r="F216" s="514"/>
      <c r="G216" s="1047"/>
      <c r="H216" s="1028">
        <v>540000</v>
      </c>
      <c r="I216" s="48"/>
      <c r="J216" s="224" t="s">
        <v>2480</v>
      </c>
    </row>
    <row r="217" spans="1:10" ht="18" customHeight="1">
      <c r="A217" s="513">
        <v>28</v>
      </c>
      <c r="B217" s="1081" t="s">
        <v>2278</v>
      </c>
      <c r="C217" s="504">
        <v>2001</v>
      </c>
      <c r="D217" s="515" t="s">
        <v>2151</v>
      </c>
      <c r="E217" s="1028">
        <v>540000</v>
      </c>
      <c r="F217" s="514"/>
      <c r="G217" s="1047"/>
      <c r="H217" s="1028">
        <f>E217+G217</f>
        <v>540000</v>
      </c>
      <c r="I217" s="48"/>
      <c r="J217" s="224"/>
    </row>
    <row r="218" spans="1:10" ht="18" customHeight="1">
      <c r="A218" s="513">
        <v>29</v>
      </c>
      <c r="B218" s="1081" t="s">
        <v>2270</v>
      </c>
      <c r="C218" s="504">
        <v>2001</v>
      </c>
      <c r="D218" s="515" t="s">
        <v>2170</v>
      </c>
      <c r="E218" s="1028">
        <v>540000</v>
      </c>
      <c r="F218" s="514"/>
      <c r="G218" s="1047"/>
      <c r="H218" s="1028">
        <f>E218+G218</f>
        <v>540000</v>
      </c>
      <c r="I218" s="48"/>
      <c r="J218" s="224"/>
    </row>
    <row r="219" spans="1:10" ht="18" customHeight="1">
      <c r="A219" s="513">
        <v>30</v>
      </c>
      <c r="B219" s="1081" t="s">
        <v>771</v>
      </c>
      <c r="C219" s="504">
        <v>1968</v>
      </c>
      <c r="D219" s="515" t="s">
        <v>2035</v>
      </c>
      <c r="E219" s="1028">
        <v>540000</v>
      </c>
      <c r="F219" s="514"/>
      <c r="G219" s="1047"/>
      <c r="H219" s="1028">
        <v>540000</v>
      </c>
      <c r="I219" s="48"/>
      <c r="J219" s="224"/>
    </row>
    <row r="220" spans="1:10" ht="18" customHeight="1">
      <c r="A220" s="513">
        <v>31</v>
      </c>
      <c r="B220" s="1081" t="s">
        <v>154</v>
      </c>
      <c r="C220" s="504">
        <v>1966</v>
      </c>
      <c r="D220" s="515" t="s">
        <v>2157</v>
      </c>
      <c r="E220" s="1028">
        <v>540000</v>
      </c>
      <c r="F220" s="514"/>
      <c r="G220" s="1047"/>
      <c r="H220" s="1028">
        <f>G220+E220</f>
        <v>540000</v>
      </c>
      <c r="I220" s="48"/>
      <c r="J220" s="224"/>
    </row>
    <row r="221" spans="1:10" ht="18" customHeight="1">
      <c r="A221" s="522"/>
      <c r="B221" s="1082" t="s">
        <v>1259</v>
      </c>
      <c r="C221" s="504"/>
      <c r="D221" s="515"/>
      <c r="E221" s="544">
        <f>SUM(E190:E220)</f>
        <v>16200000</v>
      </c>
      <c r="F221" s="46"/>
      <c r="G221" s="545"/>
      <c r="H221" s="616">
        <f>G221+E221</f>
        <v>16200000</v>
      </c>
      <c r="I221" s="48"/>
      <c r="J221" s="224"/>
    </row>
    <row r="222" spans="1:10" ht="18" customHeight="1">
      <c r="A222" s="1594" t="s">
        <v>2061</v>
      </c>
      <c r="B222" s="1595"/>
      <c r="C222" s="1595"/>
      <c r="D222" s="1595"/>
      <c r="E222" s="1595"/>
      <c r="F222" s="1595"/>
      <c r="G222" s="1595"/>
      <c r="H222" s="1595"/>
      <c r="I222" s="1595"/>
      <c r="J222" s="1596"/>
    </row>
    <row r="223" spans="1:10" ht="18" customHeight="1">
      <c r="A223" s="12">
        <v>1</v>
      </c>
      <c r="B223" s="1083" t="s">
        <v>1499</v>
      </c>
      <c r="C223" s="1066">
        <v>2011</v>
      </c>
      <c r="D223" s="517" t="s">
        <v>2162</v>
      </c>
      <c r="E223" s="1028">
        <v>675000</v>
      </c>
      <c r="F223" s="538"/>
      <c r="G223" s="1047"/>
      <c r="H223" s="1028">
        <f aca="true" t="shared" si="10" ref="H223:H229">E223+G223</f>
        <v>675000</v>
      </c>
      <c r="I223" s="48"/>
      <c r="J223" s="224"/>
    </row>
    <row r="224" spans="1:10" ht="18" customHeight="1">
      <c r="A224" s="1">
        <v>2</v>
      </c>
      <c r="B224" s="1083" t="s">
        <v>1900</v>
      </c>
      <c r="C224" s="1066">
        <v>2014</v>
      </c>
      <c r="D224" s="515" t="s">
        <v>2149</v>
      </c>
      <c r="E224" s="1028">
        <v>675000</v>
      </c>
      <c r="F224" s="538"/>
      <c r="G224" s="1047"/>
      <c r="H224" s="1028">
        <f t="shared" si="10"/>
        <v>675000</v>
      </c>
      <c r="I224" s="48"/>
      <c r="J224" s="224"/>
    </row>
    <row r="225" spans="1:10" ht="18" customHeight="1">
      <c r="A225" s="12">
        <v>3</v>
      </c>
      <c r="B225" s="1081" t="s">
        <v>2268</v>
      </c>
      <c r="C225" s="504">
        <v>2010</v>
      </c>
      <c r="D225" s="515" t="s">
        <v>2149</v>
      </c>
      <c r="E225" s="1028">
        <v>675000</v>
      </c>
      <c r="F225" s="527"/>
      <c r="G225" s="1047"/>
      <c r="H225" s="1028">
        <f t="shared" si="10"/>
        <v>675000</v>
      </c>
      <c r="I225" s="48"/>
      <c r="J225" s="224"/>
    </row>
    <row r="226" spans="1:10" ht="18" customHeight="1">
      <c r="A226" s="1">
        <v>4</v>
      </c>
      <c r="B226" s="1081" t="s">
        <v>2271</v>
      </c>
      <c r="C226" s="504">
        <v>2005</v>
      </c>
      <c r="D226" s="515" t="s">
        <v>2151</v>
      </c>
      <c r="E226" s="1028">
        <v>675000</v>
      </c>
      <c r="F226" s="527"/>
      <c r="G226" s="1047"/>
      <c r="H226" s="1028">
        <f t="shared" si="10"/>
        <v>675000</v>
      </c>
      <c r="I226" s="48"/>
      <c r="J226" s="224"/>
    </row>
    <row r="227" spans="1:10" ht="18" customHeight="1">
      <c r="A227" s="12">
        <v>5</v>
      </c>
      <c r="B227" s="1081" t="s">
        <v>2272</v>
      </c>
      <c r="C227" s="504">
        <v>2007</v>
      </c>
      <c r="D227" s="515" t="s">
        <v>2151</v>
      </c>
      <c r="E227" s="1028">
        <v>675000</v>
      </c>
      <c r="F227" s="527"/>
      <c r="G227" s="1047"/>
      <c r="H227" s="1028">
        <f t="shared" si="10"/>
        <v>675000</v>
      </c>
      <c r="I227" s="48"/>
      <c r="J227" s="224"/>
    </row>
    <row r="228" spans="1:10" ht="18" customHeight="1">
      <c r="A228" s="1">
        <v>6</v>
      </c>
      <c r="B228" s="1081" t="s">
        <v>2294</v>
      </c>
      <c r="C228" s="504">
        <v>2010</v>
      </c>
      <c r="D228" s="515" t="s">
        <v>2223</v>
      </c>
      <c r="E228" s="1028">
        <v>675000</v>
      </c>
      <c r="F228" s="527"/>
      <c r="G228" s="1047"/>
      <c r="H228" s="1028">
        <f t="shared" si="10"/>
        <v>675000</v>
      </c>
      <c r="I228" s="48"/>
      <c r="J228" s="224"/>
    </row>
    <row r="229" spans="1:10" ht="18" customHeight="1">
      <c r="A229" s="12">
        <v>7</v>
      </c>
      <c r="B229" s="1081" t="s">
        <v>2145</v>
      </c>
      <c r="C229" s="504">
        <v>2011</v>
      </c>
      <c r="D229" s="515" t="s">
        <v>2168</v>
      </c>
      <c r="E229" s="1028">
        <v>675000</v>
      </c>
      <c r="F229" s="527"/>
      <c r="G229" s="1047"/>
      <c r="H229" s="1028">
        <f t="shared" si="10"/>
        <v>675000</v>
      </c>
      <c r="I229" s="48"/>
      <c r="J229" s="529"/>
    </row>
    <row r="230" spans="1:10" ht="18" customHeight="1">
      <c r="A230" s="1">
        <v>8</v>
      </c>
      <c r="B230" s="1081" t="s">
        <v>815</v>
      </c>
      <c r="C230" s="504">
        <v>2004</v>
      </c>
      <c r="D230" s="515" t="s">
        <v>2151</v>
      </c>
      <c r="E230" s="1028">
        <v>675000</v>
      </c>
      <c r="F230" s="514"/>
      <c r="G230" s="1042"/>
      <c r="H230" s="1064">
        <f>E230+G230</f>
        <v>675000</v>
      </c>
      <c r="I230" s="48"/>
      <c r="J230" s="529"/>
    </row>
    <row r="231" spans="1:10" ht="18" customHeight="1">
      <c r="A231" s="12">
        <v>9</v>
      </c>
      <c r="B231" s="1086" t="s">
        <v>1839</v>
      </c>
      <c r="C231" s="1073">
        <v>2002</v>
      </c>
      <c r="D231" s="515" t="s">
        <v>2170</v>
      </c>
      <c r="E231" s="1028">
        <v>675000</v>
      </c>
      <c r="F231" s="527"/>
      <c r="G231" s="1047"/>
      <c r="H231" s="1028">
        <f>E231+G231</f>
        <v>675000</v>
      </c>
      <c r="I231" s="48"/>
      <c r="J231" s="224"/>
    </row>
    <row r="232" spans="1:10" ht="18" customHeight="1">
      <c r="A232" s="1">
        <v>10</v>
      </c>
      <c r="B232" s="1086" t="s">
        <v>2605</v>
      </c>
      <c r="C232" s="1073">
        <v>2015</v>
      </c>
      <c r="D232" s="515" t="s">
        <v>2213</v>
      </c>
      <c r="E232" s="1028">
        <v>675000</v>
      </c>
      <c r="F232" s="527"/>
      <c r="G232" s="1028">
        <v>675000</v>
      </c>
      <c r="H232" s="1028">
        <f>G232+E232</f>
        <v>1350000</v>
      </c>
      <c r="I232" s="48"/>
      <c r="J232" s="224"/>
    </row>
    <row r="233" spans="1:10" ht="18" customHeight="1">
      <c r="A233" s="1">
        <v>11</v>
      </c>
      <c r="B233" s="1086" t="s">
        <v>2604</v>
      </c>
      <c r="C233" s="1073">
        <v>2016</v>
      </c>
      <c r="D233" s="515" t="s">
        <v>2157</v>
      </c>
      <c r="E233" s="1028">
        <v>675000</v>
      </c>
      <c r="F233" s="527"/>
      <c r="G233" s="1028">
        <v>675000</v>
      </c>
      <c r="H233" s="1028">
        <f>G233+E233</f>
        <v>1350000</v>
      </c>
      <c r="I233" s="48"/>
      <c r="J233" s="224"/>
    </row>
    <row r="234" spans="1:10" ht="18" customHeight="1">
      <c r="A234" s="1"/>
      <c r="B234" s="1082" t="s">
        <v>1259</v>
      </c>
      <c r="C234" s="504"/>
      <c r="D234" s="515"/>
      <c r="E234" s="544">
        <f>SUM(E223:E233)</f>
        <v>7425000</v>
      </c>
      <c r="F234" s="46"/>
      <c r="G234" s="545">
        <f>SUM(G232:G233)</f>
        <v>1350000</v>
      </c>
      <c r="H234" s="616">
        <f>G234+E234</f>
        <v>8775000</v>
      </c>
      <c r="I234" s="48"/>
      <c r="J234" s="224"/>
    </row>
    <row r="235" spans="1:10" ht="18" customHeight="1">
      <c r="A235" s="1594" t="s">
        <v>2062</v>
      </c>
      <c r="B235" s="1595"/>
      <c r="C235" s="1595"/>
      <c r="D235" s="1595"/>
      <c r="E235" s="1595"/>
      <c r="F235" s="1595"/>
      <c r="G235" s="1595"/>
      <c r="H235" s="1595"/>
      <c r="I235" s="1595"/>
      <c r="J235" s="1596"/>
    </row>
    <row r="236" spans="1:10" ht="18" customHeight="1">
      <c r="A236" s="513">
        <v>1</v>
      </c>
      <c r="B236" s="1081" t="s">
        <v>2267</v>
      </c>
      <c r="C236" s="504">
        <v>1953</v>
      </c>
      <c r="D236" s="515" t="s">
        <v>2149</v>
      </c>
      <c r="E236" s="1028">
        <v>675000</v>
      </c>
      <c r="F236" s="527"/>
      <c r="G236" s="1039"/>
      <c r="H236" s="1064">
        <f aca="true" t="shared" si="11" ref="H236:H247">E236+G236</f>
        <v>675000</v>
      </c>
      <c r="I236" s="48"/>
      <c r="J236" s="224"/>
    </row>
    <row r="237" spans="1:10" ht="18" customHeight="1">
      <c r="A237" s="12">
        <v>2</v>
      </c>
      <c r="B237" s="1081" t="s">
        <v>2269</v>
      </c>
      <c r="C237" s="504">
        <v>1945</v>
      </c>
      <c r="D237" s="515" t="s">
        <v>2170</v>
      </c>
      <c r="E237" s="1028">
        <v>675000</v>
      </c>
      <c r="F237" s="527"/>
      <c r="G237" s="1039"/>
      <c r="H237" s="1064">
        <f t="shared" si="11"/>
        <v>675000</v>
      </c>
      <c r="I237" s="48"/>
      <c r="J237" s="224"/>
    </row>
    <row r="238" spans="1:10" ht="18" customHeight="1">
      <c r="A238" s="513">
        <v>3</v>
      </c>
      <c r="B238" s="1081" t="s">
        <v>2273</v>
      </c>
      <c r="C238" s="504">
        <v>1936</v>
      </c>
      <c r="D238" s="515" t="s">
        <v>2151</v>
      </c>
      <c r="E238" s="1028">
        <v>675000</v>
      </c>
      <c r="F238" s="527"/>
      <c r="G238" s="1039"/>
      <c r="H238" s="1064">
        <f t="shared" si="11"/>
        <v>675000</v>
      </c>
      <c r="I238" s="48"/>
      <c r="J238" s="224"/>
    </row>
    <row r="239" spans="1:10" ht="18" customHeight="1">
      <c r="A239" s="12">
        <v>4</v>
      </c>
      <c r="B239" s="1081" t="s">
        <v>2274</v>
      </c>
      <c r="C239" s="504">
        <v>1935</v>
      </c>
      <c r="D239" s="515" t="s">
        <v>2151</v>
      </c>
      <c r="E239" s="1028">
        <v>675000</v>
      </c>
      <c r="F239" s="527"/>
      <c r="G239" s="536"/>
      <c r="H239" s="1064">
        <f t="shared" si="11"/>
        <v>675000</v>
      </c>
      <c r="I239" s="48"/>
      <c r="J239" s="224"/>
    </row>
    <row r="240" spans="1:10" ht="18" customHeight="1">
      <c r="A240" s="513">
        <v>5</v>
      </c>
      <c r="B240" s="1081" t="s">
        <v>2275</v>
      </c>
      <c r="C240" s="504">
        <v>1925</v>
      </c>
      <c r="D240" s="515" t="s">
        <v>2151</v>
      </c>
      <c r="E240" s="1028">
        <v>675000</v>
      </c>
      <c r="F240" s="527"/>
      <c r="G240" s="536"/>
      <c r="H240" s="1064">
        <f t="shared" si="11"/>
        <v>675000</v>
      </c>
      <c r="I240" s="48"/>
      <c r="J240" s="224"/>
    </row>
    <row r="241" spans="1:10" ht="18" customHeight="1">
      <c r="A241" s="12">
        <v>6</v>
      </c>
      <c r="B241" s="1081" t="s">
        <v>2276</v>
      </c>
      <c r="C241" s="504">
        <v>1946</v>
      </c>
      <c r="D241" s="515" t="s">
        <v>2151</v>
      </c>
      <c r="E241" s="1028">
        <v>675000</v>
      </c>
      <c r="F241" s="527"/>
      <c r="G241" s="536"/>
      <c r="H241" s="1064">
        <f t="shared" si="11"/>
        <v>675000</v>
      </c>
      <c r="I241" s="48"/>
      <c r="J241" s="224"/>
    </row>
    <row r="242" spans="1:10" ht="18" customHeight="1">
      <c r="A242" s="513">
        <v>7</v>
      </c>
      <c r="B242" s="1081" t="s">
        <v>816</v>
      </c>
      <c r="C242" s="504">
        <v>1950</v>
      </c>
      <c r="D242" s="515" t="s">
        <v>2151</v>
      </c>
      <c r="E242" s="1028">
        <v>675000</v>
      </c>
      <c r="F242" s="527"/>
      <c r="G242" s="536"/>
      <c r="H242" s="1064">
        <f t="shared" si="11"/>
        <v>675000</v>
      </c>
      <c r="I242" s="48"/>
      <c r="J242" s="224"/>
    </row>
    <row r="243" spans="1:10" ht="18" customHeight="1">
      <c r="A243" s="12">
        <v>8</v>
      </c>
      <c r="B243" s="1081" t="s">
        <v>2279</v>
      </c>
      <c r="C243" s="504">
        <v>1934</v>
      </c>
      <c r="D243" s="515" t="s">
        <v>2191</v>
      </c>
      <c r="E243" s="1028">
        <v>675000</v>
      </c>
      <c r="F243" s="527"/>
      <c r="G243" s="536"/>
      <c r="H243" s="1064">
        <f t="shared" si="11"/>
        <v>675000</v>
      </c>
      <c r="I243" s="48"/>
      <c r="J243" s="224"/>
    </row>
    <row r="244" spans="1:10" ht="18" customHeight="1">
      <c r="A244" s="513">
        <v>9</v>
      </c>
      <c r="B244" s="1081" t="s">
        <v>2280</v>
      </c>
      <c r="C244" s="504">
        <v>1950</v>
      </c>
      <c r="D244" s="515" t="s">
        <v>2191</v>
      </c>
      <c r="E244" s="1028">
        <v>675000</v>
      </c>
      <c r="F244" s="527"/>
      <c r="G244" s="536"/>
      <c r="H244" s="1064">
        <f t="shared" si="11"/>
        <v>675000</v>
      </c>
      <c r="I244" s="48"/>
      <c r="J244" s="224"/>
    </row>
    <row r="245" spans="1:10" ht="18" customHeight="1">
      <c r="A245" s="12">
        <v>10</v>
      </c>
      <c r="B245" s="1081" t="s">
        <v>2293</v>
      </c>
      <c r="C245" s="504">
        <v>1938</v>
      </c>
      <c r="D245" s="515" t="s">
        <v>2199</v>
      </c>
      <c r="E245" s="1028">
        <v>675000</v>
      </c>
      <c r="F245" s="527"/>
      <c r="G245" s="536"/>
      <c r="H245" s="1064">
        <f t="shared" si="11"/>
        <v>675000</v>
      </c>
      <c r="I245" s="48"/>
      <c r="J245" s="224"/>
    </row>
    <row r="246" spans="1:10" ht="18" customHeight="1">
      <c r="A246" s="513">
        <v>11</v>
      </c>
      <c r="B246" s="1081" t="s">
        <v>1276</v>
      </c>
      <c r="C246" s="504">
        <v>1949</v>
      </c>
      <c r="D246" s="515" t="s">
        <v>2213</v>
      </c>
      <c r="E246" s="1028">
        <v>675000</v>
      </c>
      <c r="F246" s="527"/>
      <c r="G246" s="536"/>
      <c r="H246" s="1064">
        <f t="shared" si="11"/>
        <v>675000</v>
      </c>
      <c r="I246" s="48"/>
      <c r="J246" s="224"/>
    </row>
    <row r="247" spans="1:10" ht="18" customHeight="1">
      <c r="A247" s="12">
        <v>12</v>
      </c>
      <c r="B247" s="1081" t="s">
        <v>1500</v>
      </c>
      <c r="C247" s="504">
        <v>1939</v>
      </c>
      <c r="D247" s="515" t="s">
        <v>2223</v>
      </c>
      <c r="E247" s="1028">
        <v>675000</v>
      </c>
      <c r="F247" s="527"/>
      <c r="G247" s="1050"/>
      <c r="H247" s="1064">
        <f t="shared" si="11"/>
        <v>675000</v>
      </c>
      <c r="I247" s="48"/>
      <c r="J247" s="224"/>
    </row>
    <row r="248" spans="1:10" ht="18" customHeight="1">
      <c r="A248" s="513">
        <v>13</v>
      </c>
      <c r="B248" s="1081" t="s">
        <v>2295</v>
      </c>
      <c r="C248" s="504">
        <v>1941</v>
      </c>
      <c r="D248" s="515" t="s">
        <v>2230</v>
      </c>
      <c r="E248" s="1028">
        <v>675000</v>
      </c>
      <c r="F248" s="527"/>
      <c r="G248" s="536"/>
      <c r="H248" s="1064">
        <f>E248+G248</f>
        <v>675000</v>
      </c>
      <c r="I248" s="48"/>
      <c r="J248" s="224"/>
    </row>
    <row r="249" spans="1:10" ht="18" customHeight="1">
      <c r="A249" s="12">
        <v>14</v>
      </c>
      <c r="B249" s="1081" t="s">
        <v>2299</v>
      </c>
      <c r="C249" s="504">
        <v>1955</v>
      </c>
      <c r="D249" s="515" t="s">
        <v>2191</v>
      </c>
      <c r="E249" s="1028">
        <v>675000</v>
      </c>
      <c r="F249" s="527"/>
      <c r="G249" s="536"/>
      <c r="H249" s="1064">
        <f>SUM(E249:G249)</f>
        <v>675000</v>
      </c>
      <c r="I249" s="48"/>
      <c r="J249" s="224"/>
    </row>
    <row r="250" spans="1:10" ht="18" customHeight="1">
      <c r="A250" s="513">
        <v>15</v>
      </c>
      <c r="B250" s="1081" t="s">
        <v>2266</v>
      </c>
      <c r="C250" s="504">
        <v>1934</v>
      </c>
      <c r="D250" s="515" t="s">
        <v>2191</v>
      </c>
      <c r="E250" s="1028">
        <v>675000</v>
      </c>
      <c r="F250" s="514"/>
      <c r="G250" s="1042"/>
      <c r="H250" s="1028">
        <f>E250+G250</f>
        <v>675000</v>
      </c>
      <c r="I250" s="48"/>
      <c r="J250" s="224"/>
    </row>
    <row r="251" spans="1:10" ht="18" customHeight="1">
      <c r="A251" s="12">
        <v>16</v>
      </c>
      <c r="B251" s="1081" t="s">
        <v>2374</v>
      </c>
      <c r="C251" s="504">
        <v>1936</v>
      </c>
      <c r="D251" s="515" t="s">
        <v>765</v>
      </c>
      <c r="E251" s="1028"/>
      <c r="F251" s="514"/>
      <c r="G251" s="1047"/>
      <c r="H251" s="1028">
        <f>G251+E251</f>
        <v>0</v>
      </c>
      <c r="I251" s="48" t="s">
        <v>2603</v>
      </c>
      <c r="J251" s="224"/>
    </row>
    <row r="252" spans="1:10" ht="18" customHeight="1">
      <c r="A252" s="513">
        <v>17</v>
      </c>
      <c r="B252" s="1081" t="s">
        <v>2789</v>
      </c>
      <c r="C252" s="504">
        <v>1939</v>
      </c>
      <c r="D252" s="515" t="s">
        <v>2198</v>
      </c>
      <c r="E252" s="1028">
        <v>675000</v>
      </c>
      <c r="F252" s="527"/>
      <c r="G252" s="536"/>
      <c r="H252" s="1064">
        <f>SUM(E252:G252)</f>
        <v>675000</v>
      </c>
      <c r="I252" s="48"/>
      <c r="J252" s="224"/>
    </row>
    <row r="253" spans="1:10" ht="18" customHeight="1">
      <c r="A253" s="12">
        <v>18</v>
      </c>
      <c r="B253" s="1081" t="s">
        <v>1898</v>
      </c>
      <c r="C253" s="504">
        <v>1935</v>
      </c>
      <c r="D253" s="515" t="s">
        <v>2158</v>
      </c>
      <c r="E253" s="1028">
        <v>675000</v>
      </c>
      <c r="F253" s="514"/>
      <c r="G253" s="536"/>
      <c r="H253" s="1028">
        <f>G253+E253</f>
        <v>675000</v>
      </c>
      <c r="I253" s="48"/>
      <c r="J253" s="224"/>
    </row>
    <row r="254" spans="1:10" ht="18" customHeight="1">
      <c r="A254" s="513">
        <v>19</v>
      </c>
      <c r="B254" s="1081" t="s">
        <v>2816</v>
      </c>
      <c r="C254" s="504">
        <v>1947</v>
      </c>
      <c r="D254" s="515" t="s">
        <v>2158</v>
      </c>
      <c r="E254" s="1028">
        <v>675000</v>
      </c>
      <c r="F254" s="514"/>
      <c r="G254" s="536"/>
      <c r="H254" s="1028">
        <f>G254+E254</f>
        <v>675000</v>
      </c>
      <c r="I254" s="48"/>
      <c r="J254" s="224"/>
    </row>
    <row r="255" spans="1:10" ht="18" customHeight="1">
      <c r="A255" s="12">
        <v>20</v>
      </c>
      <c r="B255" s="1081" t="s">
        <v>2201</v>
      </c>
      <c r="C255" s="504">
        <v>1933</v>
      </c>
      <c r="D255" s="515" t="s">
        <v>2198</v>
      </c>
      <c r="E255" s="1028">
        <v>675000</v>
      </c>
      <c r="F255" s="514"/>
      <c r="G255" s="536"/>
      <c r="H255" s="1028">
        <f>G255+E255</f>
        <v>675000</v>
      </c>
      <c r="I255" s="48"/>
      <c r="J255" s="224"/>
    </row>
    <row r="256" spans="1:10" ht="18" customHeight="1">
      <c r="A256" s="1">
        <v>21</v>
      </c>
      <c r="B256" s="1197" t="s">
        <v>743</v>
      </c>
      <c r="C256" s="1262">
        <v>1957</v>
      </c>
      <c r="D256" s="1198" t="s">
        <v>2632</v>
      </c>
      <c r="E256" s="1199">
        <v>675000</v>
      </c>
      <c r="F256" s="1267"/>
      <c r="G256" s="1268"/>
      <c r="H256" s="1199">
        <f>G256+E256</f>
        <v>675000</v>
      </c>
      <c r="I256" s="48"/>
      <c r="J256" s="224"/>
    </row>
    <row r="257" spans="1:10" ht="18" customHeight="1">
      <c r="A257" s="1"/>
      <c r="B257" s="1082" t="s">
        <v>1259</v>
      </c>
      <c r="C257" s="504"/>
      <c r="D257" s="515"/>
      <c r="E257" s="544">
        <f>SUM(E236:E256)</f>
        <v>13500000</v>
      </c>
      <c r="F257" s="513"/>
      <c r="G257" s="1266"/>
      <c r="H257" s="616">
        <f>E257+G257</f>
        <v>13500000</v>
      </c>
      <c r="I257" s="48"/>
      <c r="J257" s="224"/>
    </row>
    <row r="258" spans="1:10" ht="18" customHeight="1">
      <c r="A258" s="1776" t="s">
        <v>18</v>
      </c>
      <c r="B258" s="1777"/>
      <c r="C258" s="1777"/>
      <c r="D258" s="1777"/>
      <c r="E258" s="1777"/>
      <c r="F258" s="1777"/>
      <c r="G258" s="1777"/>
      <c r="H258" s="1777"/>
      <c r="I258" s="1777"/>
      <c r="J258" s="1778"/>
    </row>
    <row r="259" spans="1:10" ht="18" customHeight="1">
      <c r="A259" s="1">
        <v>1</v>
      </c>
      <c r="B259" s="1081" t="s">
        <v>2345</v>
      </c>
      <c r="C259" s="504">
        <v>1950</v>
      </c>
      <c r="D259" s="515" t="s">
        <v>2162</v>
      </c>
      <c r="E259" s="1028">
        <v>270000</v>
      </c>
      <c r="F259" s="514"/>
      <c r="G259" s="1047"/>
      <c r="H259" s="1028">
        <f aca="true" t="shared" si="12" ref="H259:H302">E259+G259</f>
        <v>270000</v>
      </c>
      <c r="I259" s="48"/>
      <c r="J259" s="224"/>
    </row>
    <row r="260" spans="1:10" ht="18" customHeight="1">
      <c r="A260" s="1">
        <v>2</v>
      </c>
      <c r="B260" s="1081" t="s">
        <v>2346</v>
      </c>
      <c r="C260" s="504">
        <v>1960</v>
      </c>
      <c r="D260" s="515" t="s">
        <v>2162</v>
      </c>
      <c r="E260" s="1028">
        <v>270000</v>
      </c>
      <c r="F260" s="514"/>
      <c r="G260" s="1047"/>
      <c r="H260" s="1028">
        <f t="shared" si="12"/>
        <v>270000</v>
      </c>
      <c r="I260" s="48"/>
      <c r="J260" s="224"/>
    </row>
    <row r="261" spans="1:10" ht="18" customHeight="1">
      <c r="A261" s="1">
        <v>3</v>
      </c>
      <c r="B261" s="1081" t="s">
        <v>1504</v>
      </c>
      <c r="C261" s="504">
        <v>1987</v>
      </c>
      <c r="D261" s="515" t="s">
        <v>2162</v>
      </c>
      <c r="E261" s="1028">
        <v>270000</v>
      </c>
      <c r="F261" s="514"/>
      <c r="G261" s="1047"/>
      <c r="H261" s="1028">
        <f t="shared" si="12"/>
        <v>270000</v>
      </c>
      <c r="I261" s="48"/>
      <c r="J261" s="224"/>
    </row>
    <row r="262" spans="1:10" ht="18" customHeight="1">
      <c r="A262" s="1">
        <v>4</v>
      </c>
      <c r="B262" s="1081" t="s">
        <v>2347</v>
      </c>
      <c r="C262" s="504">
        <v>1954</v>
      </c>
      <c r="D262" s="515" t="s">
        <v>2149</v>
      </c>
      <c r="E262" s="1028">
        <v>270000</v>
      </c>
      <c r="F262" s="514"/>
      <c r="G262" s="1047"/>
      <c r="H262" s="1028">
        <f t="shared" si="12"/>
        <v>270000</v>
      </c>
      <c r="I262" s="48"/>
      <c r="J262" s="224"/>
    </row>
    <row r="263" spans="1:10" ht="18" customHeight="1">
      <c r="A263" s="1">
        <v>5</v>
      </c>
      <c r="B263" s="1081" t="s">
        <v>2348</v>
      </c>
      <c r="C263" s="504">
        <v>1949</v>
      </c>
      <c r="D263" s="515" t="s">
        <v>2149</v>
      </c>
      <c r="E263" s="1028">
        <v>270000</v>
      </c>
      <c r="F263" s="514"/>
      <c r="G263" s="1047"/>
      <c r="H263" s="1028">
        <f t="shared" si="12"/>
        <v>270000</v>
      </c>
      <c r="I263" s="48"/>
      <c r="J263" s="224"/>
    </row>
    <row r="264" spans="1:10" ht="18" customHeight="1">
      <c r="A264" s="1">
        <v>6</v>
      </c>
      <c r="B264" s="1081" t="s">
        <v>817</v>
      </c>
      <c r="C264" s="504">
        <v>1985</v>
      </c>
      <c r="D264" s="515" t="s">
        <v>2149</v>
      </c>
      <c r="E264" s="1028">
        <v>270000</v>
      </c>
      <c r="F264" s="514"/>
      <c r="G264" s="1047"/>
      <c r="H264" s="1028">
        <f t="shared" si="12"/>
        <v>270000</v>
      </c>
      <c r="I264" s="48"/>
      <c r="J264" s="224"/>
    </row>
    <row r="265" spans="1:10" ht="18" customHeight="1">
      <c r="A265" s="1">
        <v>7</v>
      </c>
      <c r="B265" s="1081" t="s">
        <v>2349</v>
      </c>
      <c r="C265" s="504">
        <v>1976</v>
      </c>
      <c r="D265" s="515" t="s">
        <v>2149</v>
      </c>
      <c r="E265" s="1028">
        <v>270000</v>
      </c>
      <c r="F265" s="514"/>
      <c r="G265" s="1047"/>
      <c r="H265" s="1028">
        <f t="shared" si="12"/>
        <v>270000</v>
      </c>
      <c r="I265" s="48"/>
      <c r="J265" s="224"/>
    </row>
    <row r="266" spans="1:10" ht="18" customHeight="1">
      <c r="A266" s="1">
        <v>8</v>
      </c>
      <c r="B266" s="1081" t="s">
        <v>2350</v>
      </c>
      <c r="C266" s="504">
        <v>1955</v>
      </c>
      <c r="D266" s="515" t="s">
        <v>2170</v>
      </c>
      <c r="E266" s="1028">
        <v>270000</v>
      </c>
      <c r="F266" s="514"/>
      <c r="G266" s="1047"/>
      <c r="H266" s="1028">
        <f t="shared" si="12"/>
        <v>270000</v>
      </c>
      <c r="I266" s="48"/>
      <c r="J266" s="224"/>
    </row>
    <row r="267" spans="1:10" ht="18" customHeight="1">
      <c r="A267" s="1">
        <v>9</v>
      </c>
      <c r="B267" s="1081" t="s">
        <v>2351</v>
      </c>
      <c r="C267" s="504">
        <v>1970</v>
      </c>
      <c r="D267" s="515" t="s">
        <v>2170</v>
      </c>
      <c r="E267" s="1028">
        <v>270000</v>
      </c>
      <c r="F267" s="514"/>
      <c r="G267" s="1047"/>
      <c r="H267" s="1028">
        <f t="shared" si="12"/>
        <v>270000</v>
      </c>
      <c r="I267" s="48"/>
      <c r="J267" s="224"/>
    </row>
    <row r="268" spans="1:10" ht="18" customHeight="1">
      <c r="A268" s="1">
        <v>10</v>
      </c>
      <c r="B268" s="1081" t="s">
        <v>2352</v>
      </c>
      <c r="C268" s="504">
        <v>1963</v>
      </c>
      <c r="D268" s="515" t="s">
        <v>2170</v>
      </c>
      <c r="E268" s="1028">
        <v>270000</v>
      </c>
      <c r="F268" s="514"/>
      <c r="G268" s="1047"/>
      <c r="H268" s="1028">
        <f t="shared" si="12"/>
        <v>270000</v>
      </c>
      <c r="I268" s="48"/>
      <c r="J268" s="224"/>
    </row>
    <row r="269" spans="1:10" ht="18" customHeight="1">
      <c r="A269" s="1">
        <v>11</v>
      </c>
      <c r="B269" s="1081" t="s">
        <v>2353</v>
      </c>
      <c r="C269" s="504">
        <v>1957</v>
      </c>
      <c r="D269" s="515" t="s">
        <v>2170</v>
      </c>
      <c r="E269" s="1028">
        <v>270000</v>
      </c>
      <c r="F269" s="514"/>
      <c r="G269" s="1047"/>
      <c r="H269" s="1028">
        <f t="shared" si="12"/>
        <v>270000</v>
      </c>
      <c r="I269" s="48"/>
      <c r="J269" s="224"/>
    </row>
    <row r="270" spans="1:10" ht="18" customHeight="1">
      <c r="A270" s="1">
        <v>12</v>
      </c>
      <c r="B270" s="1081" t="s">
        <v>2354</v>
      </c>
      <c r="C270" s="504">
        <v>1957</v>
      </c>
      <c r="D270" s="515" t="s">
        <v>2151</v>
      </c>
      <c r="E270" s="1028">
        <v>270000</v>
      </c>
      <c r="F270" s="514"/>
      <c r="G270" s="1047"/>
      <c r="H270" s="1028">
        <f t="shared" si="12"/>
        <v>270000</v>
      </c>
      <c r="I270" s="48"/>
      <c r="J270" s="224"/>
    </row>
    <row r="271" spans="1:10" ht="18" customHeight="1">
      <c r="A271" s="1">
        <v>13</v>
      </c>
      <c r="B271" s="1081" t="s">
        <v>2355</v>
      </c>
      <c r="C271" s="504">
        <v>1972</v>
      </c>
      <c r="D271" s="515" t="s">
        <v>2151</v>
      </c>
      <c r="E271" s="1028">
        <v>270000</v>
      </c>
      <c r="F271" s="514"/>
      <c r="G271" s="1047"/>
      <c r="H271" s="1028">
        <f t="shared" si="12"/>
        <v>270000</v>
      </c>
      <c r="I271" s="48"/>
      <c r="J271" s="224"/>
    </row>
    <row r="272" spans="1:10" ht="18" customHeight="1">
      <c r="A272" s="1">
        <v>14</v>
      </c>
      <c r="B272" s="1081" t="s">
        <v>2356</v>
      </c>
      <c r="C272" s="504">
        <v>1971</v>
      </c>
      <c r="D272" s="515" t="s">
        <v>2151</v>
      </c>
      <c r="E272" s="1028">
        <v>270000</v>
      </c>
      <c r="F272" s="514"/>
      <c r="G272" s="1047"/>
      <c r="H272" s="1028">
        <f t="shared" si="12"/>
        <v>270000</v>
      </c>
      <c r="I272" s="48"/>
      <c r="J272" s="224"/>
    </row>
    <row r="273" spans="1:10" ht="18" customHeight="1">
      <c r="A273" s="1">
        <v>15</v>
      </c>
      <c r="B273" s="1081" t="s">
        <v>2357</v>
      </c>
      <c r="C273" s="504">
        <v>1971</v>
      </c>
      <c r="D273" s="515" t="s">
        <v>2151</v>
      </c>
      <c r="E273" s="1028">
        <v>270000</v>
      </c>
      <c r="F273" s="514"/>
      <c r="G273" s="1047"/>
      <c r="H273" s="1028">
        <f t="shared" si="12"/>
        <v>270000</v>
      </c>
      <c r="I273" s="48"/>
      <c r="J273" s="224"/>
    </row>
    <row r="274" spans="1:10" ht="18" customHeight="1">
      <c r="A274" s="1">
        <v>16</v>
      </c>
      <c r="B274" s="1081" t="s">
        <v>2358</v>
      </c>
      <c r="C274" s="504">
        <v>1986</v>
      </c>
      <c r="D274" s="515" t="s">
        <v>2151</v>
      </c>
      <c r="E274" s="1028">
        <v>270000</v>
      </c>
      <c r="F274" s="514"/>
      <c r="G274" s="1047"/>
      <c r="H274" s="1028">
        <f t="shared" si="12"/>
        <v>270000</v>
      </c>
      <c r="I274" s="48"/>
      <c r="J274" s="224"/>
    </row>
    <row r="275" spans="1:10" ht="18" customHeight="1">
      <c r="A275" s="1">
        <v>17</v>
      </c>
      <c r="B275" s="1081" t="s">
        <v>793</v>
      </c>
      <c r="C275" s="504">
        <v>1968</v>
      </c>
      <c r="D275" s="515" t="s">
        <v>2151</v>
      </c>
      <c r="E275" s="1028">
        <v>270000</v>
      </c>
      <c r="F275" s="514"/>
      <c r="G275" s="1047"/>
      <c r="H275" s="1028">
        <f t="shared" si="12"/>
        <v>270000</v>
      </c>
      <c r="I275" s="48"/>
      <c r="J275" s="224"/>
    </row>
    <row r="276" spans="1:10" ht="18" customHeight="1">
      <c r="A276" s="1">
        <v>18</v>
      </c>
      <c r="B276" s="1081" t="s">
        <v>2359</v>
      </c>
      <c r="C276" s="504">
        <v>1972</v>
      </c>
      <c r="D276" s="515" t="s">
        <v>2151</v>
      </c>
      <c r="E276" s="1028">
        <v>270000</v>
      </c>
      <c r="F276" s="514"/>
      <c r="G276" s="1047"/>
      <c r="H276" s="1028">
        <f t="shared" si="12"/>
        <v>270000</v>
      </c>
      <c r="I276" s="48"/>
      <c r="J276" s="224"/>
    </row>
    <row r="277" spans="1:10" ht="18" customHeight="1">
      <c r="A277" s="1">
        <v>19</v>
      </c>
      <c r="B277" s="1081" t="s">
        <v>2360</v>
      </c>
      <c r="C277" s="504">
        <v>1975</v>
      </c>
      <c r="D277" s="515" t="s">
        <v>2151</v>
      </c>
      <c r="E277" s="1028">
        <v>270000</v>
      </c>
      <c r="F277" s="514"/>
      <c r="G277" s="1047"/>
      <c r="H277" s="1028">
        <f t="shared" si="12"/>
        <v>270000</v>
      </c>
      <c r="I277" s="48"/>
      <c r="J277" s="224"/>
    </row>
    <row r="278" spans="1:10" ht="18" customHeight="1">
      <c r="A278" s="1">
        <v>20</v>
      </c>
      <c r="B278" s="1081" t="s">
        <v>2361</v>
      </c>
      <c r="C278" s="504">
        <v>1962</v>
      </c>
      <c r="D278" s="515" t="s">
        <v>2151</v>
      </c>
      <c r="E278" s="1028">
        <v>270000</v>
      </c>
      <c r="F278" s="514"/>
      <c r="G278" s="1047"/>
      <c r="H278" s="1028">
        <f t="shared" si="12"/>
        <v>270000</v>
      </c>
      <c r="I278" s="48"/>
      <c r="J278" s="224"/>
    </row>
    <row r="279" spans="1:10" ht="18" customHeight="1">
      <c r="A279" s="1">
        <v>21</v>
      </c>
      <c r="B279" s="1081" t="s">
        <v>819</v>
      </c>
      <c r="C279" s="504">
        <v>1980</v>
      </c>
      <c r="D279" s="515" t="s">
        <v>2151</v>
      </c>
      <c r="E279" s="1028">
        <v>270000</v>
      </c>
      <c r="F279" s="514"/>
      <c r="G279" s="1057"/>
      <c r="H279" s="1028">
        <f t="shared" si="12"/>
        <v>270000</v>
      </c>
      <c r="I279" s="48"/>
      <c r="J279" s="224"/>
    </row>
    <row r="280" spans="1:10" ht="18" customHeight="1">
      <c r="A280" s="1">
        <v>22</v>
      </c>
      <c r="B280" s="1081" t="s">
        <v>821</v>
      </c>
      <c r="C280" s="504">
        <v>1976</v>
      </c>
      <c r="D280" s="515" t="s">
        <v>2151</v>
      </c>
      <c r="E280" s="1028">
        <v>270000</v>
      </c>
      <c r="F280" s="514"/>
      <c r="G280" s="1057"/>
      <c r="H280" s="1028">
        <f t="shared" si="12"/>
        <v>270000</v>
      </c>
      <c r="I280" s="48"/>
      <c r="J280" s="224"/>
    </row>
    <row r="281" spans="1:10" ht="18" customHeight="1">
      <c r="A281" s="1">
        <v>23</v>
      </c>
      <c r="B281" s="1081" t="s">
        <v>2330</v>
      </c>
      <c r="C281" s="504">
        <v>1971</v>
      </c>
      <c r="D281" s="515" t="s">
        <v>2191</v>
      </c>
      <c r="E281" s="1028">
        <v>270000</v>
      </c>
      <c r="F281" s="514"/>
      <c r="G281" s="1047"/>
      <c r="H281" s="1028">
        <f t="shared" si="12"/>
        <v>270000</v>
      </c>
      <c r="I281" s="48"/>
      <c r="J281" s="224"/>
    </row>
    <row r="282" spans="1:10" ht="18" customHeight="1">
      <c r="A282" s="1">
        <v>24</v>
      </c>
      <c r="B282" s="1081" t="s">
        <v>2362</v>
      </c>
      <c r="C282" s="504">
        <v>1941</v>
      </c>
      <c r="D282" s="515" t="s">
        <v>2191</v>
      </c>
      <c r="E282" s="1028">
        <v>270000</v>
      </c>
      <c r="F282" s="514"/>
      <c r="G282" s="1047"/>
      <c r="H282" s="1028">
        <f t="shared" si="12"/>
        <v>270000</v>
      </c>
      <c r="I282" s="48"/>
      <c r="J282" s="224"/>
    </row>
    <row r="283" spans="1:10" ht="18" customHeight="1">
      <c r="A283" s="1">
        <v>25</v>
      </c>
      <c r="B283" s="1081" t="s">
        <v>2363</v>
      </c>
      <c r="C283" s="504">
        <v>1953</v>
      </c>
      <c r="D283" s="515" t="s">
        <v>2191</v>
      </c>
      <c r="E283" s="1028">
        <v>270000</v>
      </c>
      <c r="F283" s="514"/>
      <c r="G283" s="1047"/>
      <c r="H283" s="1028">
        <f t="shared" si="12"/>
        <v>270000</v>
      </c>
      <c r="I283" s="48"/>
      <c r="J283" s="224"/>
    </row>
    <row r="284" spans="1:10" ht="18" customHeight="1">
      <c r="A284" s="1">
        <v>26</v>
      </c>
      <c r="B284" s="1081" t="s">
        <v>2364</v>
      </c>
      <c r="C284" s="504">
        <v>1962</v>
      </c>
      <c r="D284" s="515" t="s">
        <v>2191</v>
      </c>
      <c r="E284" s="1028">
        <v>270000</v>
      </c>
      <c r="F284" s="514"/>
      <c r="G284" s="1047"/>
      <c r="H284" s="1028">
        <f t="shared" si="12"/>
        <v>270000</v>
      </c>
      <c r="I284" s="48"/>
      <c r="J284" s="224"/>
    </row>
    <row r="285" spans="1:10" ht="18" customHeight="1">
      <c r="A285" s="1">
        <v>27</v>
      </c>
      <c r="B285" s="1084" t="s">
        <v>1373</v>
      </c>
      <c r="C285" s="1074">
        <v>1950</v>
      </c>
      <c r="D285" s="531" t="s">
        <v>2191</v>
      </c>
      <c r="E285" s="1028">
        <v>270000</v>
      </c>
      <c r="F285" s="514"/>
      <c r="G285" s="1047"/>
      <c r="H285" s="1028">
        <f t="shared" si="12"/>
        <v>270000</v>
      </c>
      <c r="I285" s="48"/>
      <c r="J285" s="539"/>
    </row>
    <row r="286" spans="1:10" ht="18" customHeight="1">
      <c r="A286" s="1">
        <v>28</v>
      </c>
      <c r="B286" s="1081" t="s">
        <v>2365</v>
      </c>
      <c r="C286" s="504">
        <v>1977</v>
      </c>
      <c r="D286" s="515" t="s">
        <v>2191</v>
      </c>
      <c r="E286" s="1028">
        <v>270000</v>
      </c>
      <c r="F286" s="514"/>
      <c r="G286" s="1047"/>
      <c r="H286" s="1028">
        <f t="shared" si="12"/>
        <v>270000</v>
      </c>
      <c r="I286" s="48"/>
      <c r="J286" s="224"/>
    </row>
    <row r="287" spans="1:10" ht="18" customHeight="1">
      <c r="A287" s="1">
        <v>29</v>
      </c>
      <c r="B287" s="1081" t="s">
        <v>2366</v>
      </c>
      <c r="C287" s="504">
        <v>1935</v>
      </c>
      <c r="D287" s="515" t="s">
        <v>2199</v>
      </c>
      <c r="E287" s="1028">
        <v>0</v>
      </c>
      <c r="F287" s="514"/>
      <c r="G287" s="1047"/>
      <c r="H287" s="1028">
        <v>0</v>
      </c>
      <c r="I287" s="48"/>
      <c r="J287" s="224"/>
    </row>
    <row r="288" spans="1:10" ht="18" customHeight="1">
      <c r="A288" s="1">
        <v>30</v>
      </c>
      <c r="B288" s="1081" t="s">
        <v>423</v>
      </c>
      <c r="C288" s="504">
        <v>1966</v>
      </c>
      <c r="D288" s="515" t="s">
        <v>2199</v>
      </c>
      <c r="E288" s="1028">
        <v>270000</v>
      </c>
      <c r="F288" s="514"/>
      <c r="G288" s="1047"/>
      <c r="H288" s="1028">
        <f t="shared" si="12"/>
        <v>270000</v>
      </c>
      <c r="I288" s="48"/>
      <c r="J288" s="224"/>
    </row>
    <row r="289" spans="1:10" ht="18" customHeight="1">
      <c r="A289" s="1">
        <v>31</v>
      </c>
      <c r="B289" s="1081" t="s">
        <v>2367</v>
      </c>
      <c r="C289" s="504">
        <v>1977</v>
      </c>
      <c r="D289" s="515" t="s">
        <v>2155</v>
      </c>
      <c r="E289" s="1028">
        <v>270000</v>
      </c>
      <c r="F289" s="514"/>
      <c r="G289" s="1047"/>
      <c r="H289" s="1028">
        <f t="shared" si="12"/>
        <v>270000</v>
      </c>
      <c r="I289" s="48"/>
      <c r="J289" s="224"/>
    </row>
    <row r="290" spans="1:10" ht="18" customHeight="1">
      <c r="A290" s="1">
        <v>32</v>
      </c>
      <c r="B290" s="1081" t="s">
        <v>2369</v>
      </c>
      <c r="C290" s="504">
        <v>1961</v>
      </c>
      <c r="D290" s="515" t="s">
        <v>2157</v>
      </c>
      <c r="E290" s="1028">
        <v>270000</v>
      </c>
      <c r="F290" s="514"/>
      <c r="G290" s="1047"/>
      <c r="H290" s="1028">
        <f t="shared" si="12"/>
        <v>270000</v>
      </c>
      <c r="I290" s="48"/>
      <c r="J290" s="224"/>
    </row>
    <row r="291" spans="1:10" ht="18" customHeight="1">
      <c r="A291" s="1">
        <v>33</v>
      </c>
      <c r="B291" s="1081" t="s">
        <v>2370</v>
      </c>
      <c r="C291" s="504">
        <v>1978</v>
      </c>
      <c r="D291" s="515" t="s">
        <v>2213</v>
      </c>
      <c r="E291" s="1028">
        <v>270000</v>
      </c>
      <c r="F291" s="514"/>
      <c r="G291" s="1047"/>
      <c r="H291" s="1028">
        <f t="shared" si="12"/>
        <v>270000</v>
      </c>
      <c r="I291" s="48"/>
      <c r="J291" s="224"/>
    </row>
    <row r="292" spans="1:10" ht="18" customHeight="1">
      <c r="A292" s="1">
        <v>34</v>
      </c>
      <c r="B292" s="1081" t="s">
        <v>818</v>
      </c>
      <c r="C292" s="504">
        <v>1963</v>
      </c>
      <c r="D292" s="515" t="s">
        <v>2213</v>
      </c>
      <c r="E292" s="1028">
        <v>270000</v>
      </c>
      <c r="F292" s="514"/>
      <c r="G292" s="1047"/>
      <c r="H292" s="1028">
        <f t="shared" si="12"/>
        <v>270000</v>
      </c>
      <c r="I292" s="48"/>
      <c r="J292" s="224"/>
    </row>
    <row r="293" spans="1:10" ht="18" customHeight="1">
      <c r="A293" s="1">
        <v>35</v>
      </c>
      <c r="B293" s="1081" t="s">
        <v>2371</v>
      </c>
      <c r="C293" s="504">
        <v>1958</v>
      </c>
      <c r="D293" s="515" t="s">
        <v>2038</v>
      </c>
      <c r="E293" s="1028">
        <v>270000</v>
      </c>
      <c r="F293" s="514"/>
      <c r="G293" s="1047"/>
      <c r="H293" s="1028">
        <f t="shared" si="12"/>
        <v>270000</v>
      </c>
      <c r="I293" s="48"/>
      <c r="J293" s="224"/>
    </row>
    <row r="294" spans="1:10" ht="18" customHeight="1">
      <c r="A294" s="1">
        <v>36</v>
      </c>
      <c r="B294" s="1081" t="s">
        <v>2372</v>
      </c>
      <c r="C294" s="504">
        <v>1966</v>
      </c>
      <c r="D294" s="515" t="s">
        <v>2038</v>
      </c>
      <c r="E294" s="1028">
        <v>270000</v>
      </c>
      <c r="F294" s="514"/>
      <c r="G294" s="1047"/>
      <c r="H294" s="1028">
        <f t="shared" si="12"/>
        <v>270000</v>
      </c>
      <c r="I294" s="48"/>
      <c r="J294" s="224"/>
    </row>
    <row r="295" spans="1:10" ht="18" customHeight="1">
      <c r="A295" s="1">
        <v>37</v>
      </c>
      <c r="B295" s="1081" t="s">
        <v>2373</v>
      </c>
      <c r="C295" s="504">
        <v>1981</v>
      </c>
      <c r="D295" s="515" t="s">
        <v>2341</v>
      </c>
      <c r="E295" s="1028">
        <v>270000</v>
      </c>
      <c r="F295" s="514"/>
      <c r="G295" s="1047"/>
      <c r="H295" s="1028">
        <f t="shared" si="12"/>
        <v>270000</v>
      </c>
      <c r="I295" s="48"/>
      <c r="J295" s="224"/>
    </row>
    <row r="296" spans="1:10" ht="18" customHeight="1">
      <c r="A296" s="1">
        <v>38</v>
      </c>
      <c r="B296" s="1081" t="s">
        <v>1505</v>
      </c>
      <c r="C296" s="504">
        <v>1978</v>
      </c>
      <c r="D296" s="515" t="s">
        <v>2037</v>
      </c>
      <c r="E296" s="1028">
        <v>270000</v>
      </c>
      <c r="F296" s="514"/>
      <c r="G296" s="1047"/>
      <c r="H296" s="1028">
        <f t="shared" si="12"/>
        <v>270000</v>
      </c>
      <c r="I296" s="48"/>
      <c r="J296" s="224"/>
    </row>
    <row r="297" spans="1:10" ht="18" customHeight="1">
      <c r="A297" s="1">
        <v>39</v>
      </c>
      <c r="B297" s="1081" t="s">
        <v>2375</v>
      </c>
      <c r="C297" s="504">
        <v>1965</v>
      </c>
      <c r="D297" s="515" t="s">
        <v>2158</v>
      </c>
      <c r="E297" s="1028">
        <v>270000</v>
      </c>
      <c r="F297" s="514"/>
      <c r="G297" s="1047"/>
      <c r="H297" s="1028">
        <f t="shared" si="12"/>
        <v>270000</v>
      </c>
      <c r="I297" s="48"/>
      <c r="J297" s="224"/>
    </row>
    <row r="298" spans="1:10" ht="18" customHeight="1">
      <c r="A298" s="1">
        <v>40</v>
      </c>
      <c r="B298" s="1081" t="s">
        <v>2344</v>
      </c>
      <c r="C298" s="504">
        <v>1966</v>
      </c>
      <c r="D298" s="515" t="s">
        <v>2230</v>
      </c>
      <c r="E298" s="1028">
        <v>270000</v>
      </c>
      <c r="F298" s="514"/>
      <c r="G298" s="1047"/>
      <c r="H298" s="1028">
        <f t="shared" si="12"/>
        <v>270000</v>
      </c>
      <c r="I298" s="48"/>
      <c r="J298" s="224"/>
    </row>
    <row r="299" spans="1:10" ht="18" customHeight="1">
      <c r="A299" s="1">
        <v>41</v>
      </c>
      <c r="B299" s="1081" t="s">
        <v>344</v>
      </c>
      <c r="C299" s="504">
        <v>1964</v>
      </c>
      <c r="D299" s="515" t="s">
        <v>2230</v>
      </c>
      <c r="E299" s="1028">
        <v>270000</v>
      </c>
      <c r="F299" s="514"/>
      <c r="G299" s="1047"/>
      <c r="H299" s="1028">
        <f t="shared" si="12"/>
        <v>270000</v>
      </c>
      <c r="I299" s="48"/>
      <c r="J299" s="224"/>
    </row>
    <row r="300" spans="1:10" ht="18" customHeight="1">
      <c r="A300" s="1">
        <v>42</v>
      </c>
      <c r="B300" s="1081" t="s">
        <v>802</v>
      </c>
      <c r="C300" s="504">
        <v>1980</v>
      </c>
      <c r="D300" s="515" t="s">
        <v>2230</v>
      </c>
      <c r="E300" s="1028">
        <v>270000</v>
      </c>
      <c r="F300" s="514"/>
      <c r="G300" s="1057"/>
      <c r="H300" s="1028">
        <f t="shared" si="12"/>
        <v>270000</v>
      </c>
      <c r="I300" s="48"/>
      <c r="J300" s="224"/>
    </row>
    <row r="301" spans="1:10" ht="18" customHeight="1">
      <c r="A301" s="1">
        <v>43</v>
      </c>
      <c r="B301" s="1081" t="s">
        <v>2376</v>
      </c>
      <c r="C301" s="504">
        <v>1940</v>
      </c>
      <c r="D301" s="515" t="s">
        <v>2230</v>
      </c>
      <c r="E301" s="1028">
        <v>270000</v>
      </c>
      <c r="F301" s="514"/>
      <c r="G301" s="1047"/>
      <c r="H301" s="1028">
        <f t="shared" si="12"/>
        <v>270000</v>
      </c>
      <c r="I301" s="48"/>
      <c r="J301" s="224"/>
    </row>
    <row r="302" spans="1:10" ht="18" customHeight="1">
      <c r="A302" s="1">
        <v>44</v>
      </c>
      <c r="B302" s="1081" t="s">
        <v>767</v>
      </c>
      <c r="C302" s="1042">
        <v>1957</v>
      </c>
      <c r="D302" s="514" t="s">
        <v>2168</v>
      </c>
      <c r="E302" s="1028">
        <v>270000</v>
      </c>
      <c r="F302" s="514"/>
      <c r="G302" s="1042"/>
      <c r="H302" s="1028">
        <f t="shared" si="12"/>
        <v>270000</v>
      </c>
      <c r="I302" s="48"/>
      <c r="J302" s="224"/>
    </row>
    <row r="303" spans="1:10" ht="18" customHeight="1">
      <c r="A303" s="1">
        <v>45</v>
      </c>
      <c r="B303" s="1081" t="s">
        <v>1197</v>
      </c>
      <c r="C303" s="504">
        <v>1977</v>
      </c>
      <c r="D303" s="515" t="s">
        <v>2168</v>
      </c>
      <c r="E303" s="1028">
        <v>270000</v>
      </c>
      <c r="F303" s="513"/>
      <c r="G303" s="1047"/>
      <c r="H303" s="1028">
        <f>SUM(E303:G303)</f>
        <v>270000</v>
      </c>
      <c r="I303" s="48"/>
      <c r="J303" s="224"/>
    </row>
    <row r="304" spans="1:10" ht="18" customHeight="1">
      <c r="A304" s="1">
        <v>46</v>
      </c>
      <c r="B304" s="1081" t="s">
        <v>424</v>
      </c>
      <c r="C304" s="504">
        <v>1971</v>
      </c>
      <c r="D304" s="515" t="s">
        <v>2333</v>
      </c>
      <c r="E304" s="1028">
        <v>270000</v>
      </c>
      <c r="F304" s="514"/>
      <c r="G304" s="1047"/>
      <c r="H304" s="1028">
        <f aca="true" t="shared" si="13" ref="H304:H309">E304+G304</f>
        <v>270000</v>
      </c>
      <c r="I304" s="48"/>
      <c r="J304" s="224"/>
    </row>
    <row r="305" spans="1:10" ht="18" customHeight="1">
      <c r="A305" s="1">
        <v>47</v>
      </c>
      <c r="B305" s="1081" t="s">
        <v>425</v>
      </c>
      <c r="C305" s="504">
        <v>1950</v>
      </c>
      <c r="D305" s="515" t="s">
        <v>2193</v>
      </c>
      <c r="E305" s="1028">
        <v>270000</v>
      </c>
      <c r="F305" s="514"/>
      <c r="G305" s="1047"/>
      <c r="H305" s="1028">
        <f t="shared" si="13"/>
        <v>270000</v>
      </c>
      <c r="I305" s="48"/>
      <c r="J305" s="224"/>
    </row>
    <row r="306" spans="1:10" ht="18" customHeight="1">
      <c r="A306" s="1">
        <v>48</v>
      </c>
      <c r="B306" s="1081" t="s">
        <v>426</v>
      </c>
      <c r="C306" s="504">
        <v>1938</v>
      </c>
      <c r="D306" s="515" t="s">
        <v>2384</v>
      </c>
      <c r="E306" s="1028">
        <v>270000</v>
      </c>
      <c r="F306" s="514"/>
      <c r="G306" s="1047"/>
      <c r="H306" s="1028">
        <f t="shared" si="13"/>
        <v>270000</v>
      </c>
      <c r="I306" s="48"/>
      <c r="J306" s="224"/>
    </row>
    <row r="307" spans="1:10" ht="18" customHeight="1">
      <c r="A307" s="1">
        <v>49</v>
      </c>
      <c r="B307" s="1081" t="s">
        <v>2305</v>
      </c>
      <c r="C307" s="504">
        <v>1977</v>
      </c>
      <c r="D307" s="515" t="s">
        <v>2213</v>
      </c>
      <c r="E307" s="1028">
        <v>270000</v>
      </c>
      <c r="F307" s="514"/>
      <c r="G307" s="1047"/>
      <c r="H307" s="1028">
        <f t="shared" si="13"/>
        <v>270000</v>
      </c>
      <c r="I307" s="48"/>
      <c r="J307" s="224"/>
    </row>
    <row r="308" spans="1:10" ht="18" customHeight="1">
      <c r="A308" s="1">
        <v>50</v>
      </c>
      <c r="B308" s="1081" t="s">
        <v>2306</v>
      </c>
      <c r="C308" s="504">
        <v>1956</v>
      </c>
      <c r="D308" s="515" t="s">
        <v>2213</v>
      </c>
      <c r="E308" s="1028">
        <v>270000</v>
      </c>
      <c r="F308" s="514"/>
      <c r="G308" s="1047"/>
      <c r="H308" s="1028">
        <f t="shared" si="13"/>
        <v>270000</v>
      </c>
      <c r="I308" s="49"/>
      <c r="J308" s="224"/>
    </row>
    <row r="309" spans="1:10" ht="18" customHeight="1">
      <c r="A309" s="1">
        <v>51</v>
      </c>
      <c r="B309" s="1081" t="s">
        <v>2303</v>
      </c>
      <c r="C309" s="504">
        <v>1971</v>
      </c>
      <c r="D309" s="535" t="s">
        <v>2222</v>
      </c>
      <c r="E309" s="1028">
        <v>270000</v>
      </c>
      <c r="F309" s="514"/>
      <c r="G309" s="1047"/>
      <c r="H309" s="1028">
        <f t="shared" si="13"/>
        <v>270000</v>
      </c>
      <c r="I309" s="49"/>
      <c r="J309" s="224"/>
    </row>
    <row r="310" spans="1:10" ht="18" customHeight="1">
      <c r="A310" s="1">
        <v>52</v>
      </c>
      <c r="B310" s="1081" t="s">
        <v>427</v>
      </c>
      <c r="C310" s="504">
        <v>1947</v>
      </c>
      <c r="D310" s="535" t="s">
        <v>419</v>
      </c>
      <c r="E310" s="1028">
        <v>270000</v>
      </c>
      <c r="F310" s="514"/>
      <c r="G310" s="1047"/>
      <c r="H310" s="1028">
        <f>E310+G310</f>
        <v>270000</v>
      </c>
      <c r="I310" s="49"/>
      <c r="J310" s="224"/>
    </row>
    <row r="311" spans="1:10" ht="18" customHeight="1">
      <c r="A311" s="1">
        <v>53</v>
      </c>
      <c r="B311" s="1081" t="s">
        <v>2374</v>
      </c>
      <c r="C311" s="504">
        <v>1936</v>
      </c>
      <c r="D311" s="515" t="s">
        <v>765</v>
      </c>
      <c r="E311" s="1028">
        <v>0</v>
      </c>
      <c r="F311" s="514"/>
      <c r="G311" s="1047"/>
      <c r="H311" s="1028">
        <f>G311+E311</f>
        <v>0</v>
      </c>
      <c r="I311" s="49"/>
      <c r="J311" s="224"/>
    </row>
    <row r="312" spans="1:10" ht="18" customHeight="1">
      <c r="A312" s="1">
        <v>54</v>
      </c>
      <c r="B312" s="1086" t="s">
        <v>1839</v>
      </c>
      <c r="C312" s="1073">
        <v>2002</v>
      </c>
      <c r="D312" s="515" t="s">
        <v>2170</v>
      </c>
      <c r="E312" s="1028">
        <v>270000</v>
      </c>
      <c r="F312" s="514"/>
      <c r="G312" s="1047"/>
      <c r="H312" s="1028">
        <f>G312+E312</f>
        <v>270000</v>
      </c>
      <c r="I312" s="49"/>
      <c r="J312" s="224" t="s">
        <v>2748</v>
      </c>
    </row>
    <row r="313" spans="1:10" ht="18" customHeight="1">
      <c r="A313" s="1">
        <v>55</v>
      </c>
      <c r="B313" s="1081" t="s">
        <v>2789</v>
      </c>
      <c r="C313" s="504">
        <v>1939</v>
      </c>
      <c r="D313" s="515" t="s">
        <v>2198</v>
      </c>
      <c r="E313" s="1028">
        <v>270000</v>
      </c>
      <c r="F313" s="514"/>
      <c r="G313" s="1047"/>
      <c r="H313" s="1028">
        <f>G313+E313</f>
        <v>270000</v>
      </c>
      <c r="I313" s="49"/>
      <c r="J313" s="224"/>
    </row>
    <row r="314" spans="1:10" ht="18" customHeight="1">
      <c r="A314" s="1">
        <v>56</v>
      </c>
      <c r="B314" s="1081" t="s">
        <v>1898</v>
      </c>
      <c r="C314" s="504">
        <v>1935</v>
      </c>
      <c r="D314" s="515" t="s">
        <v>2158</v>
      </c>
      <c r="E314" s="1028">
        <v>270000</v>
      </c>
      <c r="F314" s="514"/>
      <c r="G314" s="1047"/>
      <c r="H314" s="1028">
        <f>G314+E314</f>
        <v>270000</v>
      </c>
      <c r="I314" s="49"/>
      <c r="J314" s="224"/>
    </row>
    <row r="315" spans="1:10" ht="18" customHeight="1">
      <c r="A315" s="1">
        <v>57</v>
      </c>
      <c r="B315" s="1081" t="s">
        <v>2565</v>
      </c>
      <c r="C315" s="504">
        <v>1929</v>
      </c>
      <c r="D315" s="515" t="s">
        <v>2035</v>
      </c>
      <c r="E315" s="1028">
        <v>270000</v>
      </c>
      <c r="F315" s="514"/>
      <c r="G315" s="1047"/>
      <c r="H315" s="1028">
        <v>270000</v>
      </c>
      <c r="I315" s="49"/>
      <c r="J315" s="224"/>
    </row>
    <row r="316" spans="1:12" ht="18" customHeight="1">
      <c r="A316" s="1">
        <v>58</v>
      </c>
      <c r="B316" s="1081" t="s">
        <v>2201</v>
      </c>
      <c r="C316" s="504">
        <v>1933</v>
      </c>
      <c r="D316" s="515" t="s">
        <v>2198</v>
      </c>
      <c r="E316" s="1028">
        <v>270000</v>
      </c>
      <c r="F316" s="514"/>
      <c r="G316" s="1047"/>
      <c r="H316" s="1028">
        <f>G316+E316</f>
        <v>270000</v>
      </c>
      <c r="I316" s="49"/>
      <c r="J316" s="224"/>
      <c r="L316" s="7" t="s">
        <v>2748</v>
      </c>
    </row>
    <row r="317" spans="1:10" ht="18" customHeight="1">
      <c r="A317" s="1">
        <v>59</v>
      </c>
      <c r="B317" s="1081" t="s">
        <v>154</v>
      </c>
      <c r="C317" s="504">
        <v>1966</v>
      </c>
      <c r="D317" s="515" t="s">
        <v>2157</v>
      </c>
      <c r="E317" s="1028">
        <v>270000</v>
      </c>
      <c r="F317" s="514"/>
      <c r="G317" s="1047"/>
      <c r="H317" s="1028">
        <f>G317+E317</f>
        <v>270000</v>
      </c>
      <c r="I317" s="49"/>
      <c r="J317" s="224"/>
    </row>
    <row r="318" spans="1:10" ht="18" customHeight="1">
      <c r="A318" s="1">
        <v>60</v>
      </c>
      <c r="B318" s="1081" t="s">
        <v>2816</v>
      </c>
      <c r="C318" s="504">
        <v>1944</v>
      </c>
      <c r="D318" s="515" t="s">
        <v>2158</v>
      </c>
      <c r="E318" s="1028">
        <v>270000</v>
      </c>
      <c r="F318" s="514"/>
      <c r="G318" s="1047"/>
      <c r="H318" s="1028">
        <f>G318+E318</f>
        <v>270000</v>
      </c>
      <c r="I318" s="49"/>
      <c r="J318" s="224"/>
    </row>
    <row r="319" spans="1:10" ht="18" customHeight="1">
      <c r="A319" s="1">
        <v>61</v>
      </c>
      <c r="B319" s="1081" t="s">
        <v>771</v>
      </c>
      <c r="C319" s="504">
        <v>1968</v>
      </c>
      <c r="D319" s="515" t="s">
        <v>2035</v>
      </c>
      <c r="E319" s="1028">
        <v>270000</v>
      </c>
      <c r="F319" s="514"/>
      <c r="G319" s="1047"/>
      <c r="H319" s="1028">
        <f>G319+E319</f>
        <v>270000</v>
      </c>
      <c r="I319" s="49"/>
      <c r="J319" s="224"/>
    </row>
    <row r="320" spans="1:10" ht="18" customHeight="1">
      <c r="A320" s="1"/>
      <c r="B320" s="1082" t="s">
        <v>1259</v>
      </c>
      <c r="C320" s="504"/>
      <c r="D320" s="515"/>
      <c r="E320" s="544">
        <f>SUM(E259:E319)</f>
        <v>15930000</v>
      </c>
      <c r="F320" s="47">
        <f>SUM(F304:F316)</f>
        <v>0</v>
      </c>
      <c r="G320" s="545">
        <f>SUM(G316:G319)</f>
        <v>0</v>
      </c>
      <c r="H320" s="544">
        <f>G320+E320</f>
        <v>15930000</v>
      </c>
      <c r="I320" s="540"/>
      <c r="J320" s="224"/>
    </row>
    <row r="321" spans="1:10" ht="18" customHeight="1">
      <c r="A321" s="69">
        <v>23</v>
      </c>
      <c r="B321" s="1779" t="s">
        <v>2031</v>
      </c>
      <c r="C321" s="1780"/>
      <c r="D321" s="1780"/>
      <c r="E321" s="1780"/>
      <c r="F321" s="1780"/>
      <c r="G321" s="1780"/>
      <c r="H321" s="1780"/>
      <c r="I321" s="1780"/>
      <c r="J321" s="1781"/>
    </row>
    <row r="322" spans="1:10" ht="18" customHeight="1">
      <c r="A322" s="201">
        <v>1</v>
      </c>
      <c r="B322" s="1582" t="s">
        <v>2607</v>
      </c>
      <c r="C322" s="1583"/>
      <c r="D322" s="1583"/>
      <c r="E322" s="1033" t="s">
        <v>2561</v>
      </c>
      <c r="F322" s="455"/>
      <c r="G322" s="1058"/>
      <c r="H322" s="1028">
        <v>5400000</v>
      </c>
      <c r="I322" s="455"/>
      <c r="J322" s="456"/>
    </row>
    <row r="323" spans="1:10" ht="18" customHeight="1">
      <c r="A323" s="201">
        <v>2</v>
      </c>
      <c r="B323" s="1582" t="s">
        <v>2608</v>
      </c>
      <c r="C323" s="1583"/>
      <c r="D323" s="1583"/>
      <c r="E323" s="1033" t="s">
        <v>2191</v>
      </c>
      <c r="F323" s="455"/>
      <c r="G323" s="1058"/>
      <c r="H323" s="1028">
        <v>5400000</v>
      </c>
      <c r="I323" s="455"/>
      <c r="J323" s="456"/>
    </row>
    <row r="324" spans="1:10" ht="18" customHeight="1">
      <c r="A324" s="541"/>
      <c r="B324" s="1082" t="s">
        <v>1259</v>
      </c>
      <c r="C324" s="1075"/>
      <c r="D324" s="541"/>
      <c r="E324" s="850"/>
      <c r="F324" s="542"/>
      <c r="G324" s="542"/>
      <c r="H324" s="544">
        <f>SUM(H322:H323)</f>
        <v>10800000</v>
      </c>
      <c r="I324" s="541"/>
      <c r="J324" s="543"/>
    </row>
    <row r="325" spans="1:10" ht="18" customHeight="1">
      <c r="A325" s="47"/>
      <c r="B325" s="544" t="s">
        <v>1318</v>
      </c>
      <c r="C325" s="545"/>
      <c r="D325" s="47"/>
      <c r="E325" s="544">
        <f>E320+E257+E234+E221+E188+E183+E178+E160+E49+E45+E36+E22+E16+E11+E324</f>
        <v>105570000</v>
      </c>
      <c r="F325" s="544"/>
      <c r="G325" s="545">
        <f>G320+G257+G221+G188+G178+G160</f>
        <v>0</v>
      </c>
      <c r="H325" s="533">
        <f>H320+H257+H234+H221+H188+H183+H178+H160+H49+H45+H36+H22+H16+H11+H324</f>
        <v>118530000</v>
      </c>
      <c r="I325" s="47"/>
      <c r="J325" s="546"/>
    </row>
    <row r="326" spans="1:10" ht="18" customHeight="1">
      <c r="A326" s="1791" t="s">
        <v>2609</v>
      </c>
      <c r="B326" s="1792"/>
      <c r="C326" s="1792"/>
      <c r="D326" s="1792"/>
      <c r="E326" s="1792"/>
      <c r="F326" s="1792"/>
      <c r="G326" s="1792"/>
      <c r="H326" s="1792"/>
      <c r="I326" s="1792"/>
      <c r="J326" s="1792"/>
    </row>
    <row r="327" spans="1:10" ht="18" customHeight="1">
      <c r="A327" s="88"/>
      <c r="B327" s="647"/>
      <c r="C327" s="1076"/>
      <c r="D327" s="1794" t="e">
        <f>-Nghia!H434 Nghia!E434</f>
        <v>#NULL!</v>
      </c>
      <c r="E327" s="1794"/>
      <c r="F327" s="1794"/>
      <c r="G327" s="1794"/>
      <c r="H327" s="1794"/>
      <c r="I327" s="1794"/>
      <c r="J327" s="1794"/>
    </row>
    <row r="328" spans="1:10" ht="18" customHeight="1">
      <c r="A328" s="88"/>
      <c r="B328" s="648" t="s">
        <v>978</v>
      </c>
      <c r="C328" s="1077"/>
      <c r="D328" s="206" t="s">
        <v>1319</v>
      </c>
      <c r="E328" s="1718" t="s">
        <v>2103</v>
      </c>
      <c r="F328" s="1718"/>
      <c r="G328" s="1718"/>
      <c r="H328" s="1718"/>
      <c r="I328" s="1718"/>
      <c r="J328" s="265"/>
    </row>
    <row r="329" spans="1:10" ht="18" customHeight="1">
      <c r="A329" s="88"/>
      <c r="B329" s="648"/>
      <c r="C329" s="1077"/>
      <c r="D329" s="206"/>
      <c r="E329" s="1034"/>
      <c r="F329" s="601"/>
      <c r="G329" s="1059"/>
      <c r="H329" s="1034"/>
      <c r="I329" s="601"/>
      <c r="J329" s="265"/>
    </row>
    <row r="330" spans="1:10" ht="18" customHeight="1">
      <c r="A330" s="88"/>
      <c r="B330" s="609"/>
      <c r="C330" s="1076"/>
      <c r="D330" s="65"/>
      <c r="E330" s="609"/>
      <c r="F330" s="92"/>
      <c r="G330" s="1060"/>
      <c r="H330" s="609"/>
      <c r="I330" s="92"/>
      <c r="J330" s="547"/>
    </row>
    <row r="331" spans="1:10" ht="18" customHeight="1">
      <c r="A331" s="88"/>
      <c r="B331" s="609"/>
      <c r="C331" s="1076"/>
      <c r="D331" s="65"/>
      <c r="E331" s="609"/>
      <c r="F331" s="92"/>
      <c r="G331" s="1060"/>
      <c r="H331" s="609"/>
      <c r="I331" s="92"/>
      <c r="J331" s="547"/>
    </row>
    <row r="332" spans="1:10" ht="18" customHeight="1">
      <c r="A332" s="88"/>
      <c r="B332" s="593"/>
      <c r="C332" s="463"/>
      <c r="D332" s="93"/>
      <c r="E332" s="593"/>
      <c r="F332" s="93"/>
      <c r="G332" s="464"/>
      <c r="H332" s="617"/>
      <c r="I332" s="93"/>
      <c r="J332" s="548"/>
    </row>
    <row r="333" spans="1:10" ht="18" customHeight="1">
      <c r="A333" s="88"/>
      <c r="B333" s="648" t="s">
        <v>685</v>
      </c>
      <c r="C333" s="1795" t="s">
        <v>2745</v>
      </c>
      <c r="D333" s="1795"/>
      <c r="E333" s="1795"/>
      <c r="F333" s="93"/>
      <c r="G333" s="464"/>
      <c r="H333" s="617"/>
      <c r="I333" s="93"/>
      <c r="J333" s="548"/>
    </row>
    <row r="334" spans="1:10" ht="18" customHeight="1">
      <c r="A334" s="88"/>
      <c r="B334" s="648"/>
      <c r="C334" s="1078"/>
      <c r="D334" s="207"/>
      <c r="E334" s="648"/>
      <c r="F334" s="1793"/>
      <c r="G334" s="1793"/>
      <c r="H334" s="1793"/>
      <c r="I334" s="93"/>
      <c r="J334" s="548"/>
    </row>
    <row r="335" spans="1:10" ht="18" customHeight="1">
      <c r="A335" s="1532" t="s">
        <v>2030</v>
      </c>
      <c r="B335" s="1532"/>
      <c r="C335" s="1532"/>
      <c r="D335" s="1532"/>
      <c r="E335" s="1532"/>
      <c r="F335" s="1532"/>
      <c r="G335" s="1532"/>
      <c r="H335" s="1532"/>
      <c r="I335" s="1532"/>
      <c r="J335" s="1532"/>
    </row>
    <row r="336" spans="1:10" ht="18" customHeight="1">
      <c r="A336" s="88"/>
      <c r="B336" s="592" t="s">
        <v>2029</v>
      </c>
      <c r="C336" s="1532" t="s">
        <v>2077</v>
      </c>
      <c r="D336" s="1532"/>
      <c r="E336" s="1532"/>
      <c r="F336" s="1532"/>
      <c r="G336" s="1532"/>
      <c r="H336" s="1532"/>
      <c r="I336" s="38"/>
      <c r="J336" s="244"/>
    </row>
  </sheetData>
  <mergeCells count="38">
    <mergeCell ref="A1:C1"/>
    <mergeCell ref="A23:D23"/>
    <mergeCell ref="I5:I6"/>
    <mergeCell ref="E5:E6"/>
    <mergeCell ref="A12:J12"/>
    <mergeCell ref="A17:J17"/>
    <mergeCell ref="A5:A6"/>
    <mergeCell ref="H5:H6"/>
    <mergeCell ref="A2:B2"/>
    <mergeCell ref="B3:J3"/>
    <mergeCell ref="B322:D322"/>
    <mergeCell ref="A335:J335"/>
    <mergeCell ref="C336:H336"/>
    <mergeCell ref="A326:J326"/>
    <mergeCell ref="F334:H334"/>
    <mergeCell ref="D327:J327"/>
    <mergeCell ref="E328:I328"/>
    <mergeCell ref="C333:E333"/>
    <mergeCell ref="B323:D323"/>
    <mergeCell ref="A7:J7"/>
    <mergeCell ref="J5:J6"/>
    <mergeCell ref="D5:D6"/>
    <mergeCell ref="B5:B6"/>
    <mergeCell ref="C5:C6"/>
    <mergeCell ref="A37:J37"/>
    <mergeCell ref="A46:J46"/>
    <mergeCell ref="A50:J50"/>
    <mergeCell ref="A161:J161"/>
    <mergeCell ref="A258:J258"/>
    <mergeCell ref="B321:J321"/>
    <mergeCell ref="A235:J235"/>
    <mergeCell ref="D4:F4"/>
    <mergeCell ref="H4:I4"/>
    <mergeCell ref="F5:G5"/>
    <mergeCell ref="A222:J222"/>
    <mergeCell ref="A179:J179"/>
    <mergeCell ref="A184:J184"/>
    <mergeCell ref="A189:J189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0"/>
  <sheetViews>
    <sheetView workbookViewId="0" topLeftCell="A1">
      <selection activeCell="K10" sqref="K10"/>
    </sheetView>
  </sheetViews>
  <sheetFormatPr defaultColWidth="9.00390625" defaultRowHeight="15" customHeight="1"/>
  <cols>
    <col min="1" max="1" width="3.75390625" style="1157" customWidth="1"/>
    <col min="2" max="2" width="19.375" style="7" customWidth="1"/>
    <col min="3" max="3" width="5.375" style="619" customWidth="1"/>
    <col min="4" max="4" width="9.00390625" style="6" customWidth="1"/>
    <col min="5" max="5" width="11.875" style="6" customWidth="1"/>
    <col min="6" max="6" width="6.125" style="7" customWidth="1"/>
    <col min="7" max="7" width="8.375" style="1117" customWidth="1"/>
    <col min="8" max="8" width="12.125" style="1105" customWidth="1"/>
    <col min="9" max="9" width="7.75390625" style="7" customWidth="1"/>
    <col min="10" max="10" width="10.375" style="7" customWidth="1"/>
    <col min="11" max="11" width="9.00390625" style="7" customWidth="1"/>
    <col min="12" max="12" width="11.375" style="7" bestFit="1" customWidth="1"/>
    <col min="13" max="13" width="9.00390625" style="415" customWidth="1"/>
    <col min="14" max="16384" width="9.00390625" style="7" customWidth="1"/>
  </cols>
  <sheetData>
    <row r="1" spans="1:10" ht="15" customHeight="1">
      <c r="A1" s="1532" t="s">
        <v>832</v>
      </c>
      <c r="B1" s="1532"/>
      <c r="C1" s="1532"/>
      <c r="D1" s="1099"/>
      <c r="E1" s="1118"/>
      <c r="F1" s="270"/>
      <c r="G1" s="270"/>
      <c r="H1" s="1099"/>
      <c r="I1" s="271"/>
      <c r="J1" s="272"/>
    </row>
    <row r="2" spans="1:10" ht="15" customHeight="1">
      <c r="A2" s="1532" t="s">
        <v>2583</v>
      </c>
      <c r="B2" s="1533"/>
      <c r="C2" s="1533"/>
      <c r="D2" s="592"/>
      <c r="E2" s="1119"/>
      <c r="F2" s="273"/>
      <c r="G2" s="398"/>
      <c r="H2" s="1100"/>
      <c r="I2" s="276"/>
      <c r="J2" s="272"/>
    </row>
    <row r="3" spans="1:10" ht="15" customHeight="1">
      <c r="A3" s="277"/>
      <c r="B3" s="1534" t="s">
        <v>2688</v>
      </c>
      <c r="C3" s="1534"/>
      <c r="D3" s="1534"/>
      <c r="E3" s="1534"/>
      <c r="F3" s="1534"/>
      <c r="G3" s="1534"/>
      <c r="H3" s="1534"/>
      <c r="I3" s="1534"/>
      <c r="J3" s="1534"/>
    </row>
    <row r="4" spans="1:10" ht="15" customHeight="1">
      <c r="A4" s="277"/>
      <c r="B4" s="302"/>
      <c r="C4" s="400"/>
      <c r="D4" s="716"/>
      <c r="E4" s="1534" t="s">
        <v>974</v>
      </c>
      <c r="F4" s="1534"/>
      <c r="G4" s="1534"/>
      <c r="H4" s="716"/>
      <c r="I4" s="1534" t="s">
        <v>23</v>
      </c>
      <c r="J4" s="1534"/>
    </row>
    <row r="5" spans="1:10" ht="15" customHeight="1">
      <c r="A5" s="1804" t="s">
        <v>2689</v>
      </c>
      <c r="B5" s="1807" t="s">
        <v>2690</v>
      </c>
      <c r="C5" s="1810" t="s">
        <v>2697</v>
      </c>
      <c r="D5" s="1813" t="s">
        <v>2699</v>
      </c>
      <c r="E5" s="1817" t="s">
        <v>2691</v>
      </c>
      <c r="F5" s="1823" t="s">
        <v>2692</v>
      </c>
      <c r="G5" s="1823"/>
      <c r="H5" s="1820" t="s">
        <v>2696</v>
      </c>
      <c r="I5" s="1831" t="s">
        <v>1064</v>
      </c>
      <c r="J5" s="1831" t="s">
        <v>98</v>
      </c>
    </row>
    <row r="6" spans="1:10" ht="15" customHeight="1">
      <c r="A6" s="1805"/>
      <c r="B6" s="1808"/>
      <c r="C6" s="1811"/>
      <c r="D6" s="1814"/>
      <c r="E6" s="1818"/>
      <c r="F6" s="1816" t="s">
        <v>2063</v>
      </c>
      <c r="G6" s="1824" t="s">
        <v>2425</v>
      </c>
      <c r="H6" s="1821"/>
      <c r="I6" s="1832"/>
      <c r="J6" s="1832"/>
    </row>
    <row r="7" spans="1:10" ht="15" customHeight="1">
      <c r="A7" s="1806"/>
      <c r="B7" s="1809"/>
      <c r="C7" s="1812"/>
      <c r="D7" s="1815"/>
      <c r="E7" s="1819"/>
      <c r="F7" s="1816"/>
      <c r="G7" s="1824"/>
      <c r="H7" s="1822"/>
      <c r="I7" s="1833"/>
      <c r="J7" s="1833"/>
    </row>
    <row r="8" spans="1:10" ht="15" customHeight="1">
      <c r="A8" s="1183" t="s">
        <v>642</v>
      </c>
      <c r="B8" s="1828" t="s">
        <v>1427</v>
      </c>
      <c r="C8" s="1829"/>
      <c r="D8" s="1829"/>
      <c r="E8" s="1829"/>
      <c r="F8" s="1829"/>
      <c r="G8" s="1829"/>
      <c r="H8" s="1829"/>
      <c r="I8" s="1829"/>
      <c r="J8" s="1830"/>
    </row>
    <row r="9" spans="1:10" ht="15" customHeight="1">
      <c r="A9" s="1090">
        <v>1</v>
      </c>
      <c r="B9" s="418" t="s">
        <v>1065</v>
      </c>
      <c r="C9" s="1087">
        <v>1999</v>
      </c>
      <c r="D9" s="1121" t="s">
        <v>1066</v>
      </c>
      <c r="E9" s="1101">
        <v>405000</v>
      </c>
      <c r="F9" s="278"/>
      <c r="G9" s="1110"/>
      <c r="H9" s="1101">
        <v>405000</v>
      </c>
      <c r="I9" s="418"/>
      <c r="J9" s="418"/>
    </row>
    <row r="10" spans="1:10" ht="15" customHeight="1">
      <c r="A10" s="1195">
        <v>2</v>
      </c>
      <c r="B10" s="418" t="s">
        <v>404</v>
      </c>
      <c r="C10" s="1087">
        <v>2003</v>
      </c>
      <c r="D10" s="1121" t="s">
        <v>405</v>
      </c>
      <c r="E10" s="1101">
        <v>405000</v>
      </c>
      <c r="F10" s="278"/>
      <c r="G10" s="1110"/>
      <c r="H10" s="1101">
        <v>405000</v>
      </c>
      <c r="I10" s="419"/>
      <c r="J10" s="418"/>
    </row>
    <row r="11" spans="1:10" ht="15" customHeight="1">
      <c r="A11" s="1090">
        <v>3</v>
      </c>
      <c r="B11" s="418" t="s">
        <v>406</v>
      </c>
      <c r="C11" s="1087">
        <v>2009</v>
      </c>
      <c r="D11" s="1121" t="s">
        <v>1066</v>
      </c>
      <c r="E11" s="1101">
        <v>405000</v>
      </c>
      <c r="F11" s="278"/>
      <c r="G11" s="1110"/>
      <c r="H11" s="1101">
        <v>405000</v>
      </c>
      <c r="I11" s="419"/>
      <c r="J11" s="418"/>
    </row>
    <row r="12" spans="2:10" ht="15" customHeight="1">
      <c r="B12" s="420" t="s">
        <v>1259</v>
      </c>
      <c r="C12" s="1088"/>
      <c r="D12" s="1122"/>
      <c r="E12" s="1102">
        <f>SUM(E9:E11)</f>
        <v>1215000</v>
      </c>
      <c r="F12" s="279">
        <f>SUM(F9:F11)</f>
        <v>0</v>
      </c>
      <c r="G12" s="1111">
        <f>SUM(G9:G11)</f>
        <v>0</v>
      </c>
      <c r="H12" s="1102">
        <f>SUM(H9:H11)</f>
        <v>1215000</v>
      </c>
      <c r="I12" s="418"/>
      <c r="J12" s="418"/>
    </row>
    <row r="13" spans="1:10" ht="15" customHeight="1">
      <c r="A13" s="1090" t="s">
        <v>642</v>
      </c>
      <c r="B13" s="421" t="s">
        <v>1068</v>
      </c>
      <c r="C13" s="1089"/>
      <c r="D13" s="1103"/>
      <c r="E13" s="1103"/>
      <c r="F13" s="422"/>
      <c r="G13" s="1089"/>
      <c r="H13" s="1103"/>
      <c r="I13" s="422"/>
      <c r="J13" s="418"/>
    </row>
    <row r="14" spans="1:10" ht="15" customHeight="1">
      <c r="A14" s="1090">
        <v>1</v>
      </c>
      <c r="B14" s="418" t="s">
        <v>1069</v>
      </c>
      <c r="C14" s="1087">
        <v>1967</v>
      </c>
      <c r="D14" s="1121" t="s">
        <v>1066</v>
      </c>
      <c r="E14" s="1101">
        <v>270000</v>
      </c>
      <c r="F14" s="278"/>
      <c r="G14" s="1110"/>
      <c r="H14" s="1101">
        <v>270000</v>
      </c>
      <c r="I14" s="418"/>
      <c r="J14" s="418"/>
    </row>
    <row r="15" spans="1:10" ht="15" customHeight="1">
      <c r="A15" s="1090">
        <v>2</v>
      </c>
      <c r="B15" s="423" t="s">
        <v>1070</v>
      </c>
      <c r="C15" s="1090">
        <v>1970</v>
      </c>
      <c r="D15" s="1121" t="s">
        <v>1071</v>
      </c>
      <c r="E15" s="1101">
        <v>270000</v>
      </c>
      <c r="F15" s="278"/>
      <c r="G15" s="1110"/>
      <c r="H15" s="1101">
        <v>270000</v>
      </c>
      <c r="I15" s="418"/>
      <c r="J15" s="418"/>
    </row>
    <row r="16" spans="1:10" ht="15" customHeight="1">
      <c r="A16" s="1090">
        <v>3</v>
      </c>
      <c r="B16" s="423" t="s">
        <v>2732</v>
      </c>
      <c r="C16" s="1090">
        <v>1974</v>
      </c>
      <c r="D16" s="1121" t="s">
        <v>1105</v>
      </c>
      <c r="E16" s="1101">
        <v>270000</v>
      </c>
      <c r="F16" s="424"/>
      <c r="G16" s="434"/>
      <c r="H16" s="1101">
        <f>SUM(E16:G16)</f>
        <v>270000</v>
      </c>
      <c r="I16" s="418"/>
      <c r="J16" s="418"/>
    </row>
    <row r="17" spans="1:10" ht="15" customHeight="1">
      <c r="A17" s="1090">
        <v>4</v>
      </c>
      <c r="B17" s="423" t="s">
        <v>399</v>
      </c>
      <c r="C17" s="1090">
        <v>1986</v>
      </c>
      <c r="D17" s="1121" t="s">
        <v>400</v>
      </c>
      <c r="E17" s="1101">
        <v>270000</v>
      </c>
      <c r="F17" s="424"/>
      <c r="G17" s="434"/>
      <c r="H17" s="1101">
        <f>SUM(E17:G17)</f>
        <v>270000</v>
      </c>
      <c r="I17" s="418"/>
      <c r="J17" s="418"/>
    </row>
    <row r="18" spans="1:10" ht="15" customHeight="1">
      <c r="A18" s="1090">
        <v>5</v>
      </c>
      <c r="B18" s="423" t="s">
        <v>1855</v>
      </c>
      <c r="C18" s="1090">
        <v>1965</v>
      </c>
      <c r="D18" s="1121" t="s">
        <v>1105</v>
      </c>
      <c r="E18" s="1101">
        <v>270000</v>
      </c>
      <c r="F18" s="424"/>
      <c r="G18" s="434"/>
      <c r="H18" s="1101">
        <f>SUM(E18:G18)</f>
        <v>270000</v>
      </c>
      <c r="I18" s="418"/>
      <c r="J18" s="418"/>
    </row>
    <row r="19" spans="1:10" ht="15" customHeight="1">
      <c r="A19" s="1091"/>
      <c r="B19" s="425" t="s">
        <v>1259</v>
      </c>
      <c r="C19" s="1091"/>
      <c r="D19" s="1121"/>
      <c r="E19" s="1102">
        <f>SUM(E14:E18)</f>
        <v>1350000</v>
      </c>
      <c r="F19" s="424"/>
      <c r="G19" s="439"/>
      <c r="H19" s="1102">
        <f>SUM(H14:H18)</f>
        <v>1350000</v>
      </c>
      <c r="I19" s="418"/>
      <c r="J19" s="427"/>
    </row>
    <row r="20" spans="1:10" ht="15" customHeight="1">
      <c r="A20" s="1185" t="s">
        <v>642</v>
      </c>
      <c r="B20" s="1828" t="s">
        <v>1072</v>
      </c>
      <c r="C20" s="1829"/>
      <c r="D20" s="1829"/>
      <c r="E20" s="1829"/>
      <c r="F20" s="1829"/>
      <c r="G20" s="1829"/>
      <c r="H20" s="1829"/>
      <c r="I20" s="1829"/>
      <c r="J20" s="1830"/>
    </row>
    <row r="21" spans="1:10" ht="15" customHeight="1">
      <c r="A21" s="1090">
        <v>1</v>
      </c>
      <c r="B21" s="202" t="s">
        <v>1257</v>
      </c>
      <c r="C21" s="459">
        <v>1982</v>
      </c>
      <c r="D21" s="1123" t="s">
        <v>1194</v>
      </c>
      <c r="E21" s="437">
        <v>540000</v>
      </c>
      <c r="F21" s="424"/>
      <c r="G21" s="434"/>
      <c r="H21" s="437">
        <v>540000</v>
      </c>
      <c r="I21" s="416"/>
      <c r="J21" s="417"/>
    </row>
    <row r="22" spans="1:10" ht="15" customHeight="1">
      <c r="A22" s="1090">
        <v>2</v>
      </c>
      <c r="B22" s="202" t="s">
        <v>1077</v>
      </c>
      <c r="C22" s="459">
        <v>1966</v>
      </c>
      <c r="D22" s="1123" t="s">
        <v>1071</v>
      </c>
      <c r="E22" s="437">
        <v>540000</v>
      </c>
      <c r="F22" s="424"/>
      <c r="G22" s="434"/>
      <c r="H22" s="437">
        <v>540000</v>
      </c>
      <c r="I22" s="418"/>
      <c r="J22" s="417"/>
    </row>
    <row r="23" spans="1:10" ht="15" customHeight="1">
      <c r="A23" s="1834" t="s">
        <v>1259</v>
      </c>
      <c r="B23" s="1835"/>
      <c r="C23" s="1836"/>
      <c r="D23" s="1121"/>
      <c r="E23" s="1104">
        <f>SUM(E21:E22)</f>
        <v>1080000</v>
      </c>
      <c r="F23" s="424"/>
      <c r="G23" s="439"/>
      <c r="H23" s="1104">
        <f>SUM(H21:H22)</f>
        <v>1080000</v>
      </c>
      <c r="I23" s="418"/>
      <c r="J23" s="427"/>
    </row>
    <row r="24" spans="1:10" ht="15" customHeight="1">
      <c r="A24" s="1186" t="s">
        <v>642</v>
      </c>
      <c r="B24" s="1829" t="s">
        <v>2885</v>
      </c>
      <c r="C24" s="1829"/>
      <c r="D24" s="1829"/>
      <c r="E24" s="1829"/>
      <c r="F24" s="1829"/>
      <c r="G24" s="1829"/>
      <c r="H24" s="1829"/>
      <c r="I24" s="1829"/>
      <c r="J24" s="1830"/>
    </row>
    <row r="25" spans="1:10" ht="15" customHeight="1">
      <c r="A25" s="1187">
        <v>1</v>
      </c>
      <c r="B25" s="202" t="s">
        <v>1080</v>
      </c>
      <c r="C25" s="459">
        <v>1943</v>
      </c>
      <c r="D25" s="1123" t="s">
        <v>1081</v>
      </c>
      <c r="E25" s="437">
        <v>405000</v>
      </c>
      <c r="F25" s="424"/>
      <c r="G25" s="434"/>
      <c r="H25" s="437">
        <v>405000</v>
      </c>
      <c r="I25" s="418"/>
      <c r="J25" s="418"/>
    </row>
    <row r="26" spans="1:10" ht="15" customHeight="1">
      <c r="A26" s="1187">
        <v>2</v>
      </c>
      <c r="B26" s="202" t="s">
        <v>1082</v>
      </c>
      <c r="C26" s="459">
        <v>1948</v>
      </c>
      <c r="D26" s="1123" t="s">
        <v>1083</v>
      </c>
      <c r="E26" s="437">
        <v>405000</v>
      </c>
      <c r="F26" s="424"/>
      <c r="G26" s="434"/>
      <c r="H26" s="437">
        <v>405000</v>
      </c>
      <c r="I26" s="418"/>
      <c r="J26" s="418"/>
    </row>
    <row r="27" spans="1:10" ht="15" customHeight="1">
      <c r="A27" s="1187">
        <v>3</v>
      </c>
      <c r="B27" s="202" t="s">
        <v>1084</v>
      </c>
      <c r="C27" s="459">
        <v>1947</v>
      </c>
      <c r="D27" s="1123" t="s">
        <v>1085</v>
      </c>
      <c r="E27" s="437">
        <v>405000</v>
      </c>
      <c r="F27" s="424"/>
      <c r="G27" s="434"/>
      <c r="H27" s="437">
        <v>405000</v>
      </c>
      <c r="I27" s="418"/>
      <c r="J27" s="418"/>
    </row>
    <row r="28" spans="1:10" ht="15" customHeight="1">
      <c r="A28" s="1187">
        <v>4</v>
      </c>
      <c r="B28" s="202" t="s">
        <v>1086</v>
      </c>
      <c r="C28" s="459">
        <v>1947</v>
      </c>
      <c r="D28" s="1123" t="s">
        <v>1085</v>
      </c>
      <c r="E28" s="437">
        <v>405000</v>
      </c>
      <c r="F28" s="424"/>
      <c r="G28" s="434"/>
      <c r="H28" s="437">
        <v>405000</v>
      </c>
      <c r="I28" s="418"/>
      <c r="J28" s="418"/>
    </row>
    <row r="29" spans="1:10" ht="15" customHeight="1">
      <c r="A29" s="1187">
        <v>5</v>
      </c>
      <c r="B29" s="202" t="s">
        <v>1087</v>
      </c>
      <c r="C29" s="459">
        <v>1937</v>
      </c>
      <c r="D29" s="1123" t="s">
        <v>1088</v>
      </c>
      <c r="E29" s="437">
        <v>405000</v>
      </c>
      <c r="F29" s="424"/>
      <c r="G29" s="434"/>
      <c r="H29" s="437">
        <v>405000</v>
      </c>
      <c r="I29" s="418"/>
      <c r="J29" s="418"/>
    </row>
    <row r="30" spans="1:10" ht="15" customHeight="1">
      <c r="A30" s="1187">
        <v>6</v>
      </c>
      <c r="B30" s="202" t="s">
        <v>1089</v>
      </c>
      <c r="C30" s="459">
        <v>1946</v>
      </c>
      <c r="D30" s="1123" t="s">
        <v>1075</v>
      </c>
      <c r="E30" s="437">
        <v>405000</v>
      </c>
      <c r="F30" s="424"/>
      <c r="G30" s="434"/>
      <c r="H30" s="437">
        <v>405000</v>
      </c>
      <c r="I30" s="418"/>
      <c r="J30" s="418"/>
    </row>
    <row r="31" spans="1:10" ht="15" customHeight="1">
      <c r="A31" s="1187">
        <v>7</v>
      </c>
      <c r="B31" s="202" t="s">
        <v>1090</v>
      </c>
      <c r="C31" s="459">
        <v>1947</v>
      </c>
      <c r="D31" s="1123" t="s">
        <v>1091</v>
      </c>
      <c r="E31" s="437">
        <v>405000</v>
      </c>
      <c r="F31" s="424"/>
      <c r="G31" s="434"/>
      <c r="H31" s="437">
        <v>405000</v>
      </c>
      <c r="I31" s="418"/>
      <c r="J31" s="418"/>
    </row>
    <row r="32" spans="1:10" ht="15" customHeight="1">
      <c r="A32" s="1187">
        <v>8</v>
      </c>
      <c r="B32" s="202" t="s">
        <v>1092</v>
      </c>
      <c r="C32" s="1092">
        <v>1951</v>
      </c>
      <c r="D32" s="1124" t="s">
        <v>1073</v>
      </c>
      <c r="E32" s="437">
        <v>405000</v>
      </c>
      <c r="F32" s="424"/>
      <c r="G32" s="434"/>
      <c r="H32" s="437">
        <v>405000</v>
      </c>
      <c r="I32" s="418"/>
      <c r="J32" s="418"/>
    </row>
    <row r="33" spans="1:10" ht="15" customHeight="1">
      <c r="A33" s="1187">
        <v>9</v>
      </c>
      <c r="B33" s="202" t="s">
        <v>1093</v>
      </c>
      <c r="C33" s="1092">
        <v>1954</v>
      </c>
      <c r="D33" s="1124" t="s">
        <v>1073</v>
      </c>
      <c r="E33" s="437">
        <v>405000</v>
      </c>
      <c r="F33" s="424"/>
      <c r="G33" s="434"/>
      <c r="H33" s="437">
        <v>405000</v>
      </c>
      <c r="I33" s="418"/>
      <c r="J33" s="418"/>
    </row>
    <row r="34" spans="1:10" ht="15" customHeight="1">
      <c r="A34" s="1187"/>
      <c r="B34" s="425" t="s">
        <v>1259</v>
      </c>
      <c r="C34" s="459"/>
      <c r="D34" s="1123"/>
      <c r="E34" s="1104">
        <f>SUM(E25:E33)</f>
        <v>3645000</v>
      </c>
      <c r="F34" s="424"/>
      <c r="G34" s="439"/>
      <c r="H34" s="1104">
        <f>SUM(H25:H33)</f>
        <v>3645000</v>
      </c>
      <c r="I34" s="418"/>
      <c r="J34" s="427"/>
    </row>
    <row r="35" spans="1:10" ht="15" customHeight="1">
      <c r="A35" s="1188" t="s">
        <v>642</v>
      </c>
      <c r="B35" s="1825" t="s">
        <v>1426</v>
      </c>
      <c r="C35" s="1826"/>
      <c r="D35" s="1826"/>
      <c r="E35" s="1826"/>
      <c r="F35" s="1826"/>
      <c r="G35" s="1826"/>
      <c r="H35" s="1826"/>
      <c r="I35" s="1826"/>
      <c r="J35" s="1827"/>
    </row>
    <row r="36" spans="1:10" ht="15" customHeight="1">
      <c r="A36" s="1187">
        <v>1</v>
      </c>
      <c r="B36" s="202" t="s">
        <v>1094</v>
      </c>
      <c r="C36" s="459">
        <v>1930</v>
      </c>
      <c r="D36" s="1123" t="s">
        <v>1066</v>
      </c>
      <c r="E36" s="437">
        <v>540000</v>
      </c>
      <c r="F36" s="424"/>
      <c r="G36" s="434"/>
      <c r="H36" s="437">
        <v>540000</v>
      </c>
      <c r="I36" s="418"/>
      <c r="J36" s="418"/>
    </row>
    <row r="37" spans="1:10" ht="15" customHeight="1">
      <c r="A37" s="1189">
        <v>2</v>
      </c>
      <c r="B37" s="429" t="s">
        <v>1101</v>
      </c>
      <c r="C37" s="1093">
        <v>1932</v>
      </c>
      <c r="D37" s="1125" t="s">
        <v>1066</v>
      </c>
      <c r="E37" s="437">
        <v>540000</v>
      </c>
      <c r="F37" s="424"/>
      <c r="G37" s="434"/>
      <c r="H37" s="437">
        <v>540000</v>
      </c>
      <c r="I37" s="430"/>
      <c r="J37" s="418"/>
    </row>
    <row r="38" spans="1:10" ht="15" customHeight="1">
      <c r="A38" s="1187">
        <v>3</v>
      </c>
      <c r="B38" s="202" t="s">
        <v>1102</v>
      </c>
      <c r="C38" s="459">
        <v>1929</v>
      </c>
      <c r="D38" s="1123" t="s">
        <v>1091</v>
      </c>
      <c r="E38" s="437">
        <v>540000</v>
      </c>
      <c r="F38" s="424"/>
      <c r="G38" s="434"/>
      <c r="H38" s="437">
        <v>540000</v>
      </c>
      <c r="I38" s="418"/>
      <c r="J38" s="418"/>
    </row>
    <row r="39" spans="1:10" ht="15" customHeight="1">
      <c r="A39" s="1187">
        <v>4</v>
      </c>
      <c r="B39" s="202" t="s">
        <v>1104</v>
      </c>
      <c r="C39" s="459">
        <v>1919</v>
      </c>
      <c r="D39" s="1123" t="s">
        <v>1105</v>
      </c>
      <c r="E39" s="437">
        <v>540000</v>
      </c>
      <c r="F39" s="424"/>
      <c r="G39" s="434"/>
      <c r="H39" s="437">
        <v>540000</v>
      </c>
      <c r="I39" s="418"/>
      <c r="J39" s="418"/>
    </row>
    <row r="40" spans="1:10" ht="15" customHeight="1">
      <c r="A40" s="1187"/>
      <c r="B40" s="431" t="s">
        <v>1259</v>
      </c>
      <c r="C40" s="1087"/>
      <c r="D40" s="1121"/>
      <c r="E40" s="1104">
        <f>SUM(E36:E39)</f>
        <v>2160000</v>
      </c>
      <c r="F40" s="418"/>
      <c r="G40" s="439"/>
      <c r="H40" s="1104">
        <f>SUM(H36:H39)</f>
        <v>2160000</v>
      </c>
      <c r="I40" s="418"/>
      <c r="J40" s="427"/>
    </row>
    <row r="41" spans="1:10" ht="15" customHeight="1">
      <c r="A41" s="1190" t="s">
        <v>642</v>
      </c>
      <c r="B41" s="1828" t="s">
        <v>1425</v>
      </c>
      <c r="C41" s="1829"/>
      <c r="D41" s="1829"/>
      <c r="E41" s="1829"/>
      <c r="F41" s="1829"/>
      <c r="G41" s="1829"/>
      <c r="H41" s="1829"/>
      <c r="I41" s="1829"/>
      <c r="J41" s="1830"/>
    </row>
    <row r="42" spans="1:10" ht="15" customHeight="1">
      <c r="A42" s="1187">
        <v>1</v>
      </c>
      <c r="B42" s="202" t="s">
        <v>1106</v>
      </c>
      <c r="C42" s="459">
        <v>1930</v>
      </c>
      <c r="D42" s="1123" t="s">
        <v>1066</v>
      </c>
      <c r="E42" s="437">
        <v>270000</v>
      </c>
      <c r="F42" s="424"/>
      <c r="G42" s="434"/>
      <c r="H42" s="437">
        <f>E42+G42</f>
        <v>270000</v>
      </c>
      <c r="I42" s="418"/>
      <c r="J42" s="427"/>
    </row>
    <row r="43" spans="1:10" ht="15" customHeight="1">
      <c r="A43" s="1187">
        <v>2</v>
      </c>
      <c r="B43" s="202" t="s">
        <v>1107</v>
      </c>
      <c r="C43" s="459">
        <v>1929</v>
      </c>
      <c r="D43" s="1123" t="s">
        <v>1066</v>
      </c>
      <c r="E43" s="437">
        <v>270000</v>
      </c>
      <c r="F43" s="424"/>
      <c r="G43" s="434"/>
      <c r="H43" s="437">
        <f aca="true" t="shared" si="0" ref="H43:H98">E43+G43</f>
        <v>270000</v>
      </c>
      <c r="I43" s="418"/>
      <c r="J43" s="427"/>
    </row>
    <row r="44" spans="1:10" ht="15" customHeight="1">
      <c r="A44" s="1187">
        <v>3</v>
      </c>
      <c r="B44" s="202" t="s">
        <v>1108</v>
      </c>
      <c r="C44" s="459">
        <v>1930</v>
      </c>
      <c r="D44" s="1123" t="s">
        <v>1066</v>
      </c>
      <c r="E44" s="437">
        <v>270000</v>
      </c>
      <c r="F44" s="424"/>
      <c r="G44" s="434"/>
      <c r="H44" s="437">
        <f t="shared" si="0"/>
        <v>270000</v>
      </c>
      <c r="I44" s="418"/>
      <c r="J44" s="427"/>
    </row>
    <row r="45" spans="1:10" ht="15" customHeight="1">
      <c r="A45" s="1187">
        <v>4</v>
      </c>
      <c r="B45" s="202" t="s">
        <v>1109</v>
      </c>
      <c r="C45" s="459">
        <v>1929</v>
      </c>
      <c r="D45" s="1123" t="s">
        <v>1066</v>
      </c>
      <c r="E45" s="437">
        <v>270000</v>
      </c>
      <c r="F45" s="424"/>
      <c r="G45" s="434"/>
      <c r="H45" s="437">
        <f t="shared" si="0"/>
        <v>270000</v>
      </c>
      <c r="I45" s="418"/>
      <c r="J45" s="427"/>
    </row>
    <row r="46" spans="1:10" ht="15" customHeight="1">
      <c r="A46" s="1187">
        <v>5</v>
      </c>
      <c r="B46" s="202" t="s">
        <v>1110</v>
      </c>
      <c r="C46" s="459">
        <v>1930</v>
      </c>
      <c r="D46" s="1123" t="s">
        <v>1066</v>
      </c>
      <c r="E46" s="437">
        <v>270000</v>
      </c>
      <c r="F46" s="424"/>
      <c r="G46" s="434"/>
      <c r="H46" s="437">
        <f t="shared" si="0"/>
        <v>270000</v>
      </c>
      <c r="I46" s="418"/>
      <c r="J46" s="427"/>
    </row>
    <row r="47" spans="1:10" ht="15" customHeight="1">
      <c r="A47" s="1187">
        <v>6</v>
      </c>
      <c r="B47" s="202" t="s">
        <v>1111</v>
      </c>
      <c r="C47" s="459">
        <v>1930</v>
      </c>
      <c r="D47" s="1123" t="s">
        <v>1066</v>
      </c>
      <c r="E47" s="437">
        <v>270000</v>
      </c>
      <c r="F47" s="424"/>
      <c r="G47" s="434"/>
      <c r="H47" s="437">
        <f t="shared" si="0"/>
        <v>270000</v>
      </c>
      <c r="I47" s="418"/>
      <c r="J47" s="427"/>
    </row>
    <row r="48" spans="1:10" ht="15" customHeight="1">
      <c r="A48" s="1187">
        <v>7</v>
      </c>
      <c r="B48" s="202" t="s">
        <v>1112</v>
      </c>
      <c r="C48" s="459">
        <v>1930</v>
      </c>
      <c r="D48" s="1123" t="s">
        <v>1066</v>
      </c>
      <c r="E48" s="437">
        <v>270000</v>
      </c>
      <c r="F48" s="424"/>
      <c r="G48" s="434"/>
      <c r="H48" s="437">
        <f t="shared" si="0"/>
        <v>270000</v>
      </c>
      <c r="I48" s="418"/>
      <c r="J48" s="427"/>
    </row>
    <row r="49" spans="1:10" ht="15" customHeight="1">
      <c r="A49" s="1187">
        <v>8</v>
      </c>
      <c r="B49" s="202" t="s">
        <v>1113</v>
      </c>
      <c r="C49" s="459">
        <v>1920</v>
      </c>
      <c r="D49" s="1123" t="s">
        <v>1066</v>
      </c>
      <c r="E49" s="437">
        <v>270000</v>
      </c>
      <c r="F49" s="424"/>
      <c r="G49" s="434"/>
      <c r="H49" s="437">
        <f t="shared" si="0"/>
        <v>270000</v>
      </c>
      <c r="I49" s="418"/>
      <c r="J49" s="427"/>
    </row>
    <row r="50" spans="1:10" ht="15" customHeight="1">
      <c r="A50" s="1187">
        <v>9</v>
      </c>
      <c r="B50" s="202" t="s">
        <v>1114</v>
      </c>
      <c r="C50" s="459">
        <v>1931</v>
      </c>
      <c r="D50" s="1123" t="s">
        <v>1066</v>
      </c>
      <c r="E50" s="437">
        <v>270000</v>
      </c>
      <c r="F50" s="424"/>
      <c r="G50" s="434"/>
      <c r="H50" s="437">
        <f t="shared" si="0"/>
        <v>270000</v>
      </c>
      <c r="I50" s="418"/>
      <c r="J50" s="427"/>
    </row>
    <row r="51" spans="1:10" ht="15" customHeight="1">
      <c r="A51" s="1187">
        <v>10</v>
      </c>
      <c r="B51" s="202" t="s">
        <v>681</v>
      </c>
      <c r="C51" s="459">
        <v>1931</v>
      </c>
      <c r="D51" s="1123" t="s">
        <v>1066</v>
      </c>
      <c r="E51" s="437">
        <v>270000</v>
      </c>
      <c r="F51" s="424"/>
      <c r="G51" s="434"/>
      <c r="H51" s="437">
        <f t="shared" si="0"/>
        <v>270000</v>
      </c>
      <c r="I51" s="418"/>
      <c r="J51" s="427"/>
    </row>
    <row r="52" spans="1:10" ht="15" customHeight="1">
      <c r="A52" s="1187">
        <v>11</v>
      </c>
      <c r="B52" s="202" t="s">
        <v>1115</v>
      </c>
      <c r="C52" s="459">
        <v>1930</v>
      </c>
      <c r="D52" s="1123" t="s">
        <v>1066</v>
      </c>
      <c r="E52" s="437">
        <v>270000</v>
      </c>
      <c r="F52" s="424"/>
      <c r="G52" s="434"/>
      <c r="H52" s="437">
        <f t="shared" si="0"/>
        <v>270000</v>
      </c>
      <c r="I52" s="418"/>
      <c r="J52" s="427"/>
    </row>
    <row r="53" spans="1:10" ht="15" customHeight="1">
      <c r="A53" s="1187">
        <v>12</v>
      </c>
      <c r="B53" s="202" t="s">
        <v>1116</v>
      </c>
      <c r="C53" s="459">
        <v>1933</v>
      </c>
      <c r="D53" s="1123" t="s">
        <v>1066</v>
      </c>
      <c r="E53" s="437">
        <v>270000</v>
      </c>
      <c r="F53" s="424"/>
      <c r="G53" s="434"/>
      <c r="H53" s="437">
        <f t="shared" si="0"/>
        <v>270000</v>
      </c>
      <c r="I53" s="418"/>
      <c r="J53" s="427"/>
    </row>
    <row r="54" spans="1:10" ht="15" customHeight="1">
      <c r="A54" s="1187">
        <v>13</v>
      </c>
      <c r="B54" s="202" t="s">
        <v>1117</v>
      </c>
      <c r="C54" s="459">
        <v>1933</v>
      </c>
      <c r="D54" s="1123" t="s">
        <v>1075</v>
      </c>
      <c r="E54" s="437">
        <v>270000</v>
      </c>
      <c r="F54" s="424"/>
      <c r="G54" s="434"/>
      <c r="H54" s="437">
        <f t="shared" si="0"/>
        <v>270000</v>
      </c>
      <c r="I54" s="418"/>
      <c r="J54" s="427"/>
    </row>
    <row r="55" spans="1:10" ht="15" customHeight="1">
      <c r="A55" s="1187">
        <v>14</v>
      </c>
      <c r="B55" s="202" t="s">
        <v>1118</v>
      </c>
      <c r="C55" s="459">
        <v>1916</v>
      </c>
      <c r="D55" s="1123" t="s">
        <v>1073</v>
      </c>
      <c r="E55" s="437">
        <v>270000</v>
      </c>
      <c r="F55" s="424"/>
      <c r="G55" s="434"/>
      <c r="H55" s="437">
        <f t="shared" si="0"/>
        <v>270000</v>
      </c>
      <c r="I55" s="418"/>
      <c r="J55" s="427"/>
    </row>
    <row r="56" spans="1:10" ht="15" customHeight="1">
      <c r="A56" s="1187">
        <v>15</v>
      </c>
      <c r="B56" s="202" t="s">
        <v>902</v>
      </c>
      <c r="C56" s="459">
        <v>1935</v>
      </c>
      <c r="D56" s="1123" t="s">
        <v>1073</v>
      </c>
      <c r="E56" s="437">
        <v>270000</v>
      </c>
      <c r="F56" s="424"/>
      <c r="G56" s="434"/>
      <c r="H56" s="437">
        <f t="shared" si="0"/>
        <v>270000</v>
      </c>
      <c r="I56" s="418"/>
      <c r="J56" s="427"/>
    </row>
    <row r="57" spans="1:10" ht="15" customHeight="1">
      <c r="A57" s="1187">
        <v>16</v>
      </c>
      <c r="B57" s="202" t="s">
        <v>1119</v>
      </c>
      <c r="C57" s="459">
        <v>1929</v>
      </c>
      <c r="D57" s="1123" t="s">
        <v>1074</v>
      </c>
      <c r="E57" s="437">
        <v>270000</v>
      </c>
      <c r="F57" s="424"/>
      <c r="G57" s="434"/>
      <c r="H57" s="437">
        <f t="shared" si="0"/>
        <v>270000</v>
      </c>
      <c r="I57" s="418"/>
      <c r="J57" s="427"/>
    </row>
    <row r="58" spans="1:10" ht="15" customHeight="1">
      <c r="A58" s="1187">
        <v>17</v>
      </c>
      <c r="B58" s="202" t="s">
        <v>1120</v>
      </c>
      <c r="C58" s="459">
        <v>1930</v>
      </c>
      <c r="D58" s="1123" t="s">
        <v>1074</v>
      </c>
      <c r="E58" s="437">
        <v>270000</v>
      </c>
      <c r="F58" s="424"/>
      <c r="G58" s="434"/>
      <c r="H58" s="437">
        <f t="shared" si="0"/>
        <v>270000</v>
      </c>
      <c r="I58" s="418"/>
      <c r="J58" s="427"/>
    </row>
    <row r="59" spans="1:10" ht="15" customHeight="1">
      <c r="A59" s="1187">
        <v>18</v>
      </c>
      <c r="B59" s="202" t="s">
        <v>1123</v>
      </c>
      <c r="C59" s="459">
        <v>1921</v>
      </c>
      <c r="D59" s="1123" t="s">
        <v>1074</v>
      </c>
      <c r="E59" s="437">
        <v>270000</v>
      </c>
      <c r="F59" s="424"/>
      <c r="G59" s="434"/>
      <c r="H59" s="437">
        <f t="shared" si="0"/>
        <v>270000</v>
      </c>
      <c r="I59" s="418"/>
      <c r="J59" s="427"/>
    </row>
    <row r="60" spans="1:10" ht="15" customHeight="1">
      <c r="A60" s="1187">
        <v>19</v>
      </c>
      <c r="B60" s="202" t="s">
        <v>1124</v>
      </c>
      <c r="C60" s="459">
        <v>1926</v>
      </c>
      <c r="D60" s="1123" t="s">
        <v>1074</v>
      </c>
      <c r="E60" s="437">
        <v>270000</v>
      </c>
      <c r="F60" s="424"/>
      <c r="G60" s="434"/>
      <c r="H60" s="437">
        <f t="shared" si="0"/>
        <v>270000</v>
      </c>
      <c r="I60" s="418"/>
      <c r="J60" s="427"/>
    </row>
    <row r="61" spans="1:10" ht="15" customHeight="1">
      <c r="A61" s="1187">
        <v>20</v>
      </c>
      <c r="B61" s="202" t="s">
        <v>1125</v>
      </c>
      <c r="C61" s="459">
        <v>1920</v>
      </c>
      <c r="D61" s="1123" t="s">
        <v>1074</v>
      </c>
      <c r="E61" s="437">
        <v>270000</v>
      </c>
      <c r="F61" s="424"/>
      <c r="G61" s="434"/>
      <c r="H61" s="437">
        <f t="shared" si="0"/>
        <v>270000</v>
      </c>
      <c r="I61" s="418"/>
      <c r="J61" s="427"/>
    </row>
    <row r="62" spans="1:10" ht="15" customHeight="1">
      <c r="A62" s="1187">
        <v>21</v>
      </c>
      <c r="B62" s="202" t="s">
        <v>1126</v>
      </c>
      <c r="C62" s="459">
        <v>1926</v>
      </c>
      <c r="D62" s="1123" t="s">
        <v>1074</v>
      </c>
      <c r="E62" s="437">
        <v>270000</v>
      </c>
      <c r="F62" s="424"/>
      <c r="G62" s="434"/>
      <c r="H62" s="437">
        <f t="shared" si="0"/>
        <v>270000</v>
      </c>
      <c r="I62" s="418"/>
      <c r="J62" s="427"/>
    </row>
    <row r="63" spans="1:10" ht="15" customHeight="1">
      <c r="A63" s="1187">
        <v>22</v>
      </c>
      <c r="B63" s="202" t="s">
        <v>381</v>
      </c>
      <c r="C63" s="459">
        <v>1931</v>
      </c>
      <c r="D63" s="1123" t="s">
        <v>1074</v>
      </c>
      <c r="E63" s="437">
        <v>270000</v>
      </c>
      <c r="F63" s="424"/>
      <c r="G63" s="434"/>
      <c r="H63" s="437">
        <f t="shared" si="0"/>
        <v>270000</v>
      </c>
      <c r="I63" s="418"/>
      <c r="J63" s="427"/>
    </row>
    <row r="64" spans="1:10" ht="15" customHeight="1">
      <c r="A64" s="1187">
        <v>23</v>
      </c>
      <c r="B64" s="202" t="s">
        <v>1127</v>
      </c>
      <c r="C64" s="459">
        <v>1932</v>
      </c>
      <c r="D64" s="1123" t="s">
        <v>1074</v>
      </c>
      <c r="E64" s="437">
        <v>270000</v>
      </c>
      <c r="F64" s="424"/>
      <c r="G64" s="434"/>
      <c r="H64" s="437">
        <f t="shared" si="0"/>
        <v>270000</v>
      </c>
      <c r="I64" s="418"/>
      <c r="J64" s="427"/>
    </row>
    <row r="65" spans="1:10" ht="15" customHeight="1">
      <c r="A65" s="1187">
        <v>24</v>
      </c>
      <c r="B65" s="202" t="s">
        <v>1128</v>
      </c>
      <c r="C65" s="459">
        <v>1932</v>
      </c>
      <c r="D65" s="1123" t="s">
        <v>1074</v>
      </c>
      <c r="E65" s="437">
        <v>270000</v>
      </c>
      <c r="F65" s="424"/>
      <c r="G65" s="434"/>
      <c r="H65" s="437">
        <f t="shared" si="0"/>
        <v>270000</v>
      </c>
      <c r="I65" s="418"/>
      <c r="J65" s="427"/>
    </row>
    <row r="66" spans="1:10" ht="15" customHeight="1">
      <c r="A66" s="1187">
        <v>25</v>
      </c>
      <c r="B66" s="202" t="s">
        <v>1129</v>
      </c>
      <c r="C66" s="459">
        <v>1932</v>
      </c>
      <c r="D66" s="1123" t="s">
        <v>1074</v>
      </c>
      <c r="E66" s="437">
        <v>270000</v>
      </c>
      <c r="F66" s="424"/>
      <c r="G66" s="434"/>
      <c r="H66" s="437">
        <f t="shared" si="0"/>
        <v>270000</v>
      </c>
      <c r="I66" s="418"/>
      <c r="J66" s="427"/>
    </row>
    <row r="67" spans="1:10" ht="15" customHeight="1">
      <c r="A67" s="1187">
        <v>26</v>
      </c>
      <c r="B67" s="202" t="s">
        <v>1461</v>
      </c>
      <c r="C67" s="459">
        <v>1934</v>
      </c>
      <c r="D67" s="1123" t="s">
        <v>1091</v>
      </c>
      <c r="E67" s="437">
        <v>270000</v>
      </c>
      <c r="F67" s="424"/>
      <c r="G67" s="434"/>
      <c r="H67" s="437">
        <f t="shared" si="0"/>
        <v>270000</v>
      </c>
      <c r="I67" s="418"/>
      <c r="J67" s="427"/>
    </row>
    <row r="68" spans="1:10" ht="15" customHeight="1">
      <c r="A68" s="1187">
        <v>27</v>
      </c>
      <c r="B68" s="202" t="s">
        <v>1130</v>
      </c>
      <c r="C68" s="459">
        <v>1923</v>
      </c>
      <c r="D68" s="1123" t="s">
        <v>1091</v>
      </c>
      <c r="E68" s="437">
        <v>270000</v>
      </c>
      <c r="F68" s="424"/>
      <c r="G68" s="434"/>
      <c r="H68" s="437">
        <f t="shared" si="0"/>
        <v>270000</v>
      </c>
      <c r="I68" s="418"/>
      <c r="J68" s="427"/>
    </row>
    <row r="69" spans="1:10" ht="15" customHeight="1">
      <c r="A69" s="1187">
        <v>28</v>
      </c>
      <c r="B69" s="202" t="s">
        <v>1131</v>
      </c>
      <c r="C69" s="459">
        <v>1916</v>
      </c>
      <c r="D69" s="1123" t="s">
        <v>1091</v>
      </c>
      <c r="E69" s="437">
        <v>270000</v>
      </c>
      <c r="F69" s="424"/>
      <c r="G69" s="434"/>
      <c r="H69" s="437">
        <f t="shared" si="0"/>
        <v>270000</v>
      </c>
      <c r="I69" s="418"/>
      <c r="J69" s="427"/>
    </row>
    <row r="70" spans="1:10" ht="15" customHeight="1">
      <c r="A70" s="1187">
        <v>29</v>
      </c>
      <c r="B70" s="202" t="s">
        <v>1132</v>
      </c>
      <c r="C70" s="459">
        <v>1930</v>
      </c>
      <c r="D70" s="1123" t="s">
        <v>1075</v>
      </c>
      <c r="E70" s="437">
        <v>270000</v>
      </c>
      <c r="F70" s="424"/>
      <c r="G70" s="434"/>
      <c r="H70" s="437">
        <f t="shared" si="0"/>
        <v>270000</v>
      </c>
      <c r="I70" s="418"/>
      <c r="J70" s="427"/>
    </row>
    <row r="71" spans="1:10" ht="15" customHeight="1">
      <c r="A71" s="1187">
        <v>30</v>
      </c>
      <c r="B71" s="202" t="s">
        <v>1133</v>
      </c>
      <c r="C71" s="459">
        <v>1925</v>
      </c>
      <c r="D71" s="1123" t="s">
        <v>1075</v>
      </c>
      <c r="E71" s="437">
        <v>270000</v>
      </c>
      <c r="F71" s="424"/>
      <c r="G71" s="434"/>
      <c r="H71" s="437">
        <f t="shared" si="0"/>
        <v>270000</v>
      </c>
      <c r="I71" s="418"/>
      <c r="J71" s="427"/>
    </row>
    <row r="72" spans="1:10" ht="15" customHeight="1">
      <c r="A72" s="1187">
        <v>31</v>
      </c>
      <c r="B72" s="202" t="s">
        <v>1134</v>
      </c>
      <c r="C72" s="459">
        <v>1927</v>
      </c>
      <c r="D72" s="1123" t="s">
        <v>1075</v>
      </c>
      <c r="E72" s="437">
        <v>270000</v>
      </c>
      <c r="F72" s="424"/>
      <c r="G72" s="434"/>
      <c r="H72" s="437">
        <f t="shared" si="0"/>
        <v>270000</v>
      </c>
      <c r="I72" s="418"/>
      <c r="J72" s="427"/>
    </row>
    <row r="73" spans="1:10" ht="15" customHeight="1">
      <c r="A73" s="1187">
        <v>32</v>
      </c>
      <c r="B73" s="202" t="s">
        <v>914</v>
      </c>
      <c r="C73" s="459">
        <v>1935</v>
      </c>
      <c r="D73" s="1123" t="s">
        <v>1075</v>
      </c>
      <c r="E73" s="437">
        <v>270000</v>
      </c>
      <c r="F73" s="424"/>
      <c r="G73" s="434"/>
      <c r="H73" s="437">
        <f t="shared" si="0"/>
        <v>270000</v>
      </c>
      <c r="I73" s="418"/>
      <c r="J73" s="427"/>
    </row>
    <row r="74" spans="1:10" ht="15" customHeight="1">
      <c r="A74" s="1187">
        <v>33</v>
      </c>
      <c r="B74" s="202" t="s">
        <v>1135</v>
      </c>
      <c r="C74" s="459">
        <v>1932</v>
      </c>
      <c r="D74" s="1123" t="s">
        <v>1081</v>
      </c>
      <c r="E74" s="437">
        <v>270000</v>
      </c>
      <c r="F74" s="424"/>
      <c r="G74" s="434"/>
      <c r="H74" s="437">
        <f t="shared" si="0"/>
        <v>270000</v>
      </c>
      <c r="I74" s="418"/>
      <c r="J74" s="427"/>
    </row>
    <row r="75" spans="1:10" ht="15" customHeight="1">
      <c r="A75" s="1187">
        <v>34</v>
      </c>
      <c r="B75" s="202" t="s">
        <v>1140</v>
      </c>
      <c r="C75" s="459">
        <v>1930</v>
      </c>
      <c r="D75" s="1123" t="s">
        <v>1076</v>
      </c>
      <c r="E75" s="437">
        <v>270000</v>
      </c>
      <c r="F75" s="424"/>
      <c r="G75" s="434"/>
      <c r="H75" s="437">
        <f t="shared" si="0"/>
        <v>270000</v>
      </c>
      <c r="I75" s="418"/>
      <c r="J75" s="427"/>
    </row>
    <row r="76" spans="1:10" ht="15" customHeight="1">
      <c r="A76" s="1187">
        <v>35</v>
      </c>
      <c r="B76" s="202" t="s">
        <v>1109</v>
      </c>
      <c r="C76" s="459">
        <v>1927</v>
      </c>
      <c r="D76" s="1123" t="s">
        <v>1076</v>
      </c>
      <c r="E76" s="437">
        <v>270000</v>
      </c>
      <c r="F76" s="424"/>
      <c r="G76" s="434"/>
      <c r="H76" s="437">
        <f t="shared" si="0"/>
        <v>270000</v>
      </c>
      <c r="I76" s="418"/>
      <c r="J76" s="427"/>
    </row>
    <row r="77" spans="1:10" ht="15" customHeight="1">
      <c r="A77" s="1187">
        <v>36</v>
      </c>
      <c r="B77" s="202" t="s">
        <v>1141</v>
      </c>
      <c r="C77" s="459">
        <v>1930</v>
      </c>
      <c r="D77" s="1123" t="s">
        <v>1076</v>
      </c>
      <c r="E77" s="437">
        <v>270000</v>
      </c>
      <c r="F77" s="424"/>
      <c r="G77" s="434"/>
      <c r="H77" s="437">
        <f t="shared" si="0"/>
        <v>270000</v>
      </c>
      <c r="I77" s="418"/>
      <c r="J77" s="427"/>
    </row>
    <row r="78" spans="1:10" ht="15" customHeight="1">
      <c r="A78" s="1187">
        <v>37</v>
      </c>
      <c r="B78" s="202" t="s">
        <v>1142</v>
      </c>
      <c r="C78" s="459">
        <v>1930</v>
      </c>
      <c r="D78" s="1123" t="s">
        <v>1076</v>
      </c>
      <c r="E78" s="437">
        <v>270000</v>
      </c>
      <c r="F78" s="424"/>
      <c r="G78" s="434"/>
      <c r="H78" s="437">
        <f t="shared" si="0"/>
        <v>270000</v>
      </c>
      <c r="I78" s="418"/>
      <c r="J78" s="427"/>
    </row>
    <row r="79" spans="1:10" ht="15" customHeight="1">
      <c r="A79" s="1187">
        <v>38</v>
      </c>
      <c r="B79" s="202" t="s">
        <v>2860</v>
      </c>
      <c r="C79" s="459">
        <v>1926</v>
      </c>
      <c r="D79" s="1123" t="s">
        <v>1076</v>
      </c>
      <c r="E79" s="437">
        <v>270000</v>
      </c>
      <c r="F79" s="424"/>
      <c r="G79" s="434"/>
      <c r="H79" s="437">
        <f t="shared" si="0"/>
        <v>270000</v>
      </c>
      <c r="I79" s="418"/>
      <c r="J79" s="427"/>
    </row>
    <row r="80" spans="1:10" ht="15" customHeight="1">
      <c r="A80" s="1187">
        <v>39</v>
      </c>
      <c r="B80" s="202" t="s">
        <v>1145</v>
      </c>
      <c r="C80" s="459">
        <v>1926</v>
      </c>
      <c r="D80" s="1123" t="s">
        <v>2525</v>
      </c>
      <c r="E80" s="437">
        <v>270000</v>
      </c>
      <c r="F80" s="424"/>
      <c r="G80" s="434"/>
      <c r="H80" s="437">
        <f t="shared" si="0"/>
        <v>270000</v>
      </c>
      <c r="I80" s="418"/>
      <c r="J80" s="427"/>
    </row>
    <row r="81" spans="1:10" ht="15" customHeight="1">
      <c r="A81" s="1187">
        <v>40</v>
      </c>
      <c r="B81" s="202" t="s">
        <v>1733</v>
      </c>
      <c r="C81" s="459">
        <v>1915</v>
      </c>
      <c r="D81" s="1123" t="s">
        <v>1103</v>
      </c>
      <c r="E81" s="437">
        <v>270000</v>
      </c>
      <c r="F81" s="424"/>
      <c r="G81" s="434"/>
      <c r="H81" s="437">
        <f t="shared" si="0"/>
        <v>270000</v>
      </c>
      <c r="I81" s="418"/>
      <c r="J81" s="427"/>
    </row>
    <row r="82" spans="1:10" ht="15" customHeight="1">
      <c r="A82" s="1187">
        <v>41</v>
      </c>
      <c r="B82" s="202" t="s">
        <v>676</v>
      </c>
      <c r="C82" s="459">
        <v>1918</v>
      </c>
      <c r="D82" s="1123" t="s">
        <v>1103</v>
      </c>
      <c r="E82" s="437">
        <v>270000</v>
      </c>
      <c r="F82" s="424"/>
      <c r="G82" s="434"/>
      <c r="H82" s="437">
        <f t="shared" si="0"/>
        <v>270000</v>
      </c>
      <c r="I82" s="418"/>
      <c r="J82" s="427"/>
    </row>
    <row r="83" spans="1:10" ht="15" customHeight="1">
      <c r="A83" s="1187">
        <v>42</v>
      </c>
      <c r="B83" s="202" t="s">
        <v>1146</v>
      </c>
      <c r="C83" s="459">
        <v>1926</v>
      </c>
      <c r="D83" s="1123" t="s">
        <v>1103</v>
      </c>
      <c r="E83" s="437">
        <v>270000</v>
      </c>
      <c r="F83" s="424"/>
      <c r="G83" s="434"/>
      <c r="H83" s="437">
        <f t="shared" si="0"/>
        <v>270000</v>
      </c>
      <c r="I83" s="418"/>
      <c r="J83" s="427"/>
    </row>
    <row r="84" spans="1:10" ht="15" customHeight="1">
      <c r="A84" s="1187">
        <v>43</v>
      </c>
      <c r="B84" s="202" t="s">
        <v>2810</v>
      </c>
      <c r="C84" s="459">
        <v>1930</v>
      </c>
      <c r="D84" s="1123" t="s">
        <v>1105</v>
      </c>
      <c r="E84" s="437">
        <v>270000</v>
      </c>
      <c r="F84" s="424"/>
      <c r="G84" s="434"/>
      <c r="H84" s="437">
        <f t="shared" si="0"/>
        <v>270000</v>
      </c>
      <c r="I84" s="418"/>
      <c r="J84" s="427"/>
    </row>
    <row r="85" spans="1:10" ht="15" customHeight="1">
      <c r="A85" s="1187">
        <v>44</v>
      </c>
      <c r="B85" s="202" t="s">
        <v>1147</v>
      </c>
      <c r="C85" s="459">
        <v>1932</v>
      </c>
      <c r="D85" s="1123" t="s">
        <v>1105</v>
      </c>
      <c r="E85" s="437">
        <v>270000</v>
      </c>
      <c r="F85" s="424"/>
      <c r="G85" s="434"/>
      <c r="H85" s="437">
        <f t="shared" si="0"/>
        <v>270000</v>
      </c>
      <c r="I85" s="418"/>
      <c r="J85" s="427"/>
    </row>
    <row r="86" spans="1:10" ht="15" customHeight="1">
      <c r="A86" s="1187">
        <v>45</v>
      </c>
      <c r="B86" s="202" t="s">
        <v>1150</v>
      </c>
      <c r="C86" s="459">
        <v>1932</v>
      </c>
      <c r="D86" s="1123" t="s">
        <v>1105</v>
      </c>
      <c r="E86" s="437">
        <v>270000</v>
      </c>
      <c r="F86" s="424"/>
      <c r="G86" s="434"/>
      <c r="H86" s="437">
        <f t="shared" si="0"/>
        <v>270000</v>
      </c>
      <c r="I86" s="418"/>
      <c r="J86" s="427"/>
    </row>
    <row r="87" spans="1:10" ht="15" customHeight="1">
      <c r="A87" s="1187">
        <v>46</v>
      </c>
      <c r="B87" s="202" t="s">
        <v>1151</v>
      </c>
      <c r="C87" s="459">
        <v>1933</v>
      </c>
      <c r="D87" s="1123" t="s">
        <v>1105</v>
      </c>
      <c r="E87" s="437">
        <v>270000</v>
      </c>
      <c r="F87" s="424"/>
      <c r="G87" s="434"/>
      <c r="H87" s="437">
        <f t="shared" si="0"/>
        <v>270000</v>
      </c>
      <c r="I87" s="418"/>
      <c r="J87" s="427"/>
    </row>
    <row r="88" spans="1:10" ht="15" customHeight="1">
      <c r="A88" s="1187">
        <v>47</v>
      </c>
      <c r="B88" s="202" t="s">
        <v>1154</v>
      </c>
      <c r="C88" s="459">
        <v>1925</v>
      </c>
      <c r="D88" s="1123" t="s">
        <v>1153</v>
      </c>
      <c r="E88" s="437">
        <v>270000</v>
      </c>
      <c r="F88" s="424"/>
      <c r="G88" s="434"/>
      <c r="H88" s="437">
        <f t="shared" si="0"/>
        <v>270000</v>
      </c>
      <c r="I88" s="418"/>
      <c r="J88" s="427"/>
    </row>
    <row r="89" spans="1:10" ht="15" customHeight="1">
      <c r="A89" s="1187">
        <v>48</v>
      </c>
      <c r="B89" s="202" t="s">
        <v>1155</v>
      </c>
      <c r="C89" s="459">
        <v>1928</v>
      </c>
      <c r="D89" s="1123" t="s">
        <v>1085</v>
      </c>
      <c r="E89" s="437">
        <v>270000</v>
      </c>
      <c r="F89" s="424"/>
      <c r="G89" s="434"/>
      <c r="H89" s="437">
        <f t="shared" si="0"/>
        <v>270000</v>
      </c>
      <c r="I89" s="418"/>
      <c r="J89" s="427"/>
    </row>
    <row r="90" spans="1:10" ht="15" customHeight="1">
      <c r="A90" s="1187">
        <v>49</v>
      </c>
      <c r="B90" s="202" t="s">
        <v>1156</v>
      </c>
      <c r="C90" s="459">
        <v>1927</v>
      </c>
      <c r="D90" s="1123" t="s">
        <v>1085</v>
      </c>
      <c r="E90" s="437">
        <v>270000</v>
      </c>
      <c r="F90" s="424"/>
      <c r="G90" s="434"/>
      <c r="H90" s="437">
        <f t="shared" si="0"/>
        <v>270000</v>
      </c>
      <c r="I90" s="418"/>
      <c r="J90" s="427"/>
    </row>
    <row r="91" spans="1:10" ht="15" customHeight="1">
      <c r="A91" s="1187">
        <v>50</v>
      </c>
      <c r="B91" s="202" t="s">
        <v>1157</v>
      </c>
      <c r="C91" s="459">
        <v>1934</v>
      </c>
      <c r="D91" s="1123" t="s">
        <v>1085</v>
      </c>
      <c r="E91" s="437">
        <v>270000</v>
      </c>
      <c r="F91" s="424"/>
      <c r="G91" s="434"/>
      <c r="H91" s="437">
        <f t="shared" si="0"/>
        <v>270000</v>
      </c>
      <c r="I91" s="418"/>
      <c r="J91" s="427"/>
    </row>
    <row r="92" spans="1:10" ht="15" customHeight="1">
      <c r="A92" s="1187">
        <v>51</v>
      </c>
      <c r="B92" s="202" t="s">
        <v>1158</v>
      </c>
      <c r="C92" s="459">
        <v>1924</v>
      </c>
      <c r="D92" s="1123" t="s">
        <v>1085</v>
      </c>
      <c r="E92" s="437">
        <v>270000</v>
      </c>
      <c r="F92" s="424"/>
      <c r="G92" s="434"/>
      <c r="H92" s="437">
        <f t="shared" si="0"/>
        <v>270000</v>
      </c>
      <c r="I92" s="418"/>
      <c r="J92" s="427"/>
    </row>
    <row r="93" spans="1:10" ht="15" customHeight="1">
      <c r="A93" s="1187">
        <v>52</v>
      </c>
      <c r="B93" s="202" t="s">
        <v>1159</v>
      </c>
      <c r="C93" s="459">
        <v>1929</v>
      </c>
      <c r="D93" s="1123" t="s">
        <v>1160</v>
      </c>
      <c r="E93" s="437">
        <v>270000</v>
      </c>
      <c r="F93" s="424"/>
      <c r="G93" s="434"/>
      <c r="H93" s="437">
        <f t="shared" si="0"/>
        <v>270000</v>
      </c>
      <c r="I93" s="418"/>
      <c r="J93" s="427"/>
    </row>
    <row r="94" spans="1:10" ht="15" customHeight="1">
      <c r="A94" s="1187">
        <v>53</v>
      </c>
      <c r="B94" s="202" t="s">
        <v>1161</v>
      </c>
      <c r="C94" s="459">
        <v>1920</v>
      </c>
      <c r="D94" s="1123" t="s">
        <v>1160</v>
      </c>
      <c r="E94" s="437">
        <v>270000</v>
      </c>
      <c r="F94" s="424"/>
      <c r="G94" s="434"/>
      <c r="H94" s="437">
        <f t="shared" si="0"/>
        <v>270000</v>
      </c>
      <c r="I94" s="418"/>
      <c r="J94" s="427"/>
    </row>
    <row r="95" spans="1:10" ht="15" customHeight="1">
      <c r="A95" s="1187">
        <v>54</v>
      </c>
      <c r="B95" s="202" t="s">
        <v>1163</v>
      </c>
      <c r="C95" s="459">
        <v>1931</v>
      </c>
      <c r="D95" s="1123" t="s">
        <v>1073</v>
      </c>
      <c r="E95" s="437">
        <v>270000</v>
      </c>
      <c r="F95" s="424"/>
      <c r="G95" s="434"/>
      <c r="H95" s="437">
        <f t="shared" si="0"/>
        <v>270000</v>
      </c>
      <c r="I95" s="418"/>
      <c r="J95" s="427"/>
    </row>
    <row r="96" spans="1:10" ht="15" customHeight="1">
      <c r="A96" s="1187">
        <v>55</v>
      </c>
      <c r="B96" s="202" t="s">
        <v>372</v>
      </c>
      <c r="C96" s="459">
        <v>1933</v>
      </c>
      <c r="D96" s="1123" t="s">
        <v>1074</v>
      </c>
      <c r="E96" s="437">
        <v>270000</v>
      </c>
      <c r="F96" s="424"/>
      <c r="G96" s="434"/>
      <c r="H96" s="437">
        <f t="shared" si="0"/>
        <v>270000</v>
      </c>
      <c r="I96" s="418"/>
      <c r="J96" s="427"/>
    </row>
    <row r="97" spans="1:10" ht="15" customHeight="1">
      <c r="A97" s="1187">
        <v>56</v>
      </c>
      <c r="B97" s="202" t="s">
        <v>2464</v>
      </c>
      <c r="C97" s="459">
        <v>1932</v>
      </c>
      <c r="D97" s="1123" t="s">
        <v>1085</v>
      </c>
      <c r="E97" s="437">
        <v>270000</v>
      </c>
      <c r="F97" s="424"/>
      <c r="G97" s="434"/>
      <c r="H97" s="437">
        <f t="shared" si="0"/>
        <v>270000</v>
      </c>
      <c r="I97" s="418"/>
      <c r="J97" s="427"/>
    </row>
    <row r="98" spans="1:10" ht="15" customHeight="1">
      <c r="A98" s="1187">
        <v>57</v>
      </c>
      <c r="B98" s="202" t="s">
        <v>2408</v>
      </c>
      <c r="C98" s="459">
        <v>1933</v>
      </c>
      <c r="D98" s="1123" t="s">
        <v>1160</v>
      </c>
      <c r="E98" s="437">
        <v>270000</v>
      </c>
      <c r="F98" s="424"/>
      <c r="G98" s="434"/>
      <c r="H98" s="437">
        <f t="shared" si="0"/>
        <v>270000</v>
      </c>
      <c r="I98" s="418"/>
      <c r="J98" s="427"/>
    </row>
    <row r="99" spans="1:10" ht="15" customHeight="1">
      <c r="A99" s="1187">
        <v>58</v>
      </c>
      <c r="B99" s="202" t="s">
        <v>914</v>
      </c>
      <c r="C99" s="459">
        <v>1933</v>
      </c>
      <c r="D99" s="1123" t="s">
        <v>1067</v>
      </c>
      <c r="E99" s="437">
        <v>270000</v>
      </c>
      <c r="F99" s="424"/>
      <c r="G99" s="434"/>
      <c r="H99" s="437">
        <f aca="true" t="shared" si="1" ref="H99:H114">E99+G99</f>
        <v>270000</v>
      </c>
      <c r="I99" s="418"/>
      <c r="J99" s="427"/>
    </row>
    <row r="100" spans="1:10" ht="15" customHeight="1">
      <c r="A100" s="1187">
        <v>59</v>
      </c>
      <c r="B100" s="202" t="s">
        <v>1187</v>
      </c>
      <c r="C100" s="459">
        <v>1933</v>
      </c>
      <c r="D100" s="1123" t="s">
        <v>1076</v>
      </c>
      <c r="E100" s="437">
        <v>270000</v>
      </c>
      <c r="F100" s="424"/>
      <c r="G100" s="434"/>
      <c r="H100" s="437">
        <f t="shared" si="1"/>
        <v>270000</v>
      </c>
      <c r="I100" s="418"/>
      <c r="J100" s="427"/>
    </row>
    <row r="101" spans="1:10" ht="15" customHeight="1">
      <c r="A101" s="1187">
        <v>60</v>
      </c>
      <c r="B101" s="202" t="s">
        <v>1188</v>
      </c>
      <c r="C101" s="459">
        <v>1933</v>
      </c>
      <c r="D101" s="1123" t="s">
        <v>1189</v>
      </c>
      <c r="E101" s="437">
        <v>270000</v>
      </c>
      <c r="F101" s="424"/>
      <c r="G101" s="434"/>
      <c r="H101" s="437">
        <f t="shared" si="1"/>
        <v>270000</v>
      </c>
      <c r="I101" s="418"/>
      <c r="J101" s="427"/>
    </row>
    <row r="102" spans="1:10" ht="15" customHeight="1">
      <c r="A102" s="1187">
        <v>61</v>
      </c>
      <c r="B102" s="202" t="s">
        <v>1190</v>
      </c>
      <c r="C102" s="459">
        <v>1934</v>
      </c>
      <c r="D102" s="1123" t="s">
        <v>1074</v>
      </c>
      <c r="E102" s="437">
        <v>270000</v>
      </c>
      <c r="F102" s="424"/>
      <c r="G102" s="434"/>
      <c r="H102" s="437">
        <f t="shared" si="1"/>
        <v>270000</v>
      </c>
      <c r="I102" s="418"/>
      <c r="J102" s="427"/>
    </row>
    <row r="103" spans="1:10" ht="15" customHeight="1">
      <c r="A103" s="1187">
        <v>62</v>
      </c>
      <c r="B103" s="202" t="s">
        <v>1191</v>
      </c>
      <c r="C103" s="459">
        <v>1934</v>
      </c>
      <c r="D103" s="1123" t="s">
        <v>1192</v>
      </c>
      <c r="E103" s="437">
        <v>270000</v>
      </c>
      <c r="F103" s="424"/>
      <c r="G103" s="434"/>
      <c r="H103" s="437">
        <f t="shared" si="1"/>
        <v>270000</v>
      </c>
      <c r="I103" s="418"/>
      <c r="J103" s="427"/>
    </row>
    <row r="104" spans="1:10" ht="15" customHeight="1">
      <c r="A104" s="1187">
        <v>63</v>
      </c>
      <c r="B104" s="202" t="s">
        <v>1193</v>
      </c>
      <c r="C104" s="459">
        <v>1934</v>
      </c>
      <c r="D104" s="1123" t="s">
        <v>1194</v>
      </c>
      <c r="E104" s="437">
        <v>270000</v>
      </c>
      <c r="F104" s="424"/>
      <c r="G104" s="434"/>
      <c r="H104" s="437">
        <f t="shared" si="1"/>
        <v>270000</v>
      </c>
      <c r="I104" s="418"/>
      <c r="J104" s="427"/>
    </row>
    <row r="105" spans="1:10" ht="15" customHeight="1">
      <c r="A105" s="1187">
        <v>64</v>
      </c>
      <c r="B105" s="202" t="s">
        <v>1195</v>
      </c>
      <c r="C105" s="459">
        <v>1934</v>
      </c>
      <c r="D105" s="1123" t="s">
        <v>1196</v>
      </c>
      <c r="E105" s="437">
        <v>270000</v>
      </c>
      <c r="F105" s="424"/>
      <c r="G105" s="434"/>
      <c r="H105" s="437">
        <f t="shared" si="1"/>
        <v>270000</v>
      </c>
      <c r="I105" s="418"/>
      <c r="J105" s="427"/>
    </row>
    <row r="106" spans="1:10" ht="15" customHeight="1">
      <c r="A106" s="1187">
        <v>65</v>
      </c>
      <c r="B106" s="202" t="s">
        <v>1856</v>
      </c>
      <c r="C106" s="459">
        <v>1934</v>
      </c>
      <c r="D106" s="1123" t="s">
        <v>1076</v>
      </c>
      <c r="E106" s="437">
        <v>270000</v>
      </c>
      <c r="F106" s="424"/>
      <c r="G106" s="434"/>
      <c r="H106" s="437">
        <f t="shared" si="1"/>
        <v>270000</v>
      </c>
      <c r="I106" s="418"/>
      <c r="J106" s="427"/>
    </row>
    <row r="107" spans="1:10" ht="15" customHeight="1">
      <c r="A107" s="1187">
        <v>66</v>
      </c>
      <c r="B107" s="202" t="s">
        <v>1197</v>
      </c>
      <c r="C107" s="459">
        <v>1935</v>
      </c>
      <c r="D107" s="1123" t="s">
        <v>1198</v>
      </c>
      <c r="E107" s="437">
        <v>270000</v>
      </c>
      <c r="F107" s="424"/>
      <c r="G107" s="434"/>
      <c r="H107" s="437">
        <f t="shared" si="1"/>
        <v>270000</v>
      </c>
      <c r="I107" s="418"/>
      <c r="J107" s="427"/>
    </row>
    <row r="108" spans="1:10" ht="15" customHeight="1">
      <c r="A108" s="1187">
        <v>67</v>
      </c>
      <c r="B108" s="202" t="s">
        <v>1199</v>
      </c>
      <c r="C108" s="459">
        <v>1935</v>
      </c>
      <c r="D108" s="1123" t="s">
        <v>1074</v>
      </c>
      <c r="E108" s="437">
        <v>270000</v>
      </c>
      <c r="F108" s="424"/>
      <c r="G108" s="434"/>
      <c r="H108" s="437">
        <f t="shared" si="1"/>
        <v>270000</v>
      </c>
      <c r="I108" s="418"/>
      <c r="J108" s="427"/>
    </row>
    <row r="109" spans="1:10" ht="15" customHeight="1">
      <c r="A109" s="1187">
        <v>68</v>
      </c>
      <c r="B109" s="202" t="s">
        <v>914</v>
      </c>
      <c r="C109" s="459">
        <v>1935</v>
      </c>
      <c r="D109" s="1123" t="s">
        <v>1192</v>
      </c>
      <c r="E109" s="437">
        <v>270000</v>
      </c>
      <c r="F109" s="424"/>
      <c r="G109" s="434"/>
      <c r="H109" s="437">
        <f t="shared" si="1"/>
        <v>270000</v>
      </c>
      <c r="I109" s="418"/>
      <c r="J109" s="427"/>
    </row>
    <row r="110" spans="1:10" ht="15" customHeight="1">
      <c r="A110" s="1187">
        <v>69</v>
      </c>
      <c r="B110" s="202" t="s">
        <v>676</v>
      </c>
      <c r="C110" s="459">
        <v>1935</v>
      </c>
      <c r="D110" s="1123" t="s">
        <v>2496</v>
      </c>
      <c r="E110" s="437">
        <v>270000</v>
      </c>
      <c r="F110" s="424"/>
      <c r="G110" s="434"/>
      <c r="H110" s="437">
        <f t="shared" si="1"/>
        <v>270000</v>
      </c>
      <c r="I110" s="418"/>
      <c r="J110" s="427"/>
    </row>
    <row r="111" spans="1:10" ht="15" customHeight="1">
      <c r="A111" s="1187">
        <v>70</v>
      </c>
      <c r="B111" s="202" t="s">
        <v>1579</v>
      </c>
      <c r="C111" s="459">
        <v>1935</v>
      </c>
      <c r="D111" s="1123" t="s">
        <v>1580</v>
      </c>
      <c r="E111" s="437">
        <v>270000</v>
      </c>
      <c r="F111" s="424"/>
      <c r="G111" s="434"/>
      <c r="H111" s="437">
        <f t="shared" si="1"/>
        <v>270000</v>
      </c>
      <c r="I111" s="418"/>
      <c r="J111" s="427"/>
    </row>
    <row r="112" spans="1:10" ht="15" customHeight="1">
      <c r="A112" s="1187">
        <v>71</v>
      </c>
      <c r="B112" s="202" t="s">
        <v>1206</v>
      </c>
      <c r="C112" s="459">
        <v>1933</v>
      </c>
      <c r="D112" s="1123" t="s">
        <v>1073</v>
      </c>
      <c r="E112" s="437">
        <v>270000</v>
      </c>
      <c r="F112" s="424"/>
      <c r="G112" s="434"/>
      <c r="H112" s="437">
        <f t="shared" si="1"/>
        <v>270000</v>
      </c>
      <c r="I112" s="418"/>
      <c r="J112" s="427"/>
    </row>
    <row r="113" spans="1:10" ht="15" customHeight="1">
      <c r="A113" s="1187">
        <v>72</v>
      </c>
      <c r="B113" s="202" t="s">
        <v>2733</v>
      </c>
      <c r="C113" s="459">
        <v>1936</v>
      </c>
      <c r="D113" s="1123" t="s">
        <v>1073</v>
      </c>
      <c r="E113" s="437">
        <v>270000</v>
      </c>
      <c r="F113" s="424"/>
      <c r="G113" s="434"/>
      <c r="H113" s="437">
        <f t="shared" si="1"/>
        <v>270000</v>
      </c>
      <c r="I113" s="419"/>
      <c r="J113" s="432"/>
    </row>
    <row r="114" spans="1:10" ht="15" customHeight="1">
      <c r="A114" s="1187">
        <v>73</v>
      </c>
      <c r="B114" s="202" t="s">
        <v>2734</v>
      </c>
      <c r="C114" s="459">
        <v>1936</v>
      </c>
      <c r="D114" s="1123" t="s">
        <v>1066</v>
      </c>
      <c r="E114" s="437">
        <v>270000</v>
      </c>
      <c r="F114" s="424"/>
      <c r="G114" s="434"/>
      <c r="H114" s="437">
        <f t="shared" si="1"/>
        <v>270000</v>
      </c>
      <c r="I114" s="419"/>
      <c r="J114" s="432"/>
    </row>
    <row r="115" spans="1:10" ht="15" customHeight="1">
      <c r="A115" s="1187">
        <v>74</v>
      </c>
      <c r="B115" s="202" t="s">
        <v>2498</v>
      </c>
      <c r="C115" s="459">
        <v>1935</v>
      </c>
      <c r="D115" s="1123" t="s">
        <v>1066</v>
      </c>
      <c r="E115" s="437">
        <v>270000</v>
      </c>
      <c r="F115" s="424"/>
      <c r="G115" s="434"/>
      <c r="H115" s="437">
        <f>E115+G115</f>
        <v>270000</v>
      </c>
      <c r="I115" s="419"/>
      <c r="J115" s="432"/>
    </row>
    <row r="116" spans="1:10" ht="15" customHeight="1">
      <c r="A116" s="1187">
        <v>75</v>
      </c>
      <c r="B116" s="7" t="s">
        <v>1456</v>
      </c>
      <c r="C116" s="619">
        <v>1936</v>
      </c>
      <c r="D116" s="6" t="s">
        <v>405</v>
      </c>
      <c r="E116" s="437">
        <v>270000</v>
      </c>
      <c r="G116" s="434"/>
      <c r="H116" s="437">
        <f>E116+G116</f>
        <v>270000</v>
      </c>
      <c r="I116" s="419"/>
      <c r="J116" s="432"/>
    </row>
    <row r="117" spans="1:10" ht="15" customHeight="1">
      <c r="A117" s="1187">
        <v>76</v>
      </c>
      <c r="B117" s="7" t="s">
        <v>956</v>
      </c>
      <c r="C117" s="619">
        <v>1937</v>
      </c>
      <c r="D117" s="6" t="s">
        <v>454</v>
      </c>
      <c r="E117" s="437">
        <v>270000</v>
      </c>
      <c r="G117" s="619"/>
      <c r="H117" s="1105">
        <f>E117+G117</f>
        <v>270000</v>
      </c>
      <c r="I117" s="418"/>
      <c r="J117" s="427"/>
    </row>
    <row r="118" spans="1:10" ht="15" customHeight="1">
      <c r="A118" s="1187">
        <v>77</v>
      </c>
      <c r="B118" s="202" t="s">
        <v>1200</v>
      </c>
      <c r="C118" s="459">
        <v>1929</v>
      </c>
      <c r="D118" s="1123" t="s">
        <v>1066</v>
      </c>
      <c r="E118" s="437">
        <v>270000</v>
      </c>
      <c r="F118" s="424"/>
      <c r="G118" s="434"/>
      <c r="H118" s="437">
        <v>270000</v>
      </c>
      <c r="I118" s="418"/>
      <c r="J118" s="433" t="s">
        <v>2480</v>
      </c>
    </row>
    <row r="119" spans="1:10" ht="15" customHeight="1">
      <c r="A119" s="1187">
        <v>78</v>
      </c>
      <c r="B119" s="202" t="s">
        <v>1707</v>
      </c>
      <c r="C119" s="459">
        <v>1931</v>
      </c>
      <c r="D119" s="1123" t="s">
        <v>1066</v>
      </c>
      <c r="E119" s="437">
        <v>270000</v>
      </c>
      <c r="F119" s="424"/>
      <c r="G119" s="434"/>
      <c r="H119" s="437">
        <v>270000</v>
      </c>
      <c r="I119" s="418"/>
      <c r="J119" s="433" t="s">
        <v>2480</v>
      </c>
    </row>
    <row r="120" spans="1:10" ht="15" customHeight="1">
      <c r="A120" s="1187">
        <v>79</v>
      </c>
      <c r="B120" s="202" t="s">
        <v>1207</v>
      </c>
      <c r="C120" s="459">
        <v>1932</v>
      </c>
      <c r="D120" s="1123" t="s">
        <v>1074</v>
      </c>
      <c r="E120" s="437">
        <v>270000</v>
      </c>
      <c r="F120" s="424"/>
      <c r="G120" s="434"/>
      <c r="H120" s="437">
        <v>270000</v>
      </c>
      <c r="I120" s="418"/>
      <c r="J120" s="433" t="s">
        <v>2480</v>
      </c>
    </row>
    <row r="121" spans="1:10" ht="15" customHeight="1">
      <c r="A121" s="1187">
        <v>80</v>
      </c>
      <c r="B121" s="202" t="s">
        <v>1208</v>
      </c>
      <c r="C121" s="459">
        <v>1931</v>
      </c>
      <c r="D121" s="1123" t="s">
        <v>1074</v>
      </c>
      <c r="E121" s="437">
        <v>270000</v>
      </c>
      <c r="F121" s="424"/>
      <c r="G121" s="434"/>
      <c r="H121" s="437">
        <v>270000</v>
      </c>
      <c r="I121" s="418"/>
      <c r="J121" s="433" t="s">
        <v>2480</v>
      </c>
    </row>
    <row r="122" spans="1:10" ht="15" customHeight="1">
      <c r="A122" s="1187">
        <v>81</v>
      </c>
      <c r="B122" s="202" t="s">
        <v>1209</v>
      </c>
      <c r="C122" s="459">
        <v>1928</v>
      </c>
      <c r="D122" s="1123" t="s">
        <v>1074</v>
      </c>
      <c r="E122" s="437">
        <v>270000</v>
      </c>
      <c r="F122" s="424"/>
      <c r="G122" s="434"/>
      <c r="H122" s="437">
        <v>270000</v>
      </c>
      <c r="I122" s="418"/>
      <c r="J122" s="433" t="s">
        <v>2480</v>
      </c>
    </row>
    <row r="123" spans="1:10" ht="15" customHeight="1">
      <c r="A123" s="1187">
        <v>82</v>
      </c>
      <c r="B123" s="202" t="s">
        <v>1210</v>
      </c>
      <c r="C123" s="459">
        <v>1933</v>
      </c>
      <c r="D123" s="1123" t="s">
        <v>1076</v>
      </c>
      <c r="E123" s="437">
        <v>270000</v>
      </c>
      <c r="F123" s="424"/>
      <c r="G123" s="434"/>
      <c r="H123" s="437">
        <v>270000</v>
      </c>
      <c r="I123" s="418"/>
      <c r="J123" s="433" t="s">
        <v>2480</v>
      </c>
    </row>
    <row r="124" spans="1:10" ht="15" customHeight="1">
      <c r="A124" s="1187">
        <v>83</v>
      </c>
      <c r="B124" s="202" t="s">
        <v>1211</v>
      </c>
      <c r="C124" s="459">
        <v>1934</v>
      </c>
      <c r="D124" s="1123" t="s">
        <v>1212</v>
      </c>
      <c r="E124" s="437">
        <v>270000</v>
      </c>
      <c r="F124" s="424"/>
      <c r="G124" s="434"/>
      <c r="H124" s="437">
        <v>270000</v>
      </c>
      <c r="I124" s="418"/>
      <c r="J124" s="433" t="s">
        <v>2480</v>
      </c>
    </row>
    <row r="125" spans="1:10" ht="15" customHeight="1">
      <c r="A125" s="1187">
        <v>84</v>
      </c>
      <c r="B125" s="202" t="s">
        <v>869</v>
      </c>
      <c r="C125" s="459">
        <v>1927</v>
      </c>
      <c r="D125" s="1123" t="s">
        <v>1103</v>
      </c>
      <c r="E125" s="437">
        <v>270000</v>
      </c>
      <c r="F125" s="424"/>
      <c r="G125" s="434"/>
      <c r="H125" s="437">
        <v>270000</v>
      </c>
      <c r="I125" s="418"/>
      <c r="J125" s="433" t="s">
        <v>2480</v>
      </c>
    </row>
    <row r="126" spans="1:10" ht="15" customHeight="1">
      <c r="A126" s="1187">
        <v>85</v>
      </c>
      <c r="B126" s="202" t="s">
        <v>1213</v>
      </c>
      <c r="C126" s="459">
        <v>1923</v>
      </c>
      <c r="D126" s="1123" t="s">
        <v>1105</v>
      </c>
      <c r="E126" s="437">
        <v>270000</v>
      </c>
      <c r="F126" s="424"/>
      <c r="G126" s="434"/>
      <c r="H126" s="437">
        <v>270000</v>
      </c>
      <c r="I126" s="418"/>
      <c r="J126" s="433" t="s">
        <v>2480</v>
      </c>
    </row>
    <row r="127" spans="1:10" ht="15" customHeight="1">
      <c r="A127" s="1187">
        <v>86</v>
      </c>
      <c r="B127" s="202" t="s">
        <v>1214</v>
      </c>
      <c r="C127" s="459">
        <v>1921</v>
      </c>
      <c r="D127" s="1123" t="s">
        <v>1085</v>
      </c>
      <c r="E127" s="437">
        <v>270000</v>
      </c>
      <c r="F127" s="424"/>
      <c r="G127" s="434"/>
      <c r="H127" s="437">
        <v>270000</v>
      </c>
      <c r="I127" s="418"/>
      <c r="J127" s="433" t="s">
        <v>2480</v>
      </c>
    </row>
    <row r="128" spans="1:10" ht="15" customHeight="1">
      <c r="A128" s="1187">
        <v>87</v>
      </c>
      <c r="B128" s="202" t="s">
        <v>1215</v>
      </c>
      <c r="C128" s="459">
        <v>1933</v>
      </c>
      <c r="D128" s="1123" t="s">
        <v>1074</v>
      </c>
      <c r="E128" s="437">
        <v>270000</v>
      </c>
      <c r="F128" s="424"/>
      <c r="G128" s="434"/>
      <c r="H128" s="437">
        <v>270000</v>
      </c>
      <c r="I128" s="418"/>
      <c r="J128" s="433" t="s">
        <v>2480</v>
      </c>
    </row>
    <row r="129" spans="1:10" ht="15" customHeight="1">
      <c r="A129" s="1187">
        <v>88</v>
      </c>
      <c r="B129" s="202" t="s">
        <v>1216</v>
      </c>
      <c r="C129" s="459">
        <v>1932</v>
      </c>
      <c r="D129" s="1123" t="s">
        <v>1075</v>
      </c>
      <c r="E129" s="437">
        <v>270000</v>
      </c>
      <c r="F129" s="424"/>
      <c r="G129" s="434"/>
      <c r="H129" s="437">
        <v>270000</v>
      </c>
      <c r="I129" s="418"/>
      <c r="J129" s="433" t="s">
        <v>2480</v>
      </c>
    </row>
    <row r="130" spans="1:10" ht="15" customHeight="1">
      <c r="A130" s="1187">
        <v>89</v>
      </c>
      <c r="B130" s="202" t="s">
        <v>1217</v>
      </c>
      <c r="C130" s="459">
        <v>1935</v>
      </c>
      <c r="D130" s="1123" t="s">
        <v>1067</v>
      </c>
      <c r="E130" s="437">
        <v>270000</v>
      </c>
      <c r="F130" s="424"/>
      <c r="G130" s="434"/>
      <c r="H130" s="437">
        <v>270000</v>
      </c>
      <c r="I130" s="418"/>
      <c r="J130" s="433" t="s">
        <v>2480</v>
      </c>
    </row>
    <row r="131" spans="1:10" ht="15" customHeight="1">
      <c r="A131" s="1187">
        <v>90</v>
      </c>
      <c r="B131" s="202" t="s">
        <v>1811</v>
      </c>
      <c r="C131" s="459">
        <v>1936</v>
      </c>
      <c r="D131" s="1123" t="s">
        <v>1099</v>
      </c>
      <c r="E131" s="437">
        <v>270000</v>
      </c>
      <c r="F131" s="424"/>
      <c r="G131" s="434"/>
      <c r="H131" s="437">
        <f aca="true" t="shared" si="2" ref="H131:H136">SUM(E131:G131)</f>
        <v>270000</v>
      </c>
      <c r="I131" s="418"/>
      <c r="J131" s="433" t="s">
        <v>2480</v>
      </c>
    </row>
    <row r="132" spans="1:10" ht="15" customHeight="1">
      <c r="A132" s="1187">
        <v>91</v>
      </c>
      <c r="B132" s="202" t="s">
        <v>2497</v>
      </c>
      <c r="C132" s="459">
        <v>1935</v>
      </c>
      <c r="D132" s="1123" t="s">
        <v>1091</v>
      </c>
      <c r="E132" s="437">
        <v>270000</v>
      </c>
      <c r="F132" s="435"/>
      <c r="G132" s="434"/>
      <c r="H132" s="437">
        <f t="shared" si="2"/>
        <v>270000</v>
      </c>
      <c r="I132" s="418"/>
      <c r="J132" s="433" t="s">
        <v>2480</v>
      </c>
    </row>
    <row r="133" spans="1:10" ht="15" customHeight="1">
      <c r="A133" s="1187">
        <v>92</v>
      </c>
      <c r="B133" s="202" t="s">
        <v>1164</v>
      </c>
      <c r="C133" s="459">
        <v>1933</v>
      </c>
      <c r="D133" s="1123" t="s">
        <v>1091</v>
      </c>
      <c r="E133" s="437">
        <v>270000</v>
      </c>
      <c r="F133" s="435"/>
      <c r="G133" s="434"/>
      <c r="H133" s="437">
        <f t="shared" si="2"/>
        <v>270000</v>
      </c>
      <c r="I133" s="418"/>
      <c r="J133" s="433" t="s">
        <v>2480</v>
      </c>
    </row>
    <row r="134" spans="1:10" ht="15" customHeight="1">
      <c r="A134" s="1187">
        <v>93</v>
      </c>
      <c r="B134" s="202" t="s">
        <v>1143</v>
      </c>
      <c r="C134" s="459">
        <v>1930</v>
      </c>
      <c r="D134" s="1123" t="s">
        <v>1100</v>
      </c>
      <c r="E134" s="437">
        <v>270000</v>
      </c>
      <c r="F134" s="435"/>
      <c r="G134" s="434"/>
      <c r="H134" s="437">
        <f t="shared" si="2"/>
        <v>270000</v>
      </c>
      <c r="I134" s="418"/>
      <c r="J134" s="433" t="s">
        <v>2480</v>
      </c>
    </row>
    <row r="135" spans="1:10" ht="15" customHeight="1">
      <c r="A135" s="1187">
        <v>94</v>
      </c>
      <c r="B135" s="202" t="s">
        <v>863</v>
      </c>
      <c r="C135" s="459">
        <v>1935</v>
      </c>
      <c r="D135" s="1123" t="s">
        <v>864</v>
      </c>
      <c r="E135" s="437">
        <v>270000</v>
      </c>
      <c r="F135" s="435"/>
      <c r="G135" s="434"/>
      <c r="H135" s="437">
        <f t="shared" si="2"/>
        <v>270000</v>
      </c>
      <c r="I135" s="418"/>
      <c r="J135" s="433" t="s">
        <v>2480</v>
      </c>
    </row>
    <row r="136" spans="1:10" ht="15" customHeight="1">
      <c r="A136" s="1187">
        <v>95</v>
      </c>
      <c r="B136" s="202" t="s">
        <v>1152</v>
      </c>
      <c r="C136" s="459">
        <v>1933</v>
      </c>
      <c r="D136" s="1123" t="s">
        <v>1103</v>
      </c>
      <c r="E136" s="437">
        <v>270000</v>
      </c>
      <c r="F136" s="435"/>
      <c r="G136" s="434"/>
      <c r="H136" s="437">
        <f t="shared" si="2"/>
        <v>270000</v>
      </c>
      <c r="I136" s="418"/>
      <c r="J136" s="433" t="s">
        <v>2480</v>
      </c>
    </row>
    <row r="137" spans="1:10" ht="15" customHeight="1">
      <c r="A137" s="1187">
        <v>96</v>
      </c>
      <c r="B137" s="202" t="s">
        <v>870</v>
      </c>
      <c r="C137" s="459">
        <v>1937</v>
      </c>
      <c r="D137" s="1123" t="s">
        <v>1076</v>
      </c>
      <c r="E137" s="437">
        <v>270000</v>
      </c>
      <c r="F137" s="202"/>
      <c r="G137" s="459"/>
      <c r="H137" s="437">
        <f>SUM(E137:G137)</f>
        <v>270000</v>
      </c>
      <c r="I137" s="418"/>
      <c r="J137" s="433"/>
    </row>
    <row r="138" spans="1:10" ht="15" customHeight="1">
      <c r="A138" s="1187">
        <v>97</v>
      </c>
      <c r="B138" s="202" t="s">
        <v>2799</v>
      </c>
      <c r="C138" s="459">
        <v>1936</v>
      </c>
      <c r="D138" s="1123" t="s">
        <v>864</v>
      </c>
      <c r="E138" s="437">
        <v>270000</v>
      </c>
      <c r="F138" s="202"/>
      <c r="G138" s="459"/>
      <c r="H138" s="437">
        <f>G138+E138</f>
        <v>270000</v>
      </c>
      <c r="I138" s="418"/>
      <c r="J138" s="433"/>
    </row>
    <row r="139" spans="1:10" ht="15" customHeight="1">
      <c r="A139" s="1187">
        <v>98</v>
      </c>
      <c r="B139" s="202" t="s">
        <v>2798</v>
      </c>
      <c r="C139" s="459">
        <v>1937</v>
      </c>
      <c r="D139" s="1123" t="s">
        <v>1071</v>
      </c>
      <c r="E139" s="437">
        <v>270000</v>
      </c>
      <c r="F139" s="202"/>
      <c r="G139" s="459"/>
      <c r="H139" s="437">
        <f>SUM(E139:G139)</f>
        <v>270000</v>
      </c>
      <c r="I139" s="418"/>
      <c r="J139" s="433"/>
    </row>
    <row r="140" spans="1:10" ht="15" customHeight="1">
      <c r="A140" s="1187">
        <v>99</v>
      </c>
      <c r="B140" s="202" t="s">
        <v>2800</v>
      </c>
      <c r="C140" s="459">
        <v>1937</v>
      </c>
      <c r="D140" s="1123" t="s">
        <v>1066</v>
      </c>
      <c r="E140" s="437">
        <v>270000</v>
      </c>
      <c r="F140" s="202"/>
      <c r="G140" s="459"/>
      <c r="H140" s="437">
        <f>SUM(E140:G140)</f>
        <v>270000</v>
      </c>
      <c r="I140" s="418"/>
      <c r="J140" s="433"/>
    </row>
    <row r="141" spans="1:10" ht="15" customHeight="1">
      <c r="A141" s="1187">
        <v>100</v>
      </c>
      <c r="B141" s="202" t="s">
        <v>2801</v>
      </c>
      <c r="C141" s="459">
        <v>1937</v>
      </c>
      <c r="D141" s="1123" t="s">
        <v>1212</v>
      </c>
      <c r="E141" s="437">
        <v>270000</v>
      </c>
      <c r="F141" s="202"/>
      <c r="G141" s="459"/>
      <c r="H141" s="437">
        <f>SUM(E141:G141)</f>
        <v>270000</v>
      </c>
      <c r="I141" s="418"/>
      <c r="J141" s="433"/>
    </row>
    <row r="142" spans="1:10" ht="15" customHeight="1">
      <c r="A142" s="1187">
        <v>101</v>
      </c>
      <c r="B142" s="202" t="s">
        <v>2802</v>
      </c>
      <c r="C142" s="459">
        <v>1937</v>
      </c>
      <c r="D142" s="1123" t="s">
        <v>1074</v>
      </c>
      <c r="E142" s="437">
        <v>270000</v>
      </c>
      <c r="F142" s="202"/>
      <c r="G142" s="459"/>
      <c r="H142" s="437">
        <f>SUM(E142:G142)</f>
        <v>270000</v>
      </c>
      <c r="I142" s="418"/>
      <c r="J142" s="433"/>
    </row>
    <row r="143" spans="1:10" ht="15" customHeight="1">
      <c r="A143" s="1187">
        <v>102</v>
      </c>
      <c r="B143" s="202" t="s">
        <v>1680</v>
      </c>
      <c r="C143" s="459">
        <v>1937</v>
      </c>
      <c r="D143" s="1123" t="s">
        <v>1085</v>
      </c>
      <c r="E143" s="437">
        <v>270000</v>
      </c>
      <c r="F143" s="202"/>
      <c r="G143" s="459"/>
      <c r="H143" s="437">
        <f>SUM(E143:G143)</f>
        <v>270000</v>
      </c>
      <c r="I143" s="418"/>
      <c r="J143" s="433"/>
    </row>
    <row r="144" spans="1:10" ht="15" customHeight="1">
      <c r="A144" s="1187">
        <v>103</v>
      </c>
      <c r="B144" s="202" t="s">
        <v>2568</v>
      </c>
      <c r="C144" s="459">
        <v>1937</v>
      </c>
      <c r="D144" s="1123" t="s">
        <v>1081</v>
      </c>
      <c r="E144" s="437">
        <v>270000</v>
      </c>
      <c r="F144" s="435"/>
      <c r="G144" s="434"/>
      <c r="H144" s="437">
        <v>270000</v>
      </c>
      <c r="I144" s="418"/>
      <c r="J144" s="433"/>
    </row>
    <row r="145" spans="1:10" ht="15" customHeight="1">
      <c r="A145" s="1187">
        <v>104</v>
      </c>
      <c r="B145" s="202" t="s">
        <v>2881</v>
      </c>
      <c r="C145" s="459">
        <v>1937</v>
      </c>
      <c r="D145" s="1123" t="s">
        <v>1212</v>
      </c>
      <c r="E145" s="437">
        <v>270000</v>
      </c>
      <c r="F145" s="436"/>
      <c r="G145" s="434"/>
      <c r="H145" s="437">
        <f aca="true" t="shared" si="3" ref="H145:H153">G145+E145</f>
        <v>270000</v>
      </c>
      <c r="I145" s="418"/>
      <c r="J145" s="433" t="s">
        <v>2748</v>
      </c>
    </row>
    <row r="146" spans="1:10" ht="15" customHeight="1">
      <c r="A146" s="1187">
        <v>105</v>
      </c>
      <c r="B146" s="202" t="s">
        <v>2882</v>
      </c>
      <c r="C146" s="459">
        <v>1937</v>
      </c>
      <c r="D146" s="1123" t="s">
        <v>1066</v>
      </c>
      <c r="E146" s="437">
        <v>270000</v>
      </c>
      <c r="F146" s="436"/>
      <c r="G146" s="434"/>
      <c r="H146" s="437">
        <f t="shared" si="3"/>
        <v>270000</v>
      </c>
      <c r="I146" s="418"/>
      <c r="J146" s="433"/>
    </row>
    <row r="147" spans="1:10" ht="15" customHeight="1">
      <c r="A147" s="1187">
        <v>106</v>
      </c>
      <c r="B147" s="202" t="s">
        <v>720</v>
      </c>
      <c r="C147" s="459">
        <v>1937</v>
      </c>
      <c r="D147" s="1123" t="s">
        <v>2884</v>
      </c>
      <c r="E147" s="437">
        <v>270000</v>
      </c>
      <c r="F147" s="436"/>
      <c r="G147" s="434"/>
      <c r="H147" s="437">
        <f t="shared" si="3"/>
        <v>270000</v>
      </c>
      <c r="I147" s="418"/>
      <c r="J147" s="433"/>
    </row>
    <row r="148" spans="1:10" ht="15" customHeight="1">
      <c r="A148" s="1187">
        <v>107</v>
      </c>
      <c r="B148" s="202" t="s">
        <v>2883</v>
      </c>
      <c r="C148" s="459">
        <v>1937</v>
      </c>
      <c r="D148" s="1123" t="s">
        <v>1081</v>
      </c>
      <c r="E148" s="437">
        <v>270000</v>
      </c>
      <c r="F148" s="436"/>
      <c r="G148" s="434"/>
      <c r="H148" s="437">
        <f t="shared" si="3"/>
        <v>270000</v>
      </c>
      <c r="I148" s="418"/>
      <c r="J148" s="433"/>
    </row>
    <row r="149" spans="1:10" ht="15" customHeight="1">
      <c r="A149" s="1187">
        <v>108</v>
      </c>
      <c r="B149" s="424" t="s">
        <v>307</v>
      </c>
      <c r="C149" s="459">
        <v>1937</v>
      </c>
      <c r="D149" s="437" t="s">
        <v>2571</v>
      </c>
      <c r="E149" s="437">
        <v>270000</v>
      </c>
      <c r="F149" s="436"/>
      <c r="G149" s="434"/>
      <c r="H149" s="437">
        <f>G149+E149</f>
        <v>270000</v>
      </c>
      <c r="I149" s="418"/>
      <c r="J149" s="433"/>
    </row>
    <row r="150" spans="1:10" ht="15" customHeight="1">
      <c r="A150" s="1187">
        <v>109</v>
      </c>
      <c r="B150" s="424" t="s">
        <v>217</v>
      </c>
      <c r="C150" s="459">
        <v>1937</v>
      </c>
      <c r="D150" s="437" t="s">
        <v>1010</v>
      </c>
      <c r="E150" s="437">
        <v>270000</v>
      </c>
      <c r="F150" s="436"/>
      <c r="G150" s="434"/>
      <c r="H150" s="437">
        <f>G150+E150</f>
        <v>270000</v>
      </c>
      <c r="I150" s="418"/>
      <c r="J150" s="433"/>
    </row>
    <row r="151" spans="1:10" ht="15" customHeight="1">
      <c r="A151" s="1187">
        <v>110</v>
      </c>
      <c r="B151" s="424" t="s">
        <v>1011</v>
      </c>
      <c r="C151" s="459">
        <v>1937</v>
      </c>
      <c r="D151" s="1123" t="s">
        <v>1066</v>
      </c>
      <c r="E151" s="437">
        <v>270000</v>
      </c>
      <c r="F151" s="435"/>
      <c r="G151" s="434"/>
      <c r="H151" s="437">
        <f>G151+E151</f>
        <v>270000</v>
      </c>
      <c r="I151" s="418"/>
      <c r="J151" s="433"/>
    </row>
    <row r="152" spans="1:10" ht="15" customHeight="1">
      <c r="A152" s="1187">
        <v>111</v>
      </c>
      <c r="B152" s="424" t="s">
        <v>2237</v>
      </c>
      <c r="C152" s="459">
        <v>1937</v>
      </c>
      <c r="D152" s="437" t="s">
        <v>1074</v>
      </c>
      <c r="E152" s="437">
        <v>270000</v>
      </c>
      <c r="F152" s="436"/>
      <c r="G152" s="434"/>
      <c r="H152" s="437">
        <f t="shared" si="3"/>
        <v>270000</v>
      </c>
      <c r="I152" s="418"/>
      <c r="J152" s="433"/>
    </row>
    <row r="153" spans="1:10" ht="15" customHeight="1">
      <c r="A153" s="1187">
        <v>112</v>
      </c>
      <c r="B153" s="424" t="s">
        <v>2238</v>
      </c>
      <c r="C153" s="459">
        <v>1937</v>
      </c>
      <c r="D153" s="1123" t="s">
        <v>1066</v>
      </c>
      <c r="E153" s="437">
        <v>270000</v>
      </c>
      <c r="F153" s="435"/>
      <c r="G153" s="434"/>
      <c r="H153" s="437">
        <f t="shared" si="3"/>
        <v>270000</v>
      </c>
      <c r="I153" s="418"/>
      <c r="J153" s="433"/>
    </row>
    <row r="154" spans="1:10" ht="15" customHeight="1">
      <c r="A154" s="1187">
        <v>113</v>
      </c>
      <c r="B154" s="424" t="s">
        <v>2132</v>
      </c>
      <c r="C154" s="459">
        <v>1937</v>
      </c>
      <c r="D154" s="1123" t="s">
        <v>1160</v>
      </c>
      <c r="E154" s="437">
        <v>270000</v>
      </c>
      <c r="F154" s="435"/>
      <c r="G154" s="434"/>
      <c r="H154" s="437">
        <f aca="true" t="shared" si="4" ref="H154:H163">G154+E154</f>
        <v>270000</v>
      </c>
      <c r="I154" s="418"/>
      <c r="J154" s="433"/>
    </row>
    <row r="155" spans="1:10" ht="15" customHeight="1">
      <c r="A155" s="1187">
        <v>114</v>
      </c>
      <c r="B155" s="424" t="s">
        <v>2133</v>
      </c>
      <c r="C155" s="459">
        <v>1937</v>
      </c>
      <c r="D155" s="1123" t="s">
        <v>1081</v>
      </c>
      <c r="E155" s="437">
        <v>270000</v>
      </c>
      <c r="F155" s="435"/>
      <c r="G155" s="434"/>
      <c r="H155" s="437">
        <f t="shared" si="4"/>
        <v>270000</v>
      </c>
      <c r="I155" s="418"/>
      <c r="J155" s="433"/>
    </row>
    <row r="156" spans="1:10" ht="15" customHeight="1">
      <c r="A156" s="1187">
        <v>115</v>
      </c>
      <c r="B156" s="424" t="s">
        <v>2457</v>
      </c>
      <c r="C156" s="459">
        <v>1937</v>
      </c>
      <c r="D156" s="1123" t="s">
        <v>1160</v>
      </c>
      <c r="E156" s="437">
        <v>270000</v>
      </c>
      <c r="F156" s="435"/>
      <c r="G156" s="434"/>
      <c r="H156" s="437">
        <f t="shared" si="4"/>
        <v>270000</v>
      </c>
      <c r="I156" s="418"/>
      <c r="J156" s="433"/>
    </row>
    <row r="157" spans="1:10" ht="15" customHeight="1">
      <c r="A157" s="1187">
        <v>116</v>
      </c>
      <c r="B157" s="424" t="s">
        <v>2134</v>
      </c>
      <c r="C157" s="459">
        <v>1937</v>
      </c>
      <c r="D157" s="1123" t="s">
        <v>1076</v>
      </c>
      <c r="E157" s="437">
        <v>270000</v>
      </c>
      <c r="F157" s="435"/>
      <c r="G157" s="434"/>
      <c r="H157" s="437">
        <f t="shared" si="4"/>
        <v>270000</v>
      </c>
      <c r="I157" s="418"/>
      <c r="J157" s="433"/>
    </row>
    <row r="158" spans="1:10" ht="15" customHeight="1">
      <c r="A158" s="1187">
        <v>117</v>
      </c>
      <c r="B158" s="424" t="s">
        <v>1413</v>
      </c>
      <c r="C158" s="459">
        <v>1937</v>
      </c>
      <c r="D158" s="1123" t="s">
        <v>454</v>
      </c>
      <c r="E158" s="437">
        <v>270000</v>
      </c>
      <c r="F158" s="435"/>
      <c r="G158" s="434"/>
      <c r="H158" s="437">
        <f>G158+E158</f>
        <v>270000</v>
      </c>
      <c r="I158" s="418"/>
      <c r="J158" s="433"/>
    </row>
    <row r="159" spans="1:10" ht="15" customHeight="1">
      <c r="A159" s="1187">
        <v>118</v>
      </c>
      <c r="B159" s="424" t="s">
        <v>1414</v>
      </c>
      <c r="C159" s="459">
        <v>1937</v>
      </c>
      <c r="D159" s="1123" t="s">
        <v>1066</v>
      </c>
      <c r="E159" s="437">
        <v>270000</v>
      </c>
      <c r="F159" s="435"/>
      <c r="G159" s="434"/>
      <c r="H159" s="437">
        <f>G159+E159</f>
        <v>270000</v>
      </c>
      <c r="I159" s="418"/>
      <c r="J159" s="433"/>
    </row>
    <row r="160" spans="1:10" ht="15" customHeight="1">
      <c r="A160" s="1187">
        <v>119</v>
      </c>
      <c r="B160" s="424" t="s">
        <v>2908</v>
      </c>
      <c r="C160" s="459">
        <v>1938</v>
      </c>
      <c r="D160" s="1123" t="s">
        <v>1074</v>
      </c>
      <c r="E160" s="437">
        <v>270000</v>
      </c>
      <c r="F160" s="435"/>
      <c r="G160" s="434"/>
      <c r="H160" s="437">
        <f t="shared" si="4"/>
        <v>270000</v>
      </c>
      <c r="I160" s="418"/>
      <c r="J160" s="433"/>
    </row>
    <row r="161" spans="1:10" ht="15" customHeight="1">
      <c r="A161" s="1187">
        <v>120</v>
      </c>
      <c r="B161" s="424" t="s">
        <v>142</v>
      </c>
      <c r="C161" s="459">
        <v>1938</v>
      </c>
      <c r="D161" s="1123" t="s">
        <v>143</v>
      </c>
      <c r="E161" s="437">
        <v>270000</v>
      </c>
      <c r="F161" s="435"/>
      <c r="G161" s="434"/>
      <c r="H161" s="437">
        <f t="shared" si="4"/>
        <v>270000</v>
      </c>
      <c r="I161" s="418"/>
      <c r="J161" s="433"/>
    </row>
    <row r="162" spans="1:10" ht="15" customHeight="1">
      <c r="A162" s="1187">
        <v>121</v>
      </c>
      <c r="B162" s="424" t="s">
        <v>401</v>
      </c>
      <c r="C162" s="459">
        <v>1938</v>
      </c>
      <c r="D162" s="1123" t="s">
        <v>1160</v>
      </c>
      <c r="E162" s="437">
        <v>270000</v>
      </c>
      <c r="F162" s="435"/>
      <c r="G162" s="434"/>
      <c r="H162" s="437">
        <f t="shared" si="4"/>
        <v>270000</v>
      </c>
      <c r="I162" s="418"/>
      <c r="J162" s="433"/>
    </row>
    <row r="163" spans="1:10" ht="15" customHeight="1">
      <c r="A163" s="1187">
        <v>122</v>
      </c>
      <c r="B163" s="424" t="s">
        <v>228</v>
      </c>
      <c r="C163" s="459">
        <v>1938</v>
      </c>
      <c r="D163" s="1123" t="s">
        <v>1091</v>
      </c>
      <c r="E163" s="437">
        <v>270000</v>
      </c>
      <c r="F163" s="435"/>
      <c r="G163" s="434">
        <v>1080000</v>
      </c>
      <c r="H163" s="437">
        <f t="shared" si="4"/>
        <v>1350000</v>
      </c>
      <c r="I163" s="418"/>
      <c r="J163" s="433"/>
    </row>
    <row r="164" spans="1:10" ht="15" customHeight="1">
      <c r="A164" s="1187"/>
      <c r="B164" s="425" t="s">
        <v>1259</v>
      </c>
      <c r="C164" s="1091"/>
      <c r="D164" s="1121"/>
      <c r="E164" s="438">
        <f>SUM(E42:E163)</f>
        <v>32940000</v>
      </c>
      <c r="F164" s="426"/>
      <c r="G164" s="439">
        <v>1080000</v>
      </c>
      <c r="H164" s="438">
        <f>SUM(H42:H163)</f>
        <v>34020000</v>
      </c>
      <c r="I164" s="418"/>
      <c r="J164" s="427"/>
    </row>
    <row r="165" spans="1:10" ht="15" customHeight="1">
      <c r="A165" s="1190" t="s">
        <v>642</v>
      </c>
      <c r="B165" s="1828" t="s">
        <v>1424</v>
      </c>
      <c r="C165" s="1829"/>
      <c r="D165" s="1829"/>
      <c r="E165" s="1829"/>
      <c r="F165" s="1829"/>
      <c r="G165" s="1829"/>
      <c r="H165" s="1829"/>
      <c r="I165" s="1829"/>
      <c r="J165" s="1830"/>
    </row>
    <row r="166" spans="1:10" ht="15" customHeight="1">
      <c r="A166" s="1187">
        <v>1</v>
      </c>
      <c r="B166" s="202" t="s">
        <v>1218</v>
      </c>
      <c r="C166" s="459">
        <v>1979</v>
      </c>
      <c r="D166" s="1123" t="s">
        <v>1066</v>
      </c>
      <c r="E166" s="437">
        <v>405000</v>
      </c>
      <c r="F166" s="424"/>
      <c r="G166" s="434"/>
      <c r="H166" s="437">
        <f>G166+E166</f>
        <v>405000</v>
      </c>
      <c r="I166" s="418"/>
      <c r="J166" s="427"/>
    </row>
    <row r="167" spans="1:10" ht="15" customHeight="1">
      <c r="A167" s="1187">
        <v>2</v>
      </c>
      <c r="B167" s="202" t="s">
        <v>1219</v>
      </c>
      <c r="C167" s="459">
        <v>1985</v>
      </c>
      <c r="D167" s="1123" t="s">
        <v>1085</v>
      </c>
      <c r="E167" s="437">
        <v>405000</v>
      </c>
      <c r="F167" s="424"/>
      <c r="G167" s="434"/>
      <c r="H167" s="437">
        <f aca="true" t="shared" si="5" ref="H167:H190">G167+E167</f>
        <v>405000</v>
      </c>
      <c r="I167" s="418"/>
      <c r="J167" s="427"/>
    </row>
    <row r="168" spans="1:10" ht="15" customHeight="1">
      <c r="A168" s="1187">
        <v>3</v>
      </c>
      <c r="B168" s="202" t="s">
        <v>1221</v>
      </c>
      <c r="C168" s="459">
        <v>1982</v>
      </c>
      <c r="D168" s="1123" t="s">
        <v>1222</v>
      </c>
      <c r="E168" s="437">
        <v>405000</v>
      </c>
      <c r="F168" s="424"/>
      <c r="G168" s="434"/>
      <c r="H168" s="437">
        <f t="shared" si="5"/>
        <v>405000</v>
      </c>
      <c r="I168" s="418"/>
      <c r="J168" s="427"/>
    </row>
    <row r="169" spans="1:10" ht="15" customHeight="1">
      <c r="A169" s="1187">
        <v>4</v>
      </c>
      <c r="B169" s="202" t="s">
        <v>1223</v>
      </c>
      <c r="C169" s="459">
        <v>1984</v>
      </c>
      <c r="D169" s="1123" t="s">
        <v>1074</v>
      </c>
      <c r="E169" s="437">
        <v>405000</v>
      </c>
      <c r="F169" s="424"/>
      <c r="G169" s="434"/>
      <c r="H169" s="437">
        <f t="shared" si="5"/>
        <v>405000</v>
      </c>
      <c r="I169" s="418"/>
      <c r="J169" s="427"/>
    </row>
    <row r="170" spans="1:10" ht="15" customHeight="1">
      <c r="A170" s="1187">
        <v>5</v>
      </c>
      <c r="B170" s="202" t="s">
        <v>1224</v>
      </c>
      <c r="C170" s="459">
        <v>1968</v>
      </c>
      <c r="D170" s="1123" t="s">
        <v>1075</v>
      </c>
      <c r="E170" s="437">
        <v>405000</v>
      </c>
      <c r="F170" s="424"/>
      <c r="G170" s="434"/>
      <c r="H170" s="437">
        <f t="shared" si="5"/>
        <v>405000</v>
      </c>
      <c r="I170" s="418"/>
      <c r="J170" s="427"/>
    </row>
    <row r="171" spans="1:10" ht="15" customHeight="1">
      <c r="A171" s="1187">
        <v>6</v>
      </c>
      <c r="B171" s="202" t="s">
        <v>1225</v>
      </c>
      <c r="C171" s="459">
        <v>1984</v>
      </c>
      <c r="D171" s="1123" t="s">
        <v>1083</v>
      </c>
      <c r="E171" s="437">
        <v>405000</v>
      </c>
      <c r="F171" s="424"/>
      <c r="G171" s="434"/>
      <c r="H171" s="437">
        <f t="shared" si="5"/>
        <v>405000</v>
      </c>
      <c r="I171" s="418"/>
      <c r="J171" s="427"/>
    </row>
    <row r="172" spans="1:10" ht="15" customHeight="1">
      <c r="A172" s="1187">
        <v>7</v>
      </c>
      <c r="B172" s="202" t="s">
        <v>1241</v>
      </c>
      <c r="C172" s="459">
        <v>1971</v>
      </c>
      <c r="D172" s="1123" t="s">
        <v>1066</v>
      </c>
      <c r="E172" s="437">
        <v>405000</v>
      </c>
      <c r="F172" s="424"/>
      <c r="G172" s="434"/>
      <c r="H172" s="437">
        <f t="shared" si="5"/>
        <v>405000</v>
      </c>
      <c r="I172" s="418"/>
      <c r="J172" s="427"/>
    </row>
    <row r="173" spans="1:10" ht="15" customHeight="1">
      <c r="A173" s="1187">
        <v>8</v>
      </c>
      <c r="B173" s="202" t="s">
        <v>1242</v>
      </c>
      <c r="C173" s="459">
        <v>1958</v>
      </c>
      <c r="D173" s="1123" t="s">
        <v>1066</v>
      </c>
      <c r="E173" s="437">
        <v>405000</v>
      </c>
      <c r="F173" s="424"/>
      <c r="G173" s="434"/>
      <c r="H173" s="437">
        <f t="shared" si="5"/>
        <v>405000</v>
      </c>
      <c r="I173" s="418"/>
      <c r="J173" s="427"/>
    </row>
    <row r="174" spans="1:10" ht="15" customHeight="1">
      <c r="A174" s="1187">
        <v>9</v>
      </c>
      <c r="B174" s="202" t="s">
        <v>1243</v>
      </c>
      <c r="C174" s="459">
        <v>1972</v>
      </c>
      <c r="D174" s="1123" t="s">
        <v>1212</v>
      </c>
      <c r="E174" s="437">
        <v>405000</v>
      </c>
      <c r="F174" s="424"/>
      <c r="G174" s="434"/>
      <c r="H174" s="437">
        <f t="shared" si="5"/>
        <v>405000</v>
      </c>
      <c r="I174" s="418"/>
      <c r="J174" s="427"/>
    </row>
    <row r="175" spans="1:10" ht="15" customHeight="1">
      <c r="A175" s="1187">
        <v>10</v>
      </c>
      <c r="B175" s="202" t="s">
        <v>2816</v>
      </c>
      <c r="C175" s="459">
        <v>1968</v>
      </c>
      <c r="D175" s="1123" t="s">
        <v>1212</v>
      </c>
      <c r="E175" s="437">
        <v>405000</v>
      </c>
      <c r="F175" s="424"/>
      <c r="G175" s="434"/>
      <c r="H175" s="437">
        <f t="shared" si="5"/>
        <v>405000</v>
      </c>
      <c r="I175" s="418"/>
      <c r="J175" s="427"/>
    </row>
    <row r="176" spans="1:10" ht="15" customHeight="1">
      <c r="A176" s="1187">
        <v>11</v>
      </c>
      <c r="B176" s="418" t="s">
        <v>1244</v>
      </c>
      <c r="C176" s="459">
        <v>1975</v>
      </c>
      <c r="D176" s="1123" t="s">
        <v>1081</v>
      </c>
      <c r="E176" s="437">
        <v>405000</v>
      </c>
      <c r="F176" s="424"/>
      <c r="G176" s="434"/>
      <c r="H176" s="437">
        <f t="shared" si="5"/>
        <v>405000</v>
      </c>
      <c r="I176" s="418"/>
      <c r="J176" s="427"/>
    </row>
    <row r="177" spans="1:10" ht="15" customHeight="1">
      <c r="A177" s="1187">
        <v>12</v>
      </c>
      <c r="B177" s="418" t="s">
        <v>1245</v>
      </c>
      <c r="C177" s="459">
        <v>1962</v>
      </c>
      <c r="D177" s="1123" t="s">
        <v>1085</v>
      </c>
      <c r="E177" s="437">
        <v>405000</v>
      </c>
      <c r="F177" s="424"/>
      <c r="G177" s="434"/>
      <c r="H177" s="437">
        <f t="shared" si="5"/>
        <v>405000</v>
      </c>
      <c r="I177" s="418"/>
      <c r="J177" s="427"/>
    </row>
    <row r="178" spans="1:10" ht="15" customHeight="1">
      <c r="A178" s="1187">
        <v>13</v>
      </c>
      <c r="B178" s="418" t="s">
        <v>657</v>
      </c>
      <c r="C178" s="459">
        <v>1969</v>
      </c>
      <c r="D178" s="1123" t="s">
        <v>1189</v>
      </c>
      <c r="E178" s="437">
        <v>405000</v>
      </c>
      <c r="F178" s="424"/>
      <c r="G178" s="434"/>
      <c r="H178" s="437">
        <f t="shared" si="5"/>
        <v>405000</v>
      </c>
      <c r="I178" s="418"/>
      <c r="J178" s="427"/>
    </row>
    <row r="179" spans="1:10" ht="15" customHeight="1">
      <c r="A179" s="1187">
        <v>14</v>
      </c>
      <c r="B179" s="418" t="s">
        <v>1246</v>
      </c>
      <c r="C179" s="459">
        <v>1997</v>
      </c>
      <c r="D179" s="1123" t="s">
        <v>1247</v>
      </c>
      <c r="E179" s="437">
        <v>405000</v>
      </c>
      <c r="F179" s="424"/>
      <c r="G179" s="434"/>
      <c r="H179" s="437">
        <f t="shared" si="5"/>
        <v>405000</v>
      </c>
      <c r="I179" s="418"/>
      <c r="J179" s="427"/>
    </row>
    <row r="180" spans="1:10" ht="15" customHeight="1">
      <c r="A180" s="1187">
        <v>15</v>
      </c>
      <c r="B180" s="418" t="s">
        <v>1248</v>
      </c>
      <c r="C180" s="459">
        <v>1983</v>
      </c>
      <c r="D180" s="1123" t="s">
        <v>1074</v>
      </c>
      <c r="E180" s="437">
        <v>405000</v>
      </c>
      <c r="F180" s="424"/>
      <c r="G180" s="434"/>
      <c r="H180" s="437">
        <f t="shared" si="5"/>
        <v>405000</v>
      </c>
      <c r="I180" s="418"/>
      <c r="J180" s="427"/>
    </row>
    <row r="181" spans="1:10" ht="15" customHeight="1">
      <c r="A181" s="1187">
        <v>16</v>
      </c>
      <c r="B181" s="418" t="s">
        <v>1249</v>
      </c>
      <c r="C181" s="459">
        <v>1960</v>
      </c>
      <c r="D181" s="1123" t="s">
        <v>1075</v>
      </c>
      <c r="E181" s="437">
        <v>405000</v>
      </c>
      <c r="F181" s="424"/>
      <c r="G181" s="434"/>
      <c r="H181" s="437">
        <f t="shared" si="5"/>
        <v>405000</v>
      </c>
      <c r="I181" s="418"/>
      <c r="J181" s="427"/>
    </row>
    <row r="182" spans="1:10" ht="15" customHeight="1">
      <c r="A182" s="1187">
        <v>17</v>
      </c>
      <c r="B182" s="418" t="s">
        <v>1250</v>
      </c>
      <c r="C182" s="459">
        <v>1980</v>
      </c>
      <c r="D182" s="1123" t="s">
        <v>1075</v>
      </c>
      <c r="E182" s="437">
        <v>405000</v>
      </c>
      <c r="F182" s="424"/>
      <c r="G182" s="434"/>
      <c r="H182" s="437">
        <f t="shared" si="5"/>
        <v>405000</v>
      </c>
      <c r="I182" s="418"/>
      <c r="J182" s="427"/>
    </row>
    <row r="183" spans="1:10" ht="15" customHeight="1">
      <c r="A183" s="1187">
        <v>18</v>
      </c>
      <c r="B183" s="441" t="s">
        <v>1251</v>
      </c>
      <c r="C183" s="1094">
        <v>1983</v>
      </c>
      <c r="D183" s="1126" t="s">
        <v>1091</v>
      </c>
      <c r="E183" s="437">
        <v>405000</v>
      </c>
      <c r="F183" s="443"/>
      <c r="G183" s="1112"/>
      <c r="H183" s="437">
        <f t="shared" si="5"/>
        <v>405000</v>
      </c>
      <c r="I183" s="441"/>
      <c r="J183" s="444"/>
    </row>
    <row r="184" spans="1:10" ht="15" customHeight="1">
      <c r="A184" s="1187">
        <v>19</v>
      </c>
      <c r="B184" s="418" t="s">
        <v>2499</v>
      </c>
      <c r="C184" s="1094">
        <v>1968</v>
      </c>
      <c r="D184" s="1126" t="s">
        <v>2522</v>
      </c>
      <c r="E184" s="437">
        <v>405000</v>
      </c>
      <c r="F184" s="443"/>
      <c r="G184" s="1112"/>
      <c r="H184" s="437">
        <f t="shared" si="5"/>
        <v>405000</v>
      </c>
      <c r="I184" s="441"/>
      <c r="J184" s="444"/>
    </row>
    <row r="185" spans="1:10" ht="15" customHeight="1">
      <c r="A185" s="1187">
        <v>20</v>
      </c>
      <c r="B185" s="418" t="s">
        <v>2523</v>
      </c>
      <c r="C185" s="1094">
        <v>1965</v>
      </c>
      <c r="D185" s="1126" t="s">
        <v>1075</v>
      </c>
      <c r="E185" s="437">
        <v>405000</v>
      </c>
      <c r="F185" s="443"/>
      <c r="G185" s="1112"/>
      <c r="H185" s="437">
        <f t="shared" si="5"/>
        <v>405000</v>
      </c>
      <c r="I185" s="441"/>
      <c r="J185" s="444"/>
    </row>
    <row r="186" spans="1:10" ht="15" customHeight="1">
      <c r="A186" s="1187">
        <v>21</v>
      </c>
      <c r="B186" s="418" t="s">
        <v>2437</v>
      </c>
      <c r="C186" s="1094">
        <v>1972</v>
      </c>
      <c r="D186" s="1126" t="s">
        <v>1075</v>
      </c>
      <c r="E186" s="437">
        <v>405000</v>
      </c>
      <c r="F186" s="443"/>
      <c r="G186" s="1112"/>
      <c r="H186" s="437">
        <f t="shared" si="5"/>
        <v>405000</v>
      </c>
      <c r="I186" s="441"/>
      <c r="J186" s="444"/>
    </row>
    <row r="187" spans="1:10" ht="15" customHeight="1">
      <c r="A187" s="1187">
        <v>22</v>
      </c>
      <c r="B187" s="418" t="s">
        <v>2438</v>
      </c>
      <c r="C187" s="1094">
        <v>1981</v>
      </c>
      <c r="D187" s="1126" t="s">
        <v>1085</v>
      </c>
      <c r="E187" s="437">
        <v>405000</v>
      </c>
      <c r="F187" s="443"/>
      <c r="G187" s="1112"/>
      <c r="H187" s="437">
        <f t="shared" si="5"/>
        <v>405000</v>
      </c>
      <c r="I187" s="441"/>
      <c r="J187" s="444"/>
    </row>
    <row r="188" spans="1:10" ht="15" customHeight="1">
      <c r="A188" s="1187">
        <v>23</v>
      </c>
      <c r="B188" s="418" t="s">
        <v>2439</v>
      </c>
      <c r="C188" s="1094">
        <v>1983</v>
      </c>
      <c r="D188" s="1126" t="s">
        <v>2440</v>
      </c>
      <c r="E188" s="437">
        <v>405000</v>
      </c>
      <c r="F188" s="443"/>
      <c r="G188" s="1112"/>
      <c r="H188" s="437">
        <f t="shared" si="5"/>
        <v>405000</v>
      </c>
      <c r="I188" s="441"/>
      <c r="J188" s="444"/>
    </row>
    <row r="189" spans="1:10" ht="15" customHeight="1">
      <c r="A189" s="1187">
        <v>24</v>
      </c>
      <c r="B189" s="418" t="s">
        <v>1255</v>
      </c>
      <c r="C189" s="1094">
        <v>1988</v>
      </c>
      <c r="D189" s="1126" t="s">
        <v>2440</v>
      </c>
      <c r="E189" s="437">
        <v>405000</v>
      </c>
      <c r="F189" s="443"/>
      <c r="G189" s="1112"/>
      <c r="H189" s="437">
        <f t="shared" si="5"/>
        <v>405000</v>
      </c>
      <c r="I189" s="441"/>
      <c r="J189" s="444"/>
    </row>
    <row r="190" spans="1:10" ht="15" customHeight="1">
      <c r="A190" s="1187">
        <v>25</v>
      </c>
      <c r="B190" s="418" t="s">
        <v>1258</v>
      </c>
      <c r="C190" s="1094">
        <v>1969</v>
      </c>
      <c r="D190" s="1126" t="s">
        <v>1066</v>
      </c>
      <c r="E190" s="437">
        <v>405000</v>
      </c>
      <c r="F190" s="443"/>
      <c r="G190" s="1112"/>
      <c r="H190" s="437">
        <f t="shared" si="5"/>
        <v>405000</v>
      </c>
      <c r="I190" s="441"/>
      <c r="J190" s="444"/>
    </row>
    <row r="191" spans="1:10" ht="15" customHeight="1">
      <c r="A191" s="1187">
        <v>26</v>
      </c>
      <c r="B191" s="202" t="s">
        <v>2152</v>
      </c>
      <c r="C191" s="459">
        <v>1973</v>
      </c>
      <c r="D191" s="1123" t="s">
        <v>1066</v>
      </c>
      <c r="E191" s="437">
        <v>405000</v>
      </c>
      <c r="F191" s="424"/>
      <c r="G191" s="434"/>
      <c r="H191" s="437">
        <v>405000</v>
      </c>
      <c r="I191" s="418"/>
      <c r="J191" s="433" t="s">
        <v>2480</v>
      </c>
    </row>
    <row r="192" spans="1:10" ht="15" customHeight="1">
      <c r="A192" s="1187">
        <v>27</v>
      </c>
      <c r="B192" s="202" t="s">
        <v>1252</v>
      </c>
      <c r="C192" s="459">
        <v>1969</v>
      </c>
      <c r="D192" s="1123" t="s">
        <v>1066</v>
      </c>
      <c r="E192" s="437">
        <v>405000</v>
      </c>
      <c r="F192" s="424"/>
      <c r="G192" s="434"/>
      <c r="H192" s="437">
        <v>405000</v>
      </c>
      <c r="I192" s="418"/>
      <c r="J192" s="433" t="s">
        <v>2480</v>
      </c>
    </row>
    <row r="193" spans="1:10" ht="15" customHeight="1">
      <c r="A193" s="1187">
        <v>28</v>
      </c>
      <c r="B193" s="202" t="s">
        <v>1253</v>
      </c>
      <c r="C193" s="459">
        <v>1976</v>
      </c>
      <c r="D193" s="1123" t="s">
        <v>1074</v>
      </c>
      <c r="E193" s="437">
        <v>405000</v>
      </c>
      <c r="F193" s="424"/>
      <c r="G193" s="434"/>
      <c r="H193" s="437">
        <v>405000</v>
      </c>
      <c r="I193" s="418"/>
      <c r="J193" s="433" t="s">
        <v>2480</v>
      </c>
    </row>
    <row r="194" spans="1:10" ht="15" customHeight="1">
      <c r="A194" s="1187">
        <v>29</v>
      </c>
      <c r="B194" s="202" t="s">
        <v>1254</v>
      </c>
      <c r="C194" s="459">
        <v>1963</v>
      </c>
      <c r="D194" s="1123" t="s">
        <v>1074</v>
      </c>
      <c r="E194" s="437">
        <v>405000</v>
      </c>
      <c r="F194" s="424"/>
      <c r="G194" s="434"/>
      <c r="H194" s="437">
        <v>405000</v>
      </c>
      <c r="I194" s="418"/>
      <c r="J194" s="433" t="s">
        <v>2480</v>
      </c>
    </row>
    <row r="195" spans="1:10" ht="15" customHeight="1">
      <c r="A195" s="1187">
        <v>30</v>
      </c>
      <c r="B195" s="202" t="s">
        <v>1256</v>
      </c>
      <c r="C195" s="459">
        <v>1972</v>
      </c>
      <c r="D195" s="1123" t="s">
        <v>1081</v>
      </c>
      <c r="E195" s="437">
        <v>405000</v>
      </c>
      <c r="F195" s="424"/>
      <c r="G195" s="434"/>
      <c r="H195" s="437">
        <v>405000</v>
      </c>
      <c r="I195" s="418"/>
      <c r="J195" s="433" t="s">
        <v>2480</v>
      </c>
    </row>
    <row r="196" spans="1:10" ht="15" customHeight="1">
      <c r="A196" s="1187">
        <v>31</v>
      </c>
      <c r="B196" s="202" t="s">
        <v>2347</v>
      </c>
      <c r="C196" s="459">
        <v>1978</v>
      </c>
      <c r="D196" s="1123" t="s">
        <v>1083</v>
      </c>
      <c r="E196" s="437">
        <v>405000</v>
      </c>
      <c r="F196" s="424"/>
      <c r="G196" s="434"/>
      <c r="H196" s="437">
        <v>405000</v>
      </c>
      <c r="I196" s="418"/>
      <c r="J196" s="433" t="s">
        <v>2480</v>
      </c>
    </row>
    <row r="197" spans="1:10" ht="15" customHeight="1">
      <c r="A197" s="1187">
        <v>32</v>
      </c>
      <c r="B197" s="202" t="s">
        <v>877</v>
      </c>
      <c r="C197" s="459">
        <v>1970</v>
      </c>
      <c r="D197" s="1123" t="s">
        <v>1083</v>
      </c>
      <c r="E197" s="437">
        <v>405000</v>
      </c>
      <c r="F197" s="424"/>
      <c r="G197" s="434"/>
      <c r="H197" s="437">
        <v>405000</v>
      </c>
      <c r="I197" s="418"/>
      <c r="J197" s="433" t="s">
        <v>2480</v>
      </c>
    </row>
    <row r="198" spans="1:10" ht="15" customHeight="1">
      <c r="A198" s="1187">
        <v>33</v>
      </c>
      <c r="B198" s="202" t="s">
        <v>1559</v>
      </c>
      <c r="C198" s="459">
        <v>1970</v>
      </c>
      <c r="D198" s="1123" t="s">
        <v>1083</v>
      </c>
      <c r="E198" s="437">
        <v>405000</v>
      </c>
      <c r="F198" s="424"/>
      <c r="G198" s="434"/>
      <c r="H198" s="437">
        <v>405000</v>
      </c>
      <c r="I198" s="418"/>
      <c r="J198" s="433" t="s">
        <v>2480</v>
      </c>
    </row>
    <row r="199" spans="1:10" ht="15" customHeight="1">
      <c r="A199" s="1187">
        <v>34</v>
      </c>
      <c r="B199" s="202" t="s">
        <v>793</v>
      </c>
      <c r="C199" s="459">
        <v>1964</v>
      </c>
      <c r="D199" s="1123" t="s">
        <v>1083</v>
      </c>
      <c r="E199" s="437">
        <v>405000</v>
      </c>
      <c r="F199" s="424"/>
      <c r="G199" s="434"/>
      <c r="H199" s="437">
        <v>405000</v>
      </c>
      <c r="I199" s="418"/>
      <c r="J199" s="433" t="s">
        <v>2480</v>
      </c>
    </row>
    <row r="200" spans="1:10" ht="15" customHeight="1">
      <c r="A200" s="1187">
        <v>35</v>
      </c>
      <c r="B200" s="202" t="s">
        <v>1257</v>
      </c>
      <c r="C200" s="459">
        <v>1982</v>
      </c>
      <c r="D200" s="1123" t="s">
        <v>1071</v>
      </c>
      <c r="E200" s="437">
        <v>405000</v>
      </c>
      <c r="F200" s="424"/>
      <c r="G200" s="434"/>
      <c r="H200" s="437">
        <v>405000</v>
      </c>
      <c r="I200" s="418"/>
      <c r="J200" s="433" t="s">
        <v>2480</v>
      </c>
    </row>
    <row r="201" spans="1:10" ht="15" customHeight="1">
      <c r="A201" s="1187">
        <v>36</v>
      </c>
      <c r="B201" s="202" t="s">
        <v>2441</v>
      </c>
      <c r="C201" s="459">
        <v>1986</v>
      </c>
      <c r="D201" s="1126" t="s">
        <v>1160</v>
      </c>
      <c r="E201" s="437">
        <v>405000</v>
      </c>
      <c r="F201" s="443"/>
      <c r="G201" s="1112"/>
      <c r="H201" s="437">
        <v>405000</v>
      </c>
      <c r="I201" s="441"/>
      <c r="J201" s="433" t="s">
        <v>2480</v>
      </c>
    </row>
    <row r="202" spans="1:10" ht="15" customHeight="1">
      <c r="A202" s="1187">
        <v>37</v>
      </c>
      <c r="B202" s="202" t="s">
        <v>2442</v>
      </c>
      <c r="C202" s="459">
        <v>1989</v>
      </c>
      <c r="D202" s="1126" t="s">
        <v>1160</v>
      </c>
      <c r="E202" s="437">
        <v>405000</v>
      </c>
      <c r="F202" s="443"/>
      <c r="G202" s="1112"/>
      <c r="H202" s="437">
        <v>405000</v>
      </c>
      <c r="I202" s="441"/>
      <c r="J202" s="433" t="s">
        <v>2480</v>
      </c>
    </row>
    <row r="203" spans="1:10" ht="15" customHeight="1">
      <c r="A203" s="1187">
        <v>38</v>
      </c>
      <c r="B203" s="202" t="s">
        <v>2443</v>
      </c>
      <c r="C203" s="459">
        <v>1991</v>
      </c>
      <c r="D203" s="1126" t="s">
        <v>1074</v>
      </c>
      <c r="E203" s="437">
        <v>405000</v>
      </c>
      <c r="F203" s="443"/>
      <c r="G203" s="1112"/>
      <c r="H203" s="437">
        <v>405000</v>
      </c>
      <c r="I203" s="441"/>
      <c r="J203" s="433" t="s">
        <v>2480</v>
      </c>
    </row>
    <row r="204" spans="1:10" ht="15" customHeight="1">
      <c r="A204" s="1187">
        <v>39</v>
      </c>
      <c r="B204" s="202" t="s">
        <v>1240</v>
      </c>
      <c r="C204" s="459">
        <v>1959</v>
      </c>
      <c r="D204" s="1123" t="s">
        <v>1067</v>
      </c>
      <c r="E204" s="437">
        <v>405000</v>
      </c>
      <c r="F204" s="443"/>
      <c r="G204" s="1112"/>
      <c r="H204" s="437">
        <v>405000</v>
      </c>
      <c r="I204" s="441"/>
      <c r="J204" s="433"/>
    </row>
    <row r="205" spans="1:10" ht="15" customHeight="1">
      <c r="A205" s="1187">
        <v>40</v>
      </c>
      <c r="B205" s="445" t="s">
        <v>408</v>
      </c>
      <c r="C205" s="1095">
        <v>1959</v>
      </c>
      <c r="D205" s="1127" t="s">
        <v>1075</v>
      </c>
      <c r="E205" s="437">
        <v>405000</v>
      </c>
      <c r="F205" s="443"/>
      <c r="G205" s="1112"/>
      <c r="H205" s="437">
        <v>405000</v>
      </c>
      <c r="I205" s="441"/>
      <c r="J205" s="433"/>
    </row>
    <row r="206" spans="1:10" ht="15" customHeight="1">
      <c r="A206" s="1187">
        <v>41</v>
      </c>
      <c r="B206" s="202" t="s">
        <v>2569</v>
      </c>
      <c r="C206" s="459">
        <v>1974</v>
      </c>
      <c r="D206" s="1126" t="s">
        <v>1074</v>
      </c>
      <c r="E206" s="437">
        <v>405000</v>
      </c>
      <c r="F206" s="443"/>
      <c r="G206" s="1112"/>
      <c r="H206" s="437">
        <v>405000</v>
      </c>
      <c r="I206" s="441"/>
      <c r="J206" s="433"/>
    </row>
    <row r="207" spans="1:10" ht="15" customHeight="1">
      <c r="A207" s="1187">
        <v>42</v>
      </c>
      <c r="B207" s="202" t="s">
        <v>2544</v>
      </c>
      <c r="C207" s="459">
        <v>1961</v>
      </c>
      <c r="D207" s="1126" t="s">
        <v>454</v>
      </c>
      <c r="E207" s="437">
        <v>405000</v>
      </c>
      <c r="F207" s="443"/>
      <c r="G207" s="1112"/>
      <c r="H207" s="437">
        <v>405000</v>
      </c>
      <c r="I207" s="441"/>
      <c r="J207" s="433"/>
    </row>
    <row r="208" spans="1:10" ht="15" customHeight="1">
      <c r="A208" s="1187">
        <v>43</v>
      </c>
      <c r="B208" s="202" t="s">
        <v>2570</v>
      </c>
      <c r="C208" s="459">
        <v>1997</v>
      </c>
      <c r="D208" s="1126" t="s">
        <v>1297</v>
      </c>
      <c r="E208" s="437">
        <v>405000</v>
      </c>
      <c r="F208" s="443"/>
      <c r="G208" s="1112"/>
      <c r="H208" s="437">
        <v>405000</v>
      </c>
      <c r="I208" s="441"/>
      <c r="J208" s="433"/>
    </row>
    <row r="209" spans="1:10" ht="15" customHeight="1">
      <c r="A209" s="1187">
        <v>44</v>
      </c>
      <c r="B209" s="442" t="s">
        <v>488</v>
      </c>
      <c r="C209" s="1094">
        <v>1969</v>
      </c>
      <c r="D209" s="1126" t="s">
        <v>1083</v>
      </c>
      <c r="E209" s="1120">
        <v>405000</v>
      </c>
      <c r="F209" s="443"/>
      <c r="G209" s="1112"/>
      <c r="H209" s="437">
        <v>405000</v>
      </c>
      <c r="I209" s="441"/>
      <c r="J209" s="433"/>
    </row>
    <row r="210" spans="1:10" ht="15" customHeight="1">
      <c r="A210" s="1187">
        <v>45</v>
      </c>
      <c r="B210" s="16" t="s">
        <v>489</v>
      </c>
      <c r="C210" s="621">
        <v>1962</v>
      </c>
      <c r="D210" s="17" t="s">
        <v>2522</v>
      </c>
      <c r="E210" s="437">
        <v>405000</v>
      </c>
      <c r="F210" s="443"/>
      <c r="G210" s="1112"/>
      <c r="H210" s="437">
        <f>SUM(E210:G210)</f>
        <v>405000</v>
      </c>
      <c r="I210" s="441"/>
      <c r="J210" s="433"/>
    </row>
    <row r="211" spans="1:10" ht="15" customHeight="1">
      <c r="A211" s="1187">
        <v>46</v>
      </c>
      <c r="B211" s="202" t="s">
        <v>2240</v>
      </c>
      <c r="C211" s="459">
        <v>1964</v>
      </c>
      <c r="D211" s="1123" t="s">
        <v>1297</v>
      </c>
      <c r="E211" s="437">
        <v>405000</v>
      </c>
      <c r="F211" s="443"/>
      <c r="G211" s="1112"/>
      <c r="H211" s="437">
        <v>405000</v>
      </c>
      <c r="I211" s="441"/>
      <c r="J211" s="433"/>
    </row>
    <row r="212" spans="1:10" ht="15" customHeight="1">
      <c r="A212" s="1187">
        <v>47</v>
      </c>
      <c r="B212" s="16" t="s">
        <v>2448</v>
      </c>
      <c r="C212" s="621">
        <v>1972</v>
      </c>
      <c r="D212" s="17" t="s">
        <v>2446</v>
      </c>
      <c r="E212" s="437">
        <v>405000</v>
      </c>
      <c r="F212" s="443"/>
      <c r="G212" s="1112"/>
      <c r="H212" s="437">
        <f aca="true" t="shared" si="6" ref="H212:H219">SUM(E212:G212)</f>
        <v>405000</v>
      </c>
      <c r="I212" s="441"/>
      <c r="J212" s="433"/>
    </row>
    <row r="213" spans="1:10" ht="15" customHeight="1">
      <c r="A213" s="1187">
        <v>48</v>
      </c>
      <c r="B213" s="16" t="s">
        <v>1</v>
      </c>
      <c r="C213" s="621">
        <v>1984</v>
      </c>
      <c r="D213" s="17" t="s">
        <v>1075</v>
      </c>
      <c r="E213" s="1106">
        <v>405000</v>
      </c>
      <c r="F213" s="447"/>
      <c r="G213" s="1112"/>
      <c r="H213" s="1106">
        <f t="shared" si="6"/>
        <v>405000</v>
      </c>
      <c r="I213" s="448"/>
      <c r="J213" s="433"/>
    </row>
    <row r="214" spans="1:10" ht="15" customHeight="1">
      <c r="A214" s="1187">
        <v>49</v>
      </c>
      <c r="B214" s="16" t="s">
        <v>144</v>
      </c>
      <c r="C214" s="621">
        <v>1972</v>
      </c>
      <c r="D214" s="17" t="s">
        <v>1076</v>
      </c>
      <c r="E214" s="1106">
        <v>405000</v>
      </c>
      <c r="F214" s="447"/>
      <c r="G214" s="1112"/>
      <c r="H214" s="1106">
        <f t="shared" si="6"/>
        <v>405000</v>
      </c>
      <c r="I214" s="448"/>
      <c r="J214" s="433"/>
    </row>
    <row r="215" spans="1:10" ht="15" customHeight="1">
      <c r="A215" s="1187">
        <v>50</v>
      </c>
      <c r="B215" s="16" t="s">
        <v>145</v>
      </c>
      <c r="C215" s="621">
        <v>1992</v>
      </c>
      <c r="D215" s="17" t="s">
        <v>1297</v>
      </c>
      <c r="E215" s="1106">
        <v>405000</v>
      </c>
      <c r="F215" s="447"/>
      <c r="G215" s="1112"/>
      <c r="H215" s="1106">
        <f t="shared" si="6"/>
        <v>405000</v>
      </c>
      <c r="I215" s="448"/>
      <c r="J215" s="433"/>
    </row>
    <row r="216" spans="1:10" ht="15" customHeight="1">
      <c r="A216" s="1187">
        <v>51</v>
      </c>
      <c r="B216" s="16" t="s">
        <v>660</v>
      </c>
      <c r="C216" s="621">
        <v>1977</v>
      </c>
      <c r="D216" s="17" t="s">
        <v>454</v>
      </c>
      <c r="E216" s="1106">
        <v>405000</v>
      </c>
      <c r="F216" s="447"/>
      <c r="G216" s="1112"/>
      <c r="H216" s="1106">
        <f t="shared" si="6"/>
        <v>405000</v>
      </c>
      <c r="I216" s="448"/>
      <c r="J216" s="433"/>
    </row>
    <row r="217" spans="1:10" ht="15" customHeight="1">
      <c r="A217" s="1187">
        <v>52</v>
      </c>
      <c r="B217" s="16" t="s">
        <v>229</v>
      </c>
      <c r="C217" s="621">
        <v>1988</v>
      </c>
      <c r="D217" s="17" t="s">
        <v>1075</v>
      </c>
      <c r="E217" s="1106">
        <v>405000</v>
      </c>
      <c r="F217" s="447"/>
      <c r="G217" s="1112">
        <v>405000</v>
      </c>
      <c r="H217" s="1106">
        <f t="shared" si="6"/>
        <v>810000</v>
      </c>
      <c r="I217" s="448"/>
      <c r="J217" s="433"/>
    </row>
    <row r="218" spans="1:10" ht="15" customHeight="1">
      <c r="A218" s="1187">
        <v>53</v>
      </c>
      <c r="B218" s="16" t="s">
        <v>2672</v>
      </c>
      <c r="C218" s="621">
        <v>1960</v>
      </c>
      <c r="D218" s="621" t="s">
        <v>230</v>
      </c>
      <c r="E218" s="1106">
        <v>405000</v>
      </c>
      <c r="F218" s="447"/>
      <c r="G218" s="1112">
        <v>405000</v>
      </c>
      <c r="H218" s="1106">
        <f t="shared" si="6"/>
        <v>810000</v>
      </c>
      <c r="I218" s="448"/>
      <c r="J218" s="433"/>
    </row>
    <row r="219" spans="1:10" ht="15" customHeight="1">
      <c r="A219" s="1187"/>
      <c r="B219" s="425" t="s">
        <v>1259</v>
      </c>
      <c r="C219" s="459"/>
      <c r="D219" s="1123"/>
      <c r="E219" s="1107">
        <f>SUM(E166:E218)</f>
        <v>21465000</v>
      </c>
      <c r="F219" s="450"/>
      <c r="G219" s="1113">
        <f>SUM(G217:G218)</f>
        <v>810000</v>
      </c>
      <c r="H219" s="1107">
        <f t="shared" si="6"/>
        <v>22275000</v>
      </c>
      <c r="I219" s="452"/>
      <c r="J219" s="427"/>
    </row>
    <row r="220" spans="1:10" ht="15" customHeight="1">
      <c r="A220" s="1191" t="s">
        <v>642</v>
      </c>
      <c r="B220" s="1825" t="s">
        <v>643</v>
      </c>
      <c r="C220" s="1826"/>
      <c r="D220" s="1826"/>
      <c r="E220" s="1826"/>
      <c r="F220" s="1826"/>
      <c r="G220" s="1826"/>
      <c r="H220" s="1826"/>
      <c r="I220" s="1826"/>
      <c r="J220" s="1827"/>
    </row>
    <row r="221" spans="1:10" ht="15" customHeight="1">
      <c r="A221" s="1187">
        <v>1</v>
      </c>
      <c r="B221" s="202" t="s">
        <v>1260</v>
      </c>
      <c r="C221" s="459">
        <v>2004</v>
      </c>
      <c r="D221" s="1123" t="s">
        <v>1085</v>
      </c>
      <c r="E221" s="437">
        <v>540000</v>
      </c>
      <c r="F221" s="424"/>
      <c r="G221" s="434"/>
      <c r="H221" s="437">
        <f>E221+G221</f>
        <v>540000</v>
      </c>
      <c r="I221" s="418"/>
      <c r="J221" s="427"/>
    </row>
    <row r="222" spans="1:10" ht="15" customHeight="1">
      <c r="A222" s="1187">
        <v>2</v>
      </c>
      <c r="B222" s="202" t="s">
        <v>1261</v>
      </c>
      <c r="C222" s="459">
        <v>2003</v>
      </c>
      <c r="D222" s="1123" t="s">
        <v>1066</v>
      </c>
      <c r="E222" s="437">
        <v>540000</v>
      </c>
      <c r="F222" s="424"/>
      <c r="G222" s="434"/>
      <c r="H222" s="437">
        <v>540000</v>
      </c>
      <c r="I222" s="418"/>
      <c r="J222" s="433" t="s">
        <v>2480</v>
      </c>
    </row>
    <row r="223" spans="1:10" ht="15" customHeight="1">
      <c r="A223" s="1187">
        <v>3</v>
      </c>
      <c r="B223" s="202" t="s">
        <v>2242</v>
      </c>
      <c r="C223" s="459">
        <v>2015</v>
      </c>
      <c r="D223" s="1123" t="s">
        <v>2241</v>
      </c>
      <c r="E223" s="437">
        <v>540000</v>
      </c>
      <c r="F223" s="424"/>
      <c r="G223" s="434"/>
      <c r="H223" s="437">
        <v>540000</v>
      </c>
      <c r="I223" s="418"/>
      <c r="J223" s="433"/>
    </row>
    <row r="224" spans="1:10" ht="15" customHeight="1">
      <c r="A224" s="1187">
        <v>4</v>
      </c>
      <c r="B224" s="202" t="s">
        <v>2712</v>
      </c>
      <c r="C224" s="459">
        <v>2011</v>
      </c>
      <c r="D224" s="1123" t="s">
        <v>1074</v>
      </c>
      <c r="E224" s="437">
        <v>540000</v>
      </c>
      <c r="F224" s="424"/>
      <c r="G224" s="434"/>
      <c r="H224" s="437">
        <f>G224+E224</f>
        <v>540000</v>
      </c>
      <c r="I224" s="418"/>
      <c r="J224" s="433"/>
    </row>
    <row r="225" spans="1:10" ht="15" customHeight="1">
      <c r="A225" s="1187">
        <v>5</v>
      </c>
      <c r="B225" s="202" t="s">
        <v>402</v>
      </c>
      <c r="C225" s="459">
        <v>2015</v>
      </c>
      <c r="D225" s="1123" t="s">
        <v>1091</v>
      </c>
      <c r="E225" s="437">
        <v>540000</v>
      </c>
      <c r="F225" s="424"/>
      <c r="G225" s="434"/>
      <c r="H225" s="437">
        <f>G225+E225</f>
        <v>540000</v>
      </c>
      <c r="I225" s="418"/>
      <c r="J225" s="433"/>
    </row>
    <row r="226" spans="1:10" ht="15" customHeight="1">
      <c r="A226" s="1187">
        <v>6</v>
      </c>
      <c r="B226" s="202" t="s">
        <v>231</v>
      </c>
      <c r="C226" s="459">
        <v>2015</v>
      </c>
      <c r="D226" s="1123" t="s">
        <v>1091</v>
      </c>
      <c r="E226" s="437">
        <v>540000</v>
      </c>
      <c r="F226" s="424"/>
      <c r="G226" s="437">
        <v>540000</v>
      </c>
      <c r="H226" s="437">
        <f>G226+E226</f>
        <v>1080000</v>
      </c>
      <c r="I226" s="418"/>
      <c r="J226" s="433"/>
    </row>
    <row r="227" spans="1:10" ht="15" customHeight="1">
      <c r="A227" s="1187">
        <v>7</v>
      </c>
      <c r="B227" s="202" t="s">
        <v>232</v>
      </c>
      <c r="C227" s="459">
        <v>2017</v>
      </c>
      <c r="D227" s="1123" t="s">
        <v>1075</v>
      </c>
      <c r="E227" s="437">
        <v>540000</v>
      </c>
      <c r="F227" s="424"/>
      <c r="G227" s="437">
        <v>540000</v>
      </c>
      <c r="H227" s="437">
        <f>G227+E227</f>
        <v>1080000</v>
      </c>
      <c r="I227" s="418"/>
      <c r="J227" s="433"/>
    </row>
    <row r="228" spans="1:10" ht="15" customHeight="1">
      <c r="A228" s="1187"/>
      <c r="B228" s="425" t="s">
        <v>1259</v>
      </c>
      <c r="C228" s="459"/>
      <c r="D228" s="1123"/>
      <c r="E228" s="1108">
        <f>SUM(E221:E227)</f>
        <v>3780000</v>
      </c>
      <c r="F228" s="424"/>
      <c r="G228" s="439">
        <f>SUM(G226:G227)</f>
        <v>1080000</v>
      </c>
      <c r="H228" s="1108">
        <f>G228+E228</f>
        <v>4860000</v>
      </c>
      <c r="I228" s="418"/>
      <c r="J228" s="427"/>
    </row>
    <row r="229" spans="1:10" ht="15" customHeight="1">
      <c r="A229" s="1184" t="s">
        <v>642</v>
      </c>
      <c r="B229" s="1828" t="s">
        <v>1423</v>
      </c>
      <c r="C229" s="1829"/>
      <c r="D229" s="1829"/>
      <c r="E229" s="1829"/>
      <c r="F229" s="1829"/>
      <c r="G229" s="1829"/>
      <c r="H229" s="1829"/>
      <c r="I229" s="1829"/>
      <c r="J229" s="1830"/>
    </row>
    <row r="230" spans="1:10" ht="15" customHeight="1">
      <c r="A230" s="1187">
        <v>1</v>
      </c>
      <c r="B230" s="202" t="s">
        <v>1262</v>
      </c>
      <c r="C230" s="459">
        <v>1946</v>
      </c>
      <c r="D230" s="1123" t="s">
        <v>1066</v>
      </c>
      <c r="E230" s="437">
        <v>540000</v>
      </c>
      <c r="F230" s="424"/>
      <c r="G230" s="434"/>
      <c r="H230" s="437">
        <f>E230+G230</f>
        <v>540000</v>
      </c>
      <c r="I230" s="418"/>
      <c r="J230" s="427"/>
    </row>
    <row r="231" spans="1:10" ht="15" customHeight="1">
      <c r="A231" s="1187">
        <v>2</v>
      </c>
      <c r="B231" s="202" t="s">
        <v>1563</v>
      </c>
      <c r="C231" s="459">
        <v>1951</v>
      </c>
      <c r="D231" s="1123" t="s">
        <v>1066</v>
      </c>
      <c r="E231" s="437">
        <v>540000</v>
      </c>
      <c r="F231" s="424"/>
      <c r="G231" s="434"/>
      <c r="H231" s="437">
        <f aca="true" t="shared" si="7" ref="H231:H243">E231+G231</f>
        <v>540000</v>
      </c>
      <c r="I231" s="418"/>
      <c r="J231" s="427"/>
    </row>
    <row r="232" spans="1:10" ht="15" customHeight="1">
      <c r="A232" s="1187">
        <v>3</v>
      </c>
      <c r="B232" s="202" t="s">
        <v>1263</v>
      </c>
      <c r="C232" s="459">
        <v>1940</v>
      </c>
      <c r="D232" s="1123" t="s">
        <v>1066</v>
      </c>
      <c r="E232" s="437">
        <v>540000</v>
      </c>
      <c r="F232" s="424"/>
      <c r="G232" s="434"/>
      <c r="H232" s="437">
        <f t="shared" si="7"/>
        <v>540000</v>
      </c>
      <c r="I232" s="418"/>
      <c r="J232" s="427"/>
    </row>
    <row r="233" spans="1:10" ht="15" customHeight="1">
      <c r="A233" s="1187">
        <v>4</v>
      </c>
      <c r="B233" s="202" t="s">
        <v>1264</v>
      </c>
      <c r="C233" s="459">
        <v>1945</v>
      </c>
      <c r="D233" s="1123" t="s">
        <v>1075</v>
      </c>
      <c r="E233" s="437">
        <v>540000</v>
      </c>
      <c r="F233" s="424"/>
      <c r="G233" s="434"/>
      <c r="H233" s="437">
        <f t="shared" si="7"/>
        <v>540000</v>
      </c>
      <c r="I233" s="418"/>
      <c r="J233" s="427"/>
    </row>
    <row r="234" spans="1:10" ht="15" customHeight="1">
      <c r="A234" s="1187">
        <v>5</v>
      </c>
      <c r="B234" s="202" t="s">
        <v>1124</v>
      </c>
      <c r="C234" s="459">
        <v>1938</v>
      </c>
      <c r="D234" s="1123" t="s">
        <v>1265</v>
      </c>
      <c r="E234" s="437">
        <v>540000</v>
      </c>
      <c r="F234" s="424"/>
      <c r="G234" s="434"/>
      <c r="H234" s="437">
        <f t="shared" si="7"/>
        <v>540000</v>
      </c>
      <c r="I234" s="418"/>
      <c r="J234" s="418"/>
    </row>
    <row r="235" spans="1:10" ht="15" customHeight="1">
      <c r="A235" s="1187">
        <v>6</v>
      </c>
      <c r="B235" s="202" t="s">
        <v>1266</v>
      </c>
      <c r="C235" s="459">
        <v>1946</v>
      </c>
      <c r="D235" s="1123" t="s">
        <v>1074</v>
      </c>
      <c r="E235" s="437">
        <v>540000</v>
      </c>
      <c r="F235" s="424"/>
      <c r="G235" s="434"/>
      <c r="H235" s="437">
        <f t="shared" si="7"/>
        <v>540000</v>
      </c>
      <c r="I235" s="418"/>
      <c r="J235" s="418"/>
    </row>
    <row r="236" spans="1:10" ht="15" customHeight="1">
      <c r="A236" s="1187">
        <v>7</v>
      </c>
      <c r="B236" s="202" t="s">
        <v>1267</v>
      </c>
      <c r="C236" s="459">
        <v>1933</v>
      </c>
      <c r="D236" s="1123" t="s">
        <v>1075</v>
      </c>
      <c r="E236" s="437">
        <v>540000</v>
      </c>
      <c r="F236" s="424"/>
      <c r="G236" s="434"/>
      <c r="H236" s="437">
        <f t="shared" si="7"/>
        <v>540000</v>
      </c>
      <c r="I236" s="418"/>
      <c r="J236" s="418"/>
    </row>
    <row r="237" spans="1:10" ht="15" customHeight="1">
      <c r="A237" s="1187">
        <v>8</v>
      </c>
      <c r="B237" s="202" t="s">
        <v>2444</v>
      </c>
      <c r="C237" s="459">
        <v>1955</v>
      </c>
      <c r="D237" s="1123" t="s">
        <v>864</v>
      </c>
      <c r="E237" s="437">
        <v>540000</v>
      </c>
      <c r="F237" s="424"/>
      <c r="G237" s="434"/>
      <c r="H237" s="437">
        <f t="shared" si="7"/>
        <v>540000</v>
      </c>
      <c r="I237" s="418"/>
      <c r="J237" s="418"/>
    </row>
    <row r="238" spans="1:10" ht="15" customHeight="1">
      <c r="A238" s="1187">
        <v>9</v>
      </c>
      <c r="B238" s="202" t="s">
        <v>1268</v>
      </c>
      <c r="C238" s="459">
        <v>1954</v>
      </c>
      <c r="D238" s="1123" t="s">
        <v>2445</v>
      </c>
      <c r="E238" s="437">
        <v>540000</v>
      </c>
      <c r="F238" s="424"/>
      <c r="G238" s="434"/>
      <c r="H238" s="437">
        <f t="shared" si="7"/>
        <v>540000</v>
      </c>
      <c r="I238" s="418"/>
      <c r="J238" s="418"/>
    </row>
    <row r="239" spans="1:10" ht="15" customHeight="1">
      <c r="A239" s="1187">
        <v>10</v>
      </c>
      <c r="B239" s="202" t="s">
        <v>1269</v>
      </c>
      <c r="C239" s="459">
        <v>1953</v>
      </c>
      <c r="D239" s="1123" t="s">
        <v>2446</v>
      </c>
      <c r="E239" s="437">
        <v>540000</v>
      </c>
      <c r="F239" s="424"/>
      <c r="G239" s="434"/>
      <c r="H239" s="437">
        <f t="shared" si="7"/>
        <v>540000</v>
      </c>
      <c r="I239" s="418"/>
      <c r="J239" s="418"/>
    </row>
    <row r="240" spans="1:10" ht="15" customHeight="1">
      <c r="A240" s="1187">
        <v>11</v>
      </c>
      <c r="B240" s="202" t="s">
        <v>1270</v>
      </c>
      <c r="C240" s="459">
        <v>1940</v>
      </c>
      <c r="D240" s="1123" t="s">
        <v>2522</v>
      </c>
      <c r="E240" s="437">
        <v>540000</v>
      </c>
      <c r="F240" s="424"/>
      <c r="G240" s="434"/>
      <c r="H240" s="437">
        <f t="shared" si="7"/>
        <v>540000</v>
      </c>
      <c r="I240" s="418"/>
      <c r="J240" s="418"/>
    </row>
    <row r="241" spans="1:10" ht="15" customHeight="1">
      <c r="A241" s="1187">
        <v>12</v>
      </c>
      <c r="B241" s="202" t="s">
        <v>2228</v>
      </c>
      <c r="C241" s="459">
        <v>1955</v>
      </c>
      <c r="D241" s="1123" t="s">
        <v>2737</v>
      </c>
      <c r="E241" s="437">
        <v>540000</v>
      </c>
      <c r="F241" s="424"/>
      <c r="G241" s="434"/>
      <c r="H241" s="437">
        <f t="shared" si="7"/>
        <v>540000</v>
      </c>
      <c r="I241" s="419"/>
      <c r="J241" s="419"/>
    </row>
    <row r="242" spans="1:10" ht="15" customHeight="1">
      <c r="A242" s="1187">
        <v>13</v>
      </c>
      <c r="B242" s="202" t="s">
        <v>1220</v>
      </c>
      <c r="C242" s="459">
        <v>1956</v>
      </c>
      <c r="D242" s="1123" t="s">
        <v>194</v>
      </c>
      <c r="E242" s="437">
        <v>540000</v>
      </c>
      <c r="F242" s="424"/>
      <c r="G242" s="434"/>
      <c r="H242" s="437">
        <f>E241+G241</f>
        <v>540000</v>
      </c>
      <c r="I242" s="419"/>
      <c r="J242" s="419"/>
    </row>
    <row r="243" spans="1:10" ht="15" customHeight="1">
      <c r="A243" s="1187">
        <v>14</v>
      </c>
      <c r="B243" s="202" t="s">
        <v>407</v>
      </c>
      <c r="C243" s="459">
        <v>1956</v>
      </c>
      <c r="D243" s="1123" t="s">
        <v>1458</v>
      </c>
      <c r="E243" s="437">
        <v>540000</v>
      </c>
      <c r="F243" s="424"/>
      <c r="G243" s="434"/>
      <c r="H243" s="437">
        <f t="shared" si="7"/>
        <v>540000</v>
      </c>
      <c r="I243" s="419"/>
      <c r="J243" s="419"/>
    </row>
    <row r="244" spans="1:10" ht="15" customHeight="1">
      <c r="A244" s="1187">
        <v>15</v>
      </c>
      <c r="B244" s="423" t="s">
        <v>1271</v>
      </c>
      <c r="C244" s="1090">
        <v>1937</v>
      </c>
      <c r="D244" s="1121" t="s">
        <v>1081</v>
      </c>
      <c r="E244" s="437">
        <v>540000</v>
      </c>
      <c r="F244" s="424"/>
      <c r="G244" s="434"/>
      <c r="H244" s="437">
        <v>540000</v>
      </c>
      <c r="I244" s="418"/>
      <c r="J244" s="433" t="s">
        <v>2480</v>
      </c>
    </row>
    <row r="245" spans="1:10" ht="15" customHeight="1">
      <c r="A245" s="1187">
        <v>16</v>
      </c>
      <c r="B245" s="423" t="s">
        <v>2524</v>
      </c>
      <c r="C245" s="1090">
        <v>1938</v>
      </c>
      <c r="D245" s="1121" t="s">
        <v>1081</v>
      </c>
      <c r="E245" s="437">
        <v>540000</v>
      </c>
      <c r="F245" s="424"/>
      <c r="G245" s="434"/>
      <c r="H245" s="437">
        <v>540000</v>
      </c>
      <c r="I245" s="418"/>
      <c r="J245" s="433" t="s">
        <v>2480</v>
      </c>
    </row>
    <row r="246" spans="1:10" ht="15" customHeight="1">
      <c r="A246" s="1187">
        <v>17</v>
      </c>
      <c r="B246" s="423" t="s">
        <v>1309</v>
      </c>
      <c r="C246" s="1090">
        <v>1942</v>
      </c>
      <c r="D246" s="1121" t="s">
        <v>1075</v>
      </c>
      <c r="E246" s="437">
        <v>540000</v>
      </c>
      <c r="F246" s="424"/>
      <c r="G246" s="434"/>
      <c r="H246" s="437">
        <v>540000</v>
      </c>
      <c r="I246" s="418"/>
      <c r="J246" s="433" t="s">
        <v>2480</v>
      </c>
    </row>
    <row r="247" spans="1:10" ht="15" customHeight="1">
      <c r="A247" s="1187">
        <v>18</v>
      </c>
      <c r="B247" s="423" t="s">
        <v>2735</v>
      </c>
      <c r="C247" s="1090">
        <v>1943</v>
      </c>
      <c r="D247" s="1121" t="s">
        <v>2736</v>
      </c>
      <c r="E247" s="437">
        <v>540000</v>
      </c>
      <c r="F247" s="424"/>
      <c r="G247" s="434"/>
      <c r="H247" s="437">
        <f aca="true" t="shared" si="8" ref="H247:H259">SUM(E247:G247)</f>
        <v>540000</v>
      </c>
      <c r="I247" s="418"/>
      <c r="J247" s="433"/>
    </row>
    <row r="248" spans="1:10" ht="15" customHeight="1">
      <c r="A248" s="1187">
        <v>19</v>
      </c>
      <c r="B248" s="453" t="s">
        <v>409</v>
      </c>
      <c r="C248" s="1096">
        <v>1946</v>
      </c>
      <c r="D248" s="1128" t="s">
        <v>1160</v>
      </c>
      <c r="E248" s="1106">
        <v>540000</v>
      </c>
      <c r="F248" s="446"/>
      <c r="G248" s="1114"/>
      <c r="H248" s="1106">
        <f t="shared" si="8"/>
        <v>540000</v>
      </c>
      <c r="I248" s="418"/>
      <c r="J248" s="433"/>
    </row>
    <row r="249" spans="1:10" ht="15" customHeight="1">
      <c r="A249" s="1187">
        <v>20</v>
      </c>
      <c r="B249" s="453" t="s">
        <v>410</v>
      </c>
      <c r="C249" s="1096">
        <v>1939</v>
      </c>
      <c r="D249" s="1128" t="s">
        <v>1074</v>
      </c>
      <c r="E249" s="1106">
        <v>540000</v>
      </c>
      <c r="F249" s="446"/>
      <c r="G249" s="1114"/>
      <c r="H249" s="1106">
        <f t="shared" si="8"/>
        <v>540000</v>
      </c>
      <c r="I249" s="418"/>
      <c r="J249" s="433"/>
    </row>
    <row r="250" spans="1:10" ht="15" customHeight="1">
      <c r="A250" s="1187">
        <v>21</v>
      </c>
      <c r="B250" s="453" t="s">
        <v>411</v>
      </c>
      <c r="C250" s="1096">
        <v>1942</v>
      </c>
      <c r="D250" s="1128" t="s">
        <v>412</v>
      </c>
      <c r="E250" s="1106">
        <v>540000</v>
      </c>
      <c r="F250" s="446"/>
      <c r="G250" s="1114"/>
      <c r="H250" s="1106">
        <f t="shared" si="8"/>
        <v>540000</v>
      </c>
      <c r="I250" s="418"/>
      <c r="J250" s="433"/>
    </row>
    <row r="251" spans="1:10" ht="15" customHeight="1">
      <c r="A251" s="1187">
        <v>22</v>
      </c>
      <c r="B251" s="453" t="s">
        <v>2574</v>
      </c>
      <c r="C251" s="1096">
        <v>1945</v>
      </c>
      <c r="D251" s="1121" t="s">
        <v>1075</v>
      </c>
      <c r="E251" s="1106">
        <v>540000</v>
      </c>
      <c r="F251" s="446"/>
      <c r="G251" s="1114"/>
      <c r="H251" s="1106">
        <f>SUM(E251:G251)</f>
        <v>540000</v>
      </c>
      <c r="I251" s="454"/>
      <c r="J251" s="433"/>
    </row>
    <row r="252" spans="1:10" ht="15" customHeight="1">
      <c r="A252" s="1187">
        <v>24</v>
      </c>
      <c r="B252" s="453" t="s">
        <v>2572</v>
      </c>
      <c r="C252" s="1096">
        <v>1950</v>
      </c>
      <c r="D252" s="1128" t="s">
        <v>2573</v>
      </c>
      <c r="E252" s="1106">
        <v>540000</v>
      </c>
      <c r="F252" s="446"/>
      <c r="G252" s="1114"/>
      <c r="H252" s="1106">
        <f>SUM(E252:G252)</f>
        <v>540000</v>
      </c>
      <c r="I252" s="454"/>
      <c r="J252" s="433"/>
    </row>
    <row r="253" spans="1:10" ht="15" customHeight="1">
      <c r="A253" s="1187">
        <v>25</v>
      </c>
      <c r="B253" s="423" t="s">
        <v>2243</v>
      </c>
      <c r="C253" s="1090">
        <v>1938</v>
      </c>
      <c r="D253" s="1121" t="s">
        <v>1074</v>
      </c>
      <c r="E253" s="1106">
        <v>540000</v>
      </c>
      <c r="F253" s="424"/>
      <c r="G253" s="434"/>
      <c r="H253" s="437">
        <f t="shared" si="8"/>
        <v>540000</v>
      </c>
      <c r="I253" s="418"/>
      <c r="J253" s="433"/>
    </row>
    <row r="254" spans="1:10" ht="15" customHeight="1">
      <c r="A254" s="1187">
        <v>26</v>
      </c>
      <c r="B254" s="453" t="s">
        <v>2244</v>
      </c>
      <c r="C254" s="1096">
        <v>1953</v>
      </c>
      <c r="D254" s="1121" t="s">
        <v>2245</v>
      </c>
      <c r="E254" s="1106">
        <v>540000</v>
      </c>
      <c r="F254" s="446"/>
      <c r="G254" s="1114"/>
      <c r="H254" s="1106">
        <f>SUM(E254:G254)</f>
        <v>540000</v>
      </c>
      <c r="I254" s="418"/>
      <c r="J254" s="433"/>
    </row>
    <row r="255" spans="1:12" ht="15" customHeight="1">
      <c r="A255" s="1187">
        <v>27</v>
      </c>
      <c r="B255" s="453" t="s">
        <v>2246</v>
      </c>
      <c r="C255" s="1096">
        <v>1946</v>
      </c>
      <c r="D255" s="1128" t="s">
        <v>1160</v>
      </c>
      <c r="E255" s="1106">
        <v>540000</v>
      </c>
      <c r="F255" s="446"/>
      <c r="G255" s="1114"/>
      <c r="H255" s="1106">
        <f>SUM(E255:G255)</f>
        <v>540000</v>
      </c>
      <c r="I255" s="418"/>
      <c r="J255" s="433"/>
      <c r="L255" s="7" t="s">
        <v>2748</v>
      </c>
    </row>
    <row r="256" spans="1:10" ht="15" customHeight="1">
      <c r="A256" s="1187">
        <v>28</v>
      </c>
      <c r="B256" s="453" t="s">
        <v>2247</v>
      </c>
      <c r="C256" s="1096">
        <v>1940</v>
      </c>
      <c r="D256" s="1128" t="s">
        <v>1297</v>
      </c>
      <c r="E256" s="1106">
        <v>540000</v>
      </c>
      <c r="F256" s="446"/>
      <c r="G256" s="1114"/>
      <c r="H256" s="1106">
        <f>SUM(E256:G256)</f>
        <v>540000</v>
      </c>
      <c r="I256" s="418"/>
      <c r="J256" s="433"/>
    </row>
    <row r="257" spans="1:10" ht="15" customHeight="1">
      <c r="A257" s="1187">
        <v>29</v>
      </c>
      <c r="B257" s="453" t="s">
        <v>403</v>
      </c>
      <c r="C257" s="1096">
        <v>1956</v>
      </c>
      <c r="D257" s="1128" t="s">
        <v>143</v>
      </c>
      <c r="E257" s="1106">
        <v>540000</v>
      </c>
      <c r="F257" s="446"/>
      <c r="G257" s="1114"/>
      <c r="H257" s="1106">
        <f>SUM(E257:G257)</f>
        <v>540000</v>
      </c>
      <c r="I257" s="418"/>
      <c r="J257" s="433"/>
    </row>
    <row r="258" spans="1:10" ht="15" customHeight="1">
      <c r="A258" s="1187">
        <v>30</v>
      </c>
      <c r="B258" s="453" t="s">
        <v>2625</v>
      </c>
      <c r="C258" s="1096">
        <v>1940</v>
      </c>
      <c r="D258" s="1121" t="s">
        <v>1091</v>
      </c>
      <c r="E258" s="1106">
        <v>540000</v>
      </c>
      <c r="F258" s="446"/>
      <c r="G258" s="1106">
        <v>540000</v>
      </c>
      <c r="H258" s="1106">
        <f t="shared" si="8"/>
        <v>1080000</v>
      </c>
      <c r="I258" s="454"/>
      <c r="J258" s="433"/>
    </row>
    <row r="259" spans="1:10" ht="15" customHeight="1">
      <c r="A259" s="1187">
        <v>31</v>
      </c>
      <c r="B259" s="453" t="s">
        <v>233</v>
      </c>
      <c r="C259" s="1096">
        <v>1948</v>
      </c>
      <c r="D259" s="1128" t="s">
        <v>454</v>
      </c>
      <c r="E259" s="1106">
        <v>540000</v>
      </c>
      <c r="F259" s="446"/>
      <c r="G259" s="1106">
        <v>540000</v>
      </c>
      <c r="H259" s="1106">
        <f t="shared" si="8"/>
        <v>1080000</v>
      </c>
      <c r="I259" s="454"/>
      <c r="J259" s="433"/>
    </row>
    <row r="260" spans="1:10" ht="15" customHeight="1">
      <c r="A260" s="1187">
        <v>32</v>
      </c>
      <c r="B260" s="453" t="s">
        <v>1311</v>
      </c>
      <c r="C260" s="1096">
        <v>1948</v>
      </c>
      <c r="D260" s="1128" t="s">
        <v>1296</v>
      </c>
      <c r="E260" s="1106">
        <v>540000</v>
      </c>
      <c r="F260" s="446"/>
      <c r="G260" s="1106">
        <v>540000</v>
      </c>
      <c r="H260" s="1106">
        <f>SUM(E260:G260)</f>
        <v>1080000</v>
      </c>
      <c r="I260" s="454"/>
      <c r="J260" s="433"/>
    </row>
    <row r="261" spans="1:10" ht="15" customHeight="1">
      <c r="A261" s="1187">
        <v>33</v>
      </c>
      <c r="B261" s="453" t="s">
        <v>234</v>
      </c>
      <c r="C261" s="1096">
        <v>1948</v>
      </c>
      <c r="D261" s="1128" t="s">
        <v>1296</v>
      </c>
      <c r="E261" s="1106">
        <v>540000</v>
      </c>
      <c r="F261" s="446"/>
      <c r="G261" s="1106">
        <v>540000</v>
      </c>
      <c r="H261" s="1106">
        <f>SUM(E261:G261)</f>
        <v>1080000</v>
      </c>
      <c r="I261" s="454"/>
      <c r="J261" s="433"/>
    </row>
    <row r="262" spans="1:10" ht="15" customHeight="1">
      <c r="A262" s="1091"/>
      <c r="B262" s="425"/>
      <c r="C262" s="1091"/>
      <c r="D262" s="1121"/>
      <c r="E262" s="1107">
        <f>SUM(E230:E261)</f>
        <v>17280000</v>
      </c>
      <c r="F262" s="449"/>
      <c r="G262" s="1115">
        <f>SUM(G258:G261)</f>
        <v>2160000</v>
      </c>
      <c r="H262" s="1107">
        <f>G262+E262</f>
        <v>19440000</v>
      </c>
      <c r="I262" s="418"/>
      <c r="J262" s="427"/>
    </row>
    <row r="263" spans="1:10" ht="15" customHeight="1">
      <c r="A263" s="1184" t="s">
        <v>642</v>
      </c>
      <c r="B263" s="1828" t="s">
        <v>1422</v>
      </c>
      <c r="C263" s="1829"/>
      <c r="D263" s="1829"/>
      <c r="E263" s="1829"/>
      <c r="F263" s="1829"/>
      <c r="G263" s="1829"/>
      <c r="H263" s="1829"/>
      <c r="I263" s="1829"/>
      <c r="J263" s="1830"/>
    </row>
    <row r="264" spans="1:10" ht="15" customHeight="1">
      <c r="A264" s="1187">
        <v>1</v>
      </c>
      <c r="B264" s="202" t="s">
        <v>1272</v>
      </c>
      <c r="C264" s="459">
        <v>1971</v>
      </c>
      <c r="D264" s="1123" t="s">
        <v>1074</v>
      </c>
      <c r="E264" s="437">
        <v>540000</v>
      </c>
      <c r="F264" s="424"/>
      <c r="G264" s="434"/>
      <c r="H264" s="437">
        <f>G264+E264</f>
        <v>540000</v>
      </c>
      <c r="I264" s="418"/>
      <c r="J264" s="427"/>
    </row>
    <row r="265" spans="1:10" ht="15" customHeight="1">
      <c r="A265" s="1187">
        <v>3</v>
      </c>
      <c r="B265" s="202" t="s">
        <v>1274</v>
      </c>
      <c r="C265" s="459">
        <v>1977</v>
      </c>
      <c r="D265" s="1123" t="s">
        <v>1081</v>
      </c>
      <c r="E265" s="437">
        <v>540000</v>
      </c>
      <c r="F265" s="424"/>
      <c r="G265" s="434"/>
      <c r="H265" s="437">
        <f aca="true" t="shared" si="9" ref="H265:H272">G265+E265</f>
        <v>540000</v>
      </c>
      <c r="I265" s="418"/>
      <c r="J265" s="427"/>
    </row>
    <row r="266" spans="1:10" ht="15" customHeight="1">
      <c r="A266" s="1187">
        <v>4</v>
      </c>
      <c r="B266" s="202" t="s">
        <v>1275</v>
      </c>
      <c r="C266" s="459">
        <v>1984</v>
      </c>
      <c r="D266" s="1123" t="s">
        <v>1081</v>
      </c>
      <c r="E266" s="437">
        <v>540000</v>
      </c>
      <c r="F266" s="424"/>
      <c r="G266" s="434"/>
      <c r="H266" s="437">
        <f t="shared" si="9"/>
        <v>540000</v>
      </c>
      <c r="I266" s="418"/>
      <c r="J266" s="427"/>
    </row>
    <row r="267" spans="1:10" ht="15" customHeight="1">
      <c r="A267" s="1187">
        <v>5</v>
      </c>
      <c r="B267" s="202" t="s">
        <v>690</v>
      </c>
      <c r="C267" s="459">
        <v>1988</v>
      </c>
      <c r="D267" s="1123" t="s">
        <v>1081</v>
      </c>
      <c r="E267" s="437">
        <v>540000</v>
      </c>
      <c r="F267" s="424"/>
      <c r="G267" s="434"/>
      <c r="H267" s="437">
        <f t="shared" si="9"/>
        <v>540000</v>
      </c>
      <c r="I267" s="418"/>
      <c r="J267" s="427"/>
    </row>
    <row r="268" spans="1:10" ht="15" customHeight="1">
      <c r="A268" s="1187">
        <v>6</v>
      </c>
      <c r="B268" s="202" t="s">
        <v>1276</v>
      </c>
      <c r="C268" s="459">
        <v>1985</v>
      </c>
      <c r="D268" s="1123" t="s">
        <v>1083</v>
      </c>
      <c r="E268" s="437">
        <v>540000</v>
      </c>
      <c r="F268" s="424"/>
      <c r="G268" s="434"/>
      <c r="H268" s="437">
        <f t="shared" si="9"/>
        <v>540000</v>
      </c>
      <c r="I268" s="418"/>
      <c r="J268" s="427"/>
    </row>
    <row r="269" spans="1:10" ht="15" customHeight="1">
      <c r="A269" s="1187">
        <v>7</v>
      </c>
      <c r="B269" s="202" t="s">
        <v>1277</v>
      </c>
      <c r="C269" s="459">
        <v>1974</v>
      </c>
      <c r="D269" s="1123" t="s">
        <v>1083</v>
      </c>
      <c r="E269" s="437">
        <v>540000</v>
      </c>
      <c r="F269" s="424"/>
      <c r="G269" s="434"/>
      <c r="H269" s="437">
        <f t="shared" si="9"/>
        <v>540000</v>
      </c>
      <c r="I269" s="418"/>
      <c r="J269" s="427"/>
    </row>
    <row r="270" spans="1:10" ht="15" customHeight="1">
      <c r="A270" s="1187">
        <v>8</v>
      </c>
      <c r="B270" s="455" t="s">
        <v>1278</v>
      </c>
      <c r="C270" s="459">
        <v>1968</v>
      </c>
      <c r="D270" s="1123" t="s">
        <v>1091</v>
      </c>
      <c r="E270" s="437">
        <v>540000</v>
      </c>
      <c r="F270" s="424"/>
      <c r="G270" s="434"/>
      <c r="H270" s="437">
        <f t="shared" si="9"/>
        <v>540000</v>
      </c>
      <c r="I270" s="418"/>
      <c r="J270" s="418"/>
    </row>
    <row r="271" spans="1:10" ht="15" customHeight="1">
      <c r="A271" s="1187">
        <v>9</v>
      </c>
      <c r="B271" s="202" t="s">
        <v>1286</v>
      </c>
      <c r="C271" s="459">
        <v>2000</v>
      </c>
      <c r="D271" s="1123" t="s">
        <v>1076</v>
      </c>
      <c r="E271" s="437">
        <v>540000</v>
      </c>
      <c r="F271" s="424"/>
      <c r="G271" s="434"/>
      <c r="H271" s="437">
        <f t="shared" si="9"/>
        <v>540000</v>
      </c>
      <c r="I271" s="418"/>
      <c r="J271" s="418"/>
    </row>
    <row r="272" spans="1:10" ht="15" customHeight="1">
      <c r="A272" s="1187">
        <v>10</v>
      </c>
      <c r="B272" s="455" t="s">
        <v>413</v>
      </c>
      <c r="C272" s="459">
        <v>2000</v>
      </c>
      <c r="D272" s="1123" t="s">
        <v>1160</v>
      </c>
      <c r="E272" s="437">
        <v>540000</v>
      </c>
      <c r="F272" s="424"/>
      <c r="G272" s="434"/>
      <c r="H272" s="437">
        <f t="shared" si="9"/>
        <v>540000</v>
      </c>
      <c r="I272" s="418"/>
      <c r="J272" s="418"/>
    </row>
    <row r="273" spans="1:10" ht="15" customHeight="1">
      <c r="A273" s="1187">
        <v>11</v>
      </c>
      <c r="B273" s="202" t="s">
        <v>1279</v>
      </c>
      <c r="C273" s="459">
        <v>1984</v>
      </c>
      <c r="D273" s="1123" t="s">
        <v>1066</v>
      </c>
      <c r="E273" s="437">
        <v>540000</v>
      </c>
      <c r="F273" s="424"/>
      <c r="G273" s="434"/>
      <c r="H273" s="437">
        <v>540000</v>
      </c>
      <c r="I273" s="418"/>
      <c r="J273" s="433" t="s">
        <v>2480</v>
      </c>
    </row>
    <row r="274" spans="1:10" ht="15" customHeight="1">
      <c r="A274" s="1187">
        <v>12</v>
      </c>
      <c r="B274" s="202" t="s">
        <v>1280</v>
      </c>
      <c r="C274" s="459">
        <v>1974</v>
      </c>
      <c r="D274" s="1123" t="s">
        <v>1066</v>
      </c>
      <c r="E274" s="437">
        <v>540000</v>
      </c>
      <c r="F274" s="424"/>
      <c r="G274" s="434"/>
      <c r="H274" s="437">
        <v>540000</v>
      </c>
      <c r="I274" s="418"/>
      <c r="J274" s="433" t="s">
        <v>2480</v>
      </c>
    </row>
    <row r="275" spans="1:10" ht="15" customHeight="1">
      <c r="A275" s="1187">
        <v>13</v>
      </c>
      <c r="B275" s="202" t="s">
        <v>1281</v>
      </c>
      <c r="C275" s="459">
        <v>1966</v>
      </c>
      <c r="D275" s="1123" t="s">
        <v>1075</v>
      </c>
      <c r="E275" s="437">
        <v>540000</v>
      </c>
      <c r="F275" s="424"/>
      <c r="G275" s="434"/>
      <c r="H275" s="437">
        <v>540000</v>
      </c>
      <c r="I275" s="418"/>
      <c r="J275" s="433" t="s">
        <v>2480</v>
      </c>
    </row>
    <row r="276" spans="1:10" ht="15" customHeight="1">
      <c r="A276" s="1187">
        <v>15</v>
      </c>
      <c r="B276" s="455" t="s">
        <v>1283</v>
      </c>
      <c r="C276" s="459">
        <v>1987</v>
      </c>
      <c r="D276" s="1123" t="s">
        <v>1189</v>
      </c>
      <c r="E276" s="437">
        <v>540000</v>
      </c>
      <c r="F276" s="424"/>
      <c r="G276" s="434"/>
      <c r="H276" s="437">
        <v>540000</v>
      </c>
      <c r="I276" s="418"/>
      <c r="J276" s="433" t="s">
        <v>2480</v>
      </c>
    </row>
    <row r="277" spans="1:10" ht="15" customHeight="1">
      <c r="A277" s="1187">
        <v>16</v>
      </c>
      <c r="B277" s="1311" t="s">
        <v>2239</v>
      </c>
      <c r="C277" s="1312">
        <v>1992</v>
      </c>
      <c r="D277" s="1313" t="s">
        <v>454</v>
      </c>
      <c r="E277" s="1314">
        <v>540000</v>
      </c>
      <c r="F277" s="1315"/>
      <c r="G277" s="1316"/>
      <c r="H277" s="1314">
        <f>E277+G277</f>
        <v>540000</v>
      </c>
      <c r="I277" s="1317"/>
      <c r="J277" s="433"/>
    </row>
    <row r="278" spans="1:10" ht="15" customHeight="1">
      <c r="A278" s="1187"/>
      <c r="B278" s="425" t="s">
        <v>1259</v>
      </c>
      <c r="C278" s="1058"/>
      <c r="D278" s="1129"/>
      <c r="E278" s="438">
        <f>SUM(E264:E277)</f>
        <v>7560000</v>
      </c>
      <c r="F278" s="426"/>
      <c r="G278" s="439"/>
      <c r="H278" s="438">
        <f>G278+E278</f>
        <v>7560000</v>
      </c>
      <c r="I278" s="418"/>
      <c r="J278" s="427"/>
    </row>
    <row r="279" spans="1:10" ht="15" customHeight="1">
      <c r="A279" s="1188" t="s">
        <v>642</v>
      </c>
      <c r="B279" s="1825" t="s">
        <v>1284</v>
      </c>
      <c r="C279" s="1826"/>
      <c r="D279" s="1826"/>
      <c r="E279" s="1826"/>
      <c r="F279" s="1826"/>
      <c r="G279" s="1826"/>
      <c r="H279" s="1826"/>
      <c r="I279" s="1826"/>
      <c r="J279" s="1827"/>
    </row>
    <row r="280" spans="1:10" ht="15" customHeight="1">
      <c r="A280" s="1187">
        <v>1</v>
      </c>
      <c r="B280" s="202" t="s">
        <v>1285</v>
      </c>
      <c r="C280" s="459">
        <v>2006</v>
      </c>
      <c r="D280" s="1123" t="s">
        <v>1071</v>
      </c>
      <c r="E280" s="437">
        <v>675000</v>
      </c>
      <c r="F280" s="424"/>
      <c r="G280" s="434"/>
      <c r="H280" s="437">
        <f>G280+E280</f>
        <v>675000</v>
      </c>
      <c r="I280" s="418"/>
      <c r="J280" s="427"/>
    </row>
    <row r="281" spans="1:10" ht="15" customHeight="1">
      <c r="A281" s="1187">
        <v>2</v>
      </c>
      <c r="B281" s="202" t="s">
        <v>1287</v>
      </c>
      <c r="C281" s="459">
        <v>2008</v>
      </c>
      <c r="D281" s="1123" t="s">
        <v>1073</v>
      </c>
      <c r="E281" s="437">
        <v>675000</v>
      </c>
      <c r="F281" s="424"/>
      <c r="G281" s="434"/>
      <c r="H281" s="437">
        <f>G281+E281</f>
        <v>675000</v>
      </c>
      <c r="I281" s="418"/>
      <c r="J281" s="427"/>
    </row>
    <row r="282" spans="1:10" ht="15" customHeight="1">
      <c r="A282" s="1187">
        <v>3</v>
      </c>
      <c r="B282" s="202" t="s">
        <v>1288</v>
      </c>
      <c r="C282" s="459">
        <v>2005</v>
      </c>
      <c r="D282" s="1123" t="s">
        <v>1074</v>
      </c>
      <c r="E282" s="437">
        <v>675000</v>
      </c>
      <c r="F282" s="424"/>
      <c r="G282" s="434"/>
      <c r="H282" s="437">
        <f>G282+E282</f>
        <v>675000</v>
      </c>
      <c r="I282" s="418"/>
      <c r="J282" s="427"/>
    </row>
    <row r="283" spans="1:10" ht="15" customHeight="1">
      <c r="A283" s="1187">
        <v>4</v>
      </c>
      <c r="B283" s="202" t="s">
        <v>1289</v>
      </c>
      <c r="C283" s="459">
        <v>2013</v>
      </c>
      <c r="D283" s="1123" t="s">
        <v>1074</v>
      </c>
      <c r="E283" s="437">
        <v>675000</v>
      </c>
      <c r="F283" s="424"/>
      <c r="G283" s="434"/>
      <c r="H283" s="437">
        <f>G283+E283</f>
        <v>675000</v>
      </c>
      <c r="I283" s="418"/>
      <c r="J283" s="427"/>
    </row>
    <row r="284" spans="1:10" ht="15" customHeight="1">
      <c r="A284" s="1187">
        <v>5</v>
      </c>
      <c r="B284" s="202" t="s">
        <v>1290</v>
      </c>
      <c r="C284" s="459">
        <v>2011</v>
      </c>
      <c r="D284" s="1123" t="s">
        <v>2440</v>
      </c>
      <c r="E284" s="437">
        <v>675000</v>
      </c>
      <c r="F284" s="424"/>
      <c r="G284" s="434"/>
      <c r="H284" s="437">
        <f>G284+E284</f>
        <v>675000</v>
      </c>
      <c r="I284" s="418"/>
      <c r="J284" s="427"/>
    </row>
    <row r="285" spans="1:10" ht="15" customHeight="1">
      <c r="A285" s="1188"/>
      <c r="B285" s="425" t="s">
        <v>1259</v>
      </c>
      <c r="C285" s="1097"/>
      <c r="D285" s="1130"/>
      <c r="E285" s="1109">
        <f>SUM(E280:E284)</f>
        <v>3375000</v>
      </c>
      <c r="F285" s="451"/>
      <c r="G285" s="1113"/>
      <c r="H285" s="1109">
        <f>SUM(H280:H284)</f>
        <v>3375000</v>
      </c>
      <c r="I285" s="420"/>
      <c r="J285" s="457"/>
    </row>
    <row r="286" spans="1:10" ht="15" customHeight="1">
      <c r="A286" s="1188" t="s">
        <v>642</v>
      </c>
      <c r="B286" s="1828" t="s">
        <v>1412</v>
      </c>
      <c r="C286" s="1829"/>
      <c r="D286" s="1829"/>
      <c r="E286" s="1829"/>
      <c r="F286" s="1829"/>
      <c r="G286" s="1829"/>
      <c r="H286" s="1829"/>
      <c r="I286" s="1829"/>
      <c r="J286" s="1830"/>
    </row>
    <row r="287" spans="1:10" ht="15" customHeight="1">
      <c r="A287" s="1187">
        <v>1</v>
      </c>
      <c r="B287" s="202" t="s">
        <v>1291</v>
      </c>
      <c r="C287" s="459">
        <v>1932</v>
      </c>
      <c r="D287" s="1123" t="s">
        <v>1075</v>
      </c>
      <c r="E287" s="437">
        <v>675000</v>
      </c>
      <c r="F287" s="424"/>
      <c r="G287" s="434"/>
      <c r="H287" s="437">
        <f>G287+E287</f>
        <v>675000</v>
      </c>
      <c r="I287" s="418"/>
      <c r="J287" s="433"/>
    </row>
    <row r="288" spans="1:10" ht="15" customHeight="1">
      <c r="A288" s="1187">
        <v>2</v>
      </c>
      <c r="B288" s="202" t="s">
        <v>2140</v>
      </c>
      <c r="C288" s="459">
        <v>1927</v>
      </c>
      <c r="D288" s="1123" t="s">
        <v>1144</v>
      </c>
      <c r="E288" s="437">
        <v>675000</v>
      </c>
      <c r="F288" s="424"/>
      <c r="G288" s="434"/>
      <c r="H288" s="437">
        <f>G288+E288</f>
        <v>675000</v>
      </c>
      <c r="I288" s="418"/>
      <c r="J288" s="433"/>
    </row>
    <row r="289" spans="1:10" ht="15" customHeight="1">
      <c r="A289" s="1187">
        <v>3</v>
      </c>
      <c r="B289" s="202" t="s">
        <v>1293</v>
      </c>
      <c r="C289" s="459">
        <v>1942</v>
      </c>
      <c r="D289" s="1123" t="s">
        <v>1160</v>
      </c>
      <c r="E289" s="437">
        <v>675000</v>
      </c>
      <c r="F289" s="424"/>
      <c r="G289" s="434"/>
      <c r="H289" s="437">
        <f>G289+E289</f>
        <v>675000</v>
      </c>
      <c r="I289" s="418"/>
      <c r="J289" s="433"/>
    </row>
    <row r="290" spans="1:10" ht="15" customHeight="1">
      <c r="A290" s="1187">
        <v>4</v>
      </c>
      <c r="B290" s="202" t="s">
        <v>1820</v>
      </c>
      <c r="C290" s="459">
        <v>1955</v>
      </c>
      <c r="D290" s="1123" t="s">
        <v>1085</v>
      </c>
      <c r="E290" s="437">
        <v>675000</v>
      </c>
      <c r="F290" s="424"/>
      <c r="G290" s="434"/>
      <c r="H290" s="437">
        <f>G290+E290</f>
        <v>675000</v>
      </c>
      <c r="I290" s="418"/>
      <c r="J290" s="433"/>
    </row>
    <row r="291" spans="1:10" ht="15" customHeight="1">
      <c r="A291" s="1187">
        <v>5</v>
      </c>
      <c r="B291" s="202" t="s">
        <v>1294</v>
      </c>
      <c r="C291" s="459">
        <v>1933</v>
      </c>
      <c r="D291" s="1123" t="s">
        <v>1066</v>
      </c>
      <c r="E291" s="437">
        <v>675000</v>
      </c>
      <c r="F291" s="424"/>
      <c r="G291" s="1116"/>
      <c r="H291" s="437">
        <v>675000</v>
      </c>
      <c r="I291" s="420"/>
      <c r="J291" s="433" t="s">
        <v>2480</v>
      </c>
    </row>
    <row r="292" spans="1:10" ht="15" customHeight="1">
      <c r="A292" s="1187">
        <v>6</v>
      </c>
      <c r="B292" s="202" t="s">
        <v>1295</v>
      </c>
      <c r="C292" s="459">
        <v>1948</v>
      </c>
      <c r="D292" s="1123" t="s">
        <v>1085</v>
      </c>
      <c r="E292" s="437">
        <v>675000</v>
      </c>
      <c r="F292" s="424"/>
      <c r="G292" s="1116"/>
      <c r="H292" s="437">
        <v>675000</v>
      </c>
      <c r="I292" s="420"/>
      <c r="J292" s="433" t="s">
        <v>2480</v>
      </c>
    </row>
    <row r="293" spans="1:10" ht="15" customHeight="1">
      <c r="A293" s="1187">
        <v>7</v>
      </c>
      <c r="B293" s="202" t="s">
        <v>1292</v>
      </c>
      <c r="C293" s="459">
        <v>1937</v>
      </c>
      <c r="D293" s="1123" t="s">
        <v>1067</v>
      </c>
      <c r="E293" s="437">
        <v>675000</v>
      </c>
      <c r="F293" s="424"/>
      <c r="G293" s="1116"/>
      <c r="H293" s="437">
        <f>SUM(E293:G293)</f>
        <v>675000</v>
      </c>
      <c r="I293" s="420"/>
      <c r="J293" s="433" t="s">
        <v>2480</v>
      </c>
    </row>
    <row r="294" spans="1:10" ht="15" customHeight="1">
      <c r="A294" s="1187">
        <v>8</v>
      </c>
      <c r="B294" s="202" t="s">
        <v>1273</v>
      </c>
      <c r="C294" s="459">
        <v>1957</v>
      </c>
      <c r="D294" s="1123" t="s">
        <v>1075</v>
      </c>
      <c r="E294" s="437">
        <v>675000</v>
      </c>
      <c r="F294" s="424"/>
      <c r="G294" s="1116"/>
      <c r="H294" s="437">
        <f>G294+E294</f>
        <v>675000</v>
      </c>
      <c r="I294" s="420"/>
      <c r="J294" s="433"/>
    </row>
    <row r="295" spans="1:10" ht="15" customHeight="1">
      <c r="A295" s="1187">
        <v>9</v>
      </c>
      <c r="B295" s="202" t="s">
        <v>1282</v>
      </c>
      <c r="C295" s="459">
        <v>1956</v>
      </c>
      <c r="D295" s="1123" t="s">
        <v>1083</v>
      </c>
      <c r="E295" s="437">
        <v>675000</v>
      </c>
      <c r="F295" s="424"/>
      <c r="G295" s="1116"/>
      <c r="H295" s="437">
        <f>G295+E295</f>
        <v>675000</v>
      </c>
      <c r="I295" s="420"/>
      <c r="J295" s="433"/>
    </row>
    <row r="296" spans="1:10" ht="15" customHeight="1">
      <c r="A296" s="1188"/>
      <c r="B296" s="425" t="s">
        <v>1259</v>
      </c>
      <c r="C296" s="1097"/>
      <c r="D296" s="1130"/>
      <c r="E296" s="438">
        <f>SUM(E287:E295)</f>
        <v>6075000</v>
      </c>
      <c r="F296" s="426"/>
      <c r="G296" s="461"/>
      <c r="H296" s="438">
        <f>SUM(E296:G296)</f>
        <v>6075000</v>
      </c>
      <c r="I296" s="420"/>
      <c r="J296" s="420"/>
    </row>
    <row r="297" spans="1:10" ht="15" customHeight="1">
      <c r="A297" s="1828" t="s">
        <v>1421</v>
      </c>
      <c r="B297" s="1829"/>
      <c r="C297" s="1829"/>
      <c r="D297" s="1829"/>
      <c r="E297" s="1829"/>
      <c r="F297" s="1829"/>
      <c r="G297" s="1829"/>
      <c r="H297" s="1829"/>
      <c r="I297" s="1829"/>
      <c r="J297" s="1830"/>
    </row>
    <row r="298" spans="1:10" ht="15" customHeight="1">
      <c r="A298" s="1090">
        <v>1</v>
      </c>
      <c r="B298" s="423" t="s">
        <v>1276</v>
      </c>
      <c r="C298" s="1090">
        <v>1985</v>
      </c>
      <c r="D298" s="1121" t="s">
        <v>1296</v>
      </c>
      <c r="E298" s="437">
        <v>405000</v>
      </c>
      <c r="F298" s="424"/>
      <c r="G298" s="434"/>
      <c r="H298" s="437">
        <f>E298+G298</f>
        <v>405000</v>
      </c>
      <c r="I298" s="418"/>
      <c r="J298" s="427"/>
    </row>
    <row r="299" spans="1:10" ht="15" customHeight="1">
      <c r="A299" s="1192">
        <v>2</v>
      </c>
      <c r="B299" s="453" t="s">
        <v>414</v>
      </c>
      <c r="C299" s="1096">
        <v>1985</v>
      </c>
      <c r="D299" s="1128" t="s">
        <v>1074</v>
      </c>
      <c r="E299" s="1106">
        <v>405000</v>
      </c>
      <c r="F299" s="446"/>
      <c r="G299" s="1114"/>
      <c r="H299" s="1106">
        <f>E299+G299</f>
        <v>405000</v>
      </c>
      <c r="I299" s="418"/>
      <c r="J299" s="458"/>
    </row>
    <row r="300" spans="1:10" ht="15" customHeight="1">
      <c r="A300" s="1196"/>
      <c r="B300" s="425" t="s">
        <v>1259</v>
      </c>
      <c r="C300" s="1097"/>
      <c r="D300" s="1130"/>
      <c r="E300" s="438">
        <f>SUM(E298:E299)</f>
        <v>810000</v>
      </c>
      <c r="F300" s="440">
        <f>SUM(F298:F299)</f>
        <v>0</v>
      </c>
      <c r="G300" s="461">
        <f>SUM(G298:G299)</f>
        <v>0</v>
      </c>
      <c r="H300" s="438">
        <f>SUM(H298:H299)</f>
        <v>810000</v>
      </c>
      <c r="I300" s="420"/>
      <c r="J300" s="427"/>
    </row>
    <row r="301" spans="1:10" ht="15" customHeight="1">
      <c r="A301" s="1193" t="s">
        <v>642</v>
      </c>
      <c r="B301" s="1837" t="s">
        <v>17</v>
      </c>
      <c r="C301" s="1838"/>
      <c r="D301" s="1838"/>
      <c r="E301" s="1838"/>
      <c r="F301" s="1838"/>
      <c r="G301" s="1838"/>
      <c r="H301" s="1838"/>
      <c r="I301" s="1838"/>
      <c r="J301" s="1839"/>
    </row>
    <row r="302" spans="1:10" ht="15" customHeight="1">
      <c r="A302" s="1187">
        <v>1</v>
      </c>
      <c r="B302" s="202" t="s">
        <v>1200</v>
      </c>
      <c r="C302" s="459">
        <v>1929</v>
      </c>
      <c r="D302" s="1123" t="s">
        <v>1297</v>
      </c>
      <c r="E302" s="437">
        <v>270000</v>
      </c>
      <c r="F302" s="424"/>
      <c r="G302" s="1116"/>
      <c r="H302" s="437">
        <f>G302+E302</f>
        <v>270000</v>
      </c>
      <c r="I302" s="420"/>
      <c r="J302" s="418"/>
    </row>
    <row r="303" spans="1:10" ht="15" customHeight="1">
      <c r="A303" s="1187">
        <v>2</v>
      </c>
      <c r="B303" s="202" t="s">
        <v>1298</v>
      </c>
      <c r="C303" s="459">
        <v>1971</v>
      </c>
      <c r="D303" s="1123" t="s">
        <v>1075</v>
      </c>
      <c r="E303" s="437">
        <v>270000</v>
      </c>
      <c r="F303" s="424"/>
      <c r="G303" s="1116"/>
      <c r="H303" s="437">
        <f aca="true" t="shared" si="10" ref="H303:H329">G303+E303</f>
        <v>270000</v>
      </c>
      <c r="I303" s="420"/>
      <c r="J303" s="420"/>
    </row>
    <row r="304" spans="1:10" ht="15" customHeight="1">
      <c r="A304" s="1187">
        <v>3</v>
      </c>
      <c r="B304" s="202" t="s">
        <v>1299</v>
      </c>
      <c r="C304" s="459">
        <v>1965</v>
      </c>
      <c r="D304" s="1123" t="s">
        <v>1296</v>
      </c>
      <c r="E304" s="437">
        <v>270000</v>
      </c>
      <c r="F304" s="424"/>
      <c r="G304" s="1116"/>
      <c r="H304" s="437">
        <f t="shared" si="10"/>
        <v>270000</v>
      </c>
      <c r="I304" s="420"/>
      <c r="J304" s="420"/>
    </row>
    <row r="305" spans="1:10" ht="15" customHeight="1">
      <c r="A305" s="1187">
        <v>4</v>
      </c>
      <c r="B305" s="202" t="s">
        <v>1300</v>
      </c>
      <c r="C305" s="459">
        <v>1971</v>
      </c>
      <c r="D305" s="1123" t="s">
        <v>1301</v>
      </c>
      <c r="E305" s="437">
        <v>270000</v>
      </c>
      <c r="F305" s="424"/>
      <c r="G305" s="1116"/>
      <c r="H305" s="437">
        <f t="shared" si="10"/>
        <v>270000</v>
      </c>
      <c r="I305" s="420"/>
      <c r="J305" s="420"/>
    </row>
    <row r="306" spans="1:10" ht="15" customHeight="1">
      <c r="A306" s="1187">
        <v>5</v>
      </c>
      <c r="B306" s="202" t="s">
        <v>1302</v>
      </c>
      <c r="C306" s="459">
        <v>1942</v>
      </c>
      <c r="D306" s="1123" t="s">
        <v>1160</v>
      </c>
      <c r="E306" s="437">
        <v>270000</v>
      </c>
      <c r="F306" s="424"/>
      <c r="G306" s="1116"/>
      <c r="H306" s="437">
        <f t="shared" si="10"/>
        <v>270000</v>
      </c>
      <c r="I306" s="420"/>
      <c r="J306" s="420"/>
    </row>
    <row r="307" spans="1:10" ht="15" customHeight="1">
      <c r="A307" s="1187">
        <v>6</v>
      </c>
      <c r="B307" s="202" t="s">
        <v>1303</v>
      </c>
      <c r="C307" s="459">
        <v>1980</v>
      </c>
      <c r="D307" s="1123" t="s">
        <v>1076</v>
      </c>
      <c r="E307" s="437">
        <v>270000</v>
      </c>
      <c r="F307" s="424"/>
      <c r="G307" s="1116"/>
      <c r="H307" s="437">
        <f t="shared" si="10"/>
        <v>270000</v>
      </c>
      <c r="I307" s="420"/>
      <c r="J307" s="420"/>
    </row>
    <row r="308" spans="1:10" ht="15" customHeight="1">
      <c r="A308" s="1187">
        <v>7</v>
      </c>
      <c r="B308" s="202" t="s">
        <v>1304</v>
      </c>
      <c r="C308" s="459">
        <v>1972</v>
      </c>
      <c r="D308" s="1123" t="s">
        <v>1160</v>
      </c>
      <c r="E308" s="437">
        <v>270000</v>
      </c>
      <c r="F308" s="424"/>
      <c r="G308" s="1116"/>
      <c r="H308" s="437">
        <f t="shared" si="10"/>
        <v>270000</v>
      </c>
      <c r="I308" s="420"/>
      <c r="J308" s="420"/>
    </row>
    <row r="309" spans="1:10" ht="15" customHeight="1">
      <c r="A309" s="1187">
        <v>8</v>
      </c>
      <c r="B309" s="202" t="s">
        <v>1305</v>
      </c>
      <c r="C309" s="459">
        <v>1958</v>
      </c>
      <c r="D309" s="1123" t="s">
        <v>1296</v>
      </c>
      <c r="E309" s="437">
        <v>270000</v>
      </c>
      <c r="F309" s="424"/>
      <c r="G309" s="1116"/>
      <c r="H309" s="437">
        <f t="shared" si="10"/>
        <v>270000</v>
      </c>
      <c r="I309" s="420"/>
      <c r="J309" s="420"/>
    </row>
    <row r="310" spans="1:10" ht="15" customHeight="1">
      <c r="A310" s="1187">
        <v>9</v>
      </c>
      <c r="B310" s="202" t="s">
        <v>1306</v>
      </c>
      <c r="C310" s="459">
        <v>1987</v>
      </c>
      <c r="D310" s="1123" t="s">
        <v>1297</v>
      </c>
      <c r="E310" s="437">
        <v>270000</v>
      </c>
      <c r="F310" s="424"/>
      <c r="G310" s="1116"/>
      <c r="H310" s="437">
        <f t="shared" si="10"/>
        <v>270000</v>
      </c>
      <c r="I310" s="420"/>
      <c r="J310" s="418"/>
    </row>
    <row r="311" spans="1:10" ht="15" customHeight="1">
      <c r="A311" s="1187">
        <v>10</v>
      </c>
      <c r="B311" s="202" t="s">
        <v>1307</v>
      </c>
      <c r="C311" s="459">
        <v>1951</v>
      </c>
      <c r="D311" s="1123" t="s">
        <v>1297</v>
      </c>
      <c r="E311" s="437">
        <v>270000</v>
      </c>
      <c r="F311" s="424"/>
      <c r="G311" s="1116"/>
      <c r="H311" s="437">
        <f t="shared" si="10"/>
        <v>270000</v>
      </c>
      <c r="I311" s="420"/>
      <c r="J311" s="420"/>
    </row>
    <row r="312" spans="1:10" ht="15" customHeight="1">
      <c r="A312" s="1187">
        <v>11</v>
      </c>
      <c r="B312" s="202" t="s">
        <v>1308</v>
      </c>
      <c r="C312" s="459">
        <v>1969</v>
      </c>
      <c r="D312" s="1123" t="s">
        <v>1074</v>
      </c>
      <c r="E312" s="437">
        <v>270000</v>
      </c>
      <c r="F312" s="424"/>
      <c r="G312" s="1116"/>
      <c r="H312" s="437">
        <f t="shared" si="10"/>
        <v>270000</v>
      </c>
      <c r="I312" s="420"/>
      <c r="J312" s="420"/>
    </row>
    <row r="313" spans="1:10" ht="15" customHeight="1">
      <c r="A313" s="1187">
        <v>12</v>
      </c>
      <c r="B313" s="202" t="s">
        <v>2452</v>
      </c>
      <c r="C313" s="459">
        <v>1958</v>
      </c>
      <c r="D313" s="1123" t="s">
        <v>1075</v>
      </c>
      <c r="E313" s="437">
        <v>270000</v>
      </c>
      <c r="F313" s="424"/>
      <c r="G313" s="1116"/>
      <c r="H313" s="437">
        <f t="shared" si="10"/>
        <v>270000</v>
      </c>
      <c r="I313" s="420"/>
      <c r="J313" s="420"/>
    </row>
    <row r="314" spans="1:10" ht="15" customHeight="1">
      <c r="A314" s="1187">
        <v>13</v>
      </c>
      <c r="B314" s="202" t="s">
        <v>2166</v>
      </c>
      <c r="C314" s="459">
        <v>1953</v>
      </c>
      <c r="D314" s="1123" t="s">
        <v>1081</v>
      </c>
      <c r="E314" s="437">
        <v>270000</v>
      </c>
      <c r="F314" s="424"/>
      <c r="G314" s="1116"/>
      <c r="H314" s="437">
        <f t="shared" si="10"/>
        <v>270000</v>
      </c>
      <c r="I314" s="420"/>
      <c r="J314" s="420"/>
    </row>
    <row r="315" spans="1:10" ht="15" customHeight="1">
      <c r="A315" s="1187">
        <v>14</v>
      </c>
      <c r="B315" s="202" t="s">
        <v>1309</v>
      </c>
      <c r="C315" s="459">
        <v>1942</v>
      </c>
      <c r="D315" s="1123" t="s">
        <v>1075</v>
      </c>
      <c r="E315" s="437">
        <v>270000</v>
      </c>
      <c r="F315" s="424"/>
      <c r="G315" s="1116"/>
      <c r="H315" s="437">
        <f t="shared" si="10"/>
        <v>270000</v>
      </c>
      <c r="I315" s="420"/>
      <c r="J315" s="418"/>
    </row>
    <row r="316" spans="1:10" ht="15" customHeight="1">
      <c r="A316" s="1187">
        <v>15</v>
      </c>
      <c r="B316" s="428" t="s">
        <v>1104</v>
      </c>
      <c r="C316" s="459">
        <v>1919</v>
      </c>
      <c r="D316" s="1123" t="s">
        <v>1192</v>
      </c>
      <c r="E316" s="437">
        <v>270000</v>
      </c>
      <c r="F316" s="424"/>
      <c r="G316" s="1116"/>
      <c r="H316" s="437">
        <f t="shared" si="10"/>
        <v>270000</v>
      </c>
      <c r="I316" s="420"/>
      <c r="J316" s="418"/>
    </row>
    <row r="317" spans="1:10" ht="15" customHeight="1">
      <c r="A317" s="1187">
        <v>16</v>
      </c>
      <c r="B317" s="202" t="s">
        <v>1310</v>
      </c>
      <c r="C317" s="459">
        <v>1959</v>
      </c>
      <c r="D317" s="1123" t="s">
        <v>1081</v>
      </c>
      <c r="E317" s="437">
        <v>270000</v>
      </c>
      <c r="F317" s="424"/>
      <c r="G317" s="1116"/>
      <c r="H317" s="437">
        <f t="shared" si="10"/>
        <v>270000</v>
      </c>
      <c r="I317" s="420"/>
      <c r="J317" s="420"/>
    </row>
    <row r="318" spans="1:10" ht="15" customHeight="1">
      <c r="A318" s="1187">
        <v>17</v>
      </c>
      <c r="B318" s="202" t="s">
        <v>1310</v>
      </c>
      <c r="C318" s="459">
        <v>1959</v>
      </c>
      <c r="D318" s="1123" t="s">
        <v>1081</v>
      </c>
      <c r="E318" s="437">
        <v>270000</v>
      </c>
      <c r="F318" s="424"/>
      <c r="G318" s="1116"/>
      <c r="H318" s="437">
        <f t="shared" si="10"/>
        <v>270000</v>
      </c>
      <c r="I318" s="420"/>
      <c r="J318" s="420"/>
    </row>
    <row r="319" spans="1:10" ht="15" customHeight="1">
      <c r="A319" s="1187">
        <v>18</v>
      </c>
      <c r="B319" s="202" t="s">
        <v>1311</v>
      </c>
      <c r="C319" s="459">
        <v>1948</v>
      </c>
      <c r="D319" s="1123" t="s">
        <v>1192</v>
      </c>
      <c r="E319" s="437">
        <v>270000</v>
      </c>
      <c r="F319" s="424"/>
      <c r="G319" s="1116"/>
      <c r="H319" s="437">
        <f t="shared" si="10"/>
        <v>270000</v>
      </c>
      <c r="I319" s="420"/>
      <c r="J319" s="420"/>
    </row>
    <row r="320" spans="1:10" ht="15" customHeight="1">
      <c r="A320" s="1187">
        <v>19</v>
      </c>
      <c r="B320" s="202" t="s">
        <v>1311</v>
      </c>
      <c r="C320" s="459">
        <v>1948</v>
      </c>
      <c r="D320" s="1123" t="s">
        <v>1192</v>
      </c>
      <c r="E320" s="437">
        <v>270000</v>
      </c>
      <c r="F320" s="424"/>
      <c r="G320" s="1116"/>
      <c r="H320" s="437">
        <f t="shared" si="10"/>
        <v>270000</v>
      </c>
      <c r="I320" s="420"/>
      <c r="J320" s="420"/>
    </row>
    <row r="321" spans="1:10" ht="15" customHeight="1">
      <c r="A321" s="1187">
        <v>20</v>
      </c>
      <c r="B321" s="202" t="s">
        <v>1312</v>
      </c>
      <c r="C321" s="459">
        <v>1955</v>
      </c>
      <c r="D321" s="1123" t="s">
        <v>1192</v>
      </c>
      <c r="E321" s="437">
        <v>270000</v>
      </c>
      <c r="F321" s="424"/>
      <c r="G321" s="1116"/>
      <c r="H321" s="437">
        <f t="shared" si="10"/>
        <v>270000</v>
      </c>
      <c r="I321" s="420"/>
      <c r="J321" s="420"/>
    </row>
    <row r="322" spans="1:10" ht="15" customHeight="1">
      <c r="A322" s="1187">
        <v>21</v>
      </c>
      <c r="B322" s="202" t="s">
        <v>1313</v>
      </c>
      <c r="C322" s="459">
        <v>1983</v>
      </c>
      <c r="D322" s="1123" t="s">
        <v>1074</v>
      </c>
      <c r="E322" s="437">
        <v>270000</v>
      </c>
      <c r="F322" s="424"/>
      <c r="G322" s="1116"/>
      <c r="H322" s="437">
        <f t="shared" si="10"/>
        <v>270000</v>
      </c>
      <c r="I322" s="420"/>
      <c r="J322" s="420"/>
    </row>
    <row r="323" spans="1:10" ht="15" customHeight="1">
      <c r="A323" s="1187">
        <v>22</v>
      </c>
      <c r="B323" s="202" t="s">
        <v>1314</v>
      </c>
      <c r="C323" s="459">
        <v>1983</v>
      </c>
      <c r="D323" s="1123" t="s">
        <v>1073</v>
      </c>
      <c r="E323" s="437">
        <v>270000</v>
      </c>
      <c r="F323" s="424"/>
      <c r="G323" s="1116"/>
      <c r="H323" s="437">
        <f t="shared" si="10"/>
        <v>270000</v>
      </c>
      <c r="I323" s="420"/>
      <c r="J323" s="420"/>
    </row>
    <row r="324" spans="1:10" ht="15" customHeight="1">
      <c r="A324" s="1187">
        <v>23</v>
      </c>
      <c r="B324" s="202" t="s">
        <v>647</v>
      </c>
      <c r="C324" s="459">
        <v>1991</v>
      </c>
      <c r="D324" s="1123" t="s">
        <v>1212</v>
      </c>
      <c r="E324" s="437">
        <v>270000</v>
      </c>
      <c r="F324" s="424"/>
      <c r="G324" s="1116"/>
      <c r="H324" s="437">
        <f t="shared" si="10"/>
        <v>270000</v>
      </c>
      <c r="I324" s="420"/>
      <c r="J324" s="418"/>
    </row>
    <row r="325" spans="1:10" ht="15" customHeight="1">
      <c r="A325" s="1187">
        <v>24</v>
      </c>
      <c r="B325" s="202" t="s">
        <v>1315</v>
      </c>
      <c r="C325" s="459">
        <v>1972</v>
      </c>
      <c r="D325" s="1123" t="s">
        <v>1085</v>
      </c>
      <c r="E325" s="437">
        <v>270000</v>
      </c>
      <c r="F325" s="424"/>
      <c r="G325" s="1116"/>
      <c r="H325" s="437">
        <f t="shared" si="10"/>
        <v>270000</v>
      </c>
      <c r="I325" s="420"/>
      <c r="J325" s="420"/>
    </row>
    <row r="326" spans="1:10" ht="15" customHeight="1">
      <c r="A326" s="1187">
        <v>25</v>
      </c>
      <c r="B326" s="202" t="s">
        <v>2360</v>
      </c>
      <c r="C326" s="459">
        <v>1962</v>
      </c>
      <c r="D326" s="1123" t="s">
        <v>1091</v>
      </c>
      <c r="E326" s="437">
        <v>270000</v>
      </c>
      <c r="F326" s="424"/>
      <c r="G326" s="1116"/>
      <c r="H326" s="437">
        <f t="shared" si="10"/>
        <v>270000</v>
      </c>
      <c r="I326" s="420"/>
      <c r="J326" s="420"/>
    </row>
    <row r="327" spans="1:10" ht="15" customHeight="1">
      <c r="A327" s="1187">
        <v>26</v>
      </c>
      <c r="B327" s="202" t="s">
        <v>1316</v>
      </c>
      <c r="C327" s="459">
        <v>1985</v>
      </c>
      <c r="D327" s="1123" t="s">
        <v>1074</v>
      </c>
      <c r="E327" s="437">
        <v>270000</v>
      </c>
      <c r="F327" s="424"/>
      <c r="G327" s="1116"/>
      <c r="H327" s="437">
        <f t="shared" si="10"/>
        <v>270000</v>
      </c>
      <c r="I327" s="420"/>
      <c r="J327" s="420"/>
    </row>
    <row r="328" spans="1:10" ht="15" customHeight="1">
      <c r="A328" s="1187">
        <v>27</v>
      </c>
      <c r="B328" s="202" t="s">
        <v>1317</v>
      </c>
      <c r="C328" s="459">
        <v>1983</v>
      </c>
      <c r="D328" s="1123" t="s">
        <v>1085</v>
      </c>
      <c r="E328" s="437">
        <v>270000</v>
      </c>
      <c r="F328" s="424"/>
      <c r="G328" s="1116"/>
      <c r="H328" s="437">
        <f t="shared" si="10"/>
        <v>270000</v>
      </c>
      <c r="I328" s="420"/>
      <c r="J328" s="420"/>
    </row>
    <row r="329" spans="1:10" ht="15" customHeight="1">
      <c r="A329" s="1187">
        <v>28</v>
      </c>
      <c r="B329" s="202" t="s">
        <v>1185</v>
      </c>
      <c r="C329" s="459">
        <v>1958</v>
      </c>
      <c r="D329" s="1123"/>
      <c r="E329" s="437">
        <v>270000</v>
      </c>
      <c r="F329" s="424"/>
      <c r="G329" s="1116"/>
      <c r="H329" s="437">
        <f t="shared" si="10"/>
        <v>270000</v>
      </c>
      <c r="I329" s="420"/>
      <c r="J329" s="420"/>
    </row>
    <row r="330" spans="1:10" ht="15" customHeight="1">
      <c r="A330" s="1188"/>
      <c r="B330" s="425" t="s">
        <v>1259</v>
      </c>
      <c r="C330" s="459"/>
      <c r="D330" s="1123"/>
      <c r="E330" s="1107">
        <f>SUM(E302:E329)</f>
        <v>7560000</v>
      </c>
      <c r="F330" s="450"/>
      <c r="G330" s="1115"/>
      <c r="H330" s="1107">
        <f>SUM(H302:H329)</f>
        <v>7560000</v>
      </c>
      <c r="I330" s="420"/>
      <c r="J330" s="420"/>
    </row>
    <row r="331" spans="1:10" ht="15" customHeight="1">
      <c r="A331" s="1137"/>
      <c r="B331" s="1779" t="s">
        <v>2031</v>
      </c>
      <c r="C331" s="1780"/>
      <c r="D331" s="1780"/>
      <c r="E331" s="1780"/>
      <c r="F331" s="1780"/>
      <c r="G331" s="1780"/>
      <c r="H331" s="1780"/>
      <c r="I331" s="1780"/>
      <c r="J331" s="1781"/>
    </row>
    <row r="332" spans="1:10" ht="15" customHeight="1">
      <c r="A332" s="1137">
        <v>1</v>
      </c>
      <c r="B332" s="1582" t="s">
        <v>235</v>
      </c>
      <c r="C332" s="1583"/>
      <c r="D332" s="1583"/>
      <c r="E332" s="1033" t="s">
        <v>1081</v>
      </c>
      <c r="F332" s="455"/>
      <c r="G332" s="1058"/>
      <c r="H332" s="437">
        <v>5400000</v>
      </c>
      <c r="I332" s="455"/>
      <c r="J332" s="412"/>
    </row>
    <row r="333" spans="1:11" ht="15" customHeight="1">
      <c r="A333" s="1187"/>
      <c r="B333" s="1840" t="s">
        <v>1259</v>
      </c>
      <c r="C333" s="1841"/>
      <c r="D333" s="1842"/>
      <c r="E333" s="1104"/>
      <c r="F333" s="440"/>
      <c r="G333" s="461"/>
      <c r="H333" s="1104">
        <f>SUM(H332:H332)</f>
        <v>5400000</v>
      </c>
      <c r="I333" s="420"/>
      <c r="J333" s="420"/>
      <c r="K333" s="7" t="s">
        <v>2748</v>
      </c>
    </row>
    <row r="334" spans="1:10" ht="15" customHeight="1">
      <c r="A334" s="1187"/>
      <c r="B334" s="460" t="s">
        <v>1318</v>
      </c>
      <c r="C334" s="1098"/>
      <c r="D334" s="1131"/>
      <c r="E334" s="438">
        <f>E330+E300+E296+E285+E278+E262+E228+E219+E164+E40+E34+E23+E19+E12+E333</f>
        <v>110295000</v>
      </c>
      <c r="F334" s="461"/>
      <c r="G334" s="461">
        <f>G330+G300+G296+G285+G278+G262+G228+G219+G164+G40+G34+G23+G19+G12+G333</f>
        <v>5130000</v>
      </c>
      <c r="H334" s="438">
        <f>H330+H300+H296+H285+H278+H262+H228+H219+H164+H40+H34+H23+H19+H12+H333</f>
        <v>120825000</v>
      </c>
      <c r="I334" s="427"/>
      <c r="J334" s="427"/>
    </row>
    <row r="335" spans="1:10" ht="15" customHeight="1">
      <c r="A335" s="1194"/>
      <c r="B335" s="1843" t="s">
        <v>1951</v>
      </c>
      <c r="C335" s="1843"/>
      <c r="D335" s="1843"/>
      <c r="E335" s="1843"/>
      <c r="F335" s="1843"/>
      <c r="G335" s="1843"/>
      <c r="H335" s="1843"/>
      <c r="I335" s="1843"/>
      <c r="J335" s="93"/>
    </row>
    <row r="336" spans="1:10" ht="15" customHeight="1">
      <c r="A336" s="462"/>
      <c r="B336" s="90"/>
      <c r="C336" s="1076"/>
      <c r="D336" s="1794" t="s">
        <v>1952</v>
      </c>
      <c r="E336" s="1794"/>
      <c r="F336" s="1794"/>
      <c r="G336" s="1794"/>
      <c r="H336" s="1794"/>
      <c r="I336" s="1794"/>
      <c r="J336" s="1794"/>
    </row>
    <row r="337" spans="1:10" ht="15" customHeight="1">
      <c r="A337" s="462"/>
      <c r="B337" s="37" t="s">
        <v>978</v>
      </c>
      <c r="C337" s="1076"/>
      <c r="D337" s="592" t="s">
        <v>1319</v>
      </c>
      <c r="E337" s="592" t="s">
        <v>2744</v>
      </c>
      <c r="F337" s="37"/>
      <c r="G337" s="398"/>
      <c r="H337" s="592"/>
      <c r="I337" s="37"/>
      <c r="J337" s="90"/>
    </row>
    <row r="338" spans="1:10" ht="15" customHeight="1">
      <c r="A338" s="462"/>
      <c r="B338" s="92"/>
      <c r="C338" s="1076"/>
      <c r="D338" s="1132"/>
      <c r="E338" s="609"/>
      <c r="F338" s="92"/>
      <c r="G338" s="1060"/>
      <c r="H338" s="609"/>
      <c r="I338" s="92"/>
      <c r="J338" s="92"/>
    </row>
    <row r="339" spans="1:10" ht="15" customHeight="1">
      <c r="A339" s="462"/>
      <c r="B339" s="92"/>
      <c r="C339" s="1076"/>
      <c r="D339" s="1132"/>
      <c r="E339" s="609"/>
      <c r="F339" s="92"/>
      <c r="G339" s="1060"/>
      <c r="H339" s="609"/>
      <c r="I339" s="92"/>
      <c r="J339" s="92"/>
    </row>
    <row r="340" spans="1:10" ht="15" customHeight="1">
      <c r="A340" s="462"/>
      <c r="B340" s="92"/>
      <c r="C340" s="1076"/>
      <c r="D340" s="1132"/>
      <c r="E340" s="609"/>
      <c r="F340" s="92"/>
      <c r="G340" s="1060"/>
      <c r="H340" s="609"/>
      <c r="I340" s="92"/>
      <c r="J340" s="92"/>
    </row>
    <row r="341" spans="1:10" ht="15" customHeight="1">
      <c r="A341" s="1844" t="s">
        <v>2701</v>
      </c>
      <c r="B341" s="1844"/>
      <c r="C341" s="1844"/>
      <c r="D341" s="1845" t="s">
        <v>2392</v>
      </c>
      <c r="E341" s="1845"/>
      <c r="F341" s="1793"/>
      <c r="G341" s="1793"/>
      <c r="H341" s="1793"/>
      <c r="I341" s="93"/>
      <c r="J341" s="93"/>
    </row>
    <row r="342" spans="1:10" ht="15" customHeight="1">
      <c r="A342" s="1532" t="s">
        <v>2030</v>
      </c>
      <c r="B342" s="1532"/>
      <c r="C342" s="1532"/>
      <c r="D342" s="1532"/>
      <c r="E342" s="1532"/>
      <c r="F342" s="1532"/>
      <c r="G342" s="1532"/>
      <c r="H342" s="1532"/>
      <c r="I342" s="1532"/>
      <c r="J342" s="1532"/>
    </row>
    <row r="343" spans="1:10" ht="15" customHeight="1">
      <c r="A343" s="462"/>
      <c r="B343" s="37" t="s">
        <v>415</v>
      </c>
      <c r="C343" s="398" t="s">
        <v>416</v>
      </c>
      <c r="D343" s="592"/>
      <c r="E343" s="592"/>
      <c r="F343" s="37"/>
      <c r="G343" s="398"/>
      <c r="H343" s="592"/>
      <c r="I343" s="38"/>
      <c r="J343" s="36"/>
    </row>
    <row r="344" spans="1:10" ht="15" customHeight="1">
      <c r="A344" s="462"/>
      <c r="B344" s="93"/>
      <c r="C344" s="463"/>
      <c r="D344" s="593"/>
      <c r="E344" s="593"/>
      <c r="F344" s="93"/>
      <c r="G344" s="464"/>
      <c r="H344" s="617"/>
      <c r="I344" s="93"/>
      <c r="J344" s="93"/>
    </row>
    <row r="345" spans="1:10" ht="15" customHeight="1">
      <c r="A345" s="462"/>
      <c r="B345" s="93"/>
      <c r="C345" s="463"/>
      <c r="D345" s="593"/>
      <c r="E345" s="593"/>
      <c r="F345" s="93"/>
      <c r="G345" s="464"/>
      <c r="H345" s="617"/>
      <c r="I345" s="93"/>
      <c r="J345" s="93"/>
    </row>
    <row r="346" spans="1:10" ht="15" customHeight="1">
      <c r="A346" s="462"/>
      <c r="B346" s="93"/>
      <c r="C346" s="463"/>
      <c r="D346" s="593"/>
      <c r="E346" s="593"/>
      <c r="F346" s="93"/>
      <c r="G346" s="464"/>
      <c r="H346" s="617"/>
      <c r="I346" s="93"/>
      <c r="J346" s="93"/>
    </row>
    <row r="347" spans="1:10" ht="15" customHeight="1">
      <c r="A347" s="462"/>
      <c r="B347" s="93"/>
      <c r="C347" s="463"/>
      <c r="D347" s="593"/>
      <c r="E347" s="593"/>
      <c r="F347" s="93"/>
      <c r="G347" s="464"/>
      <c r="H347" s="617"/>
      <c r="I347" s="93"/>
      <c r="J347" s="93"/>
    </row>
    <row r="348" spans="1:10" ht="15" customHeight="1">
      <c r="A348" s="462"/>
      <c r="B348" s="93"/>
      <c r="C348" s="463"/>
      <c r="D348" s="593"/>
      <c r="E348" s="593"/>
      <c r="F348" s="463"/>
      <c r="G348" s="464"/>
      <c r="H348" s="617"/>
      <c r="I348" s="463"/>
      <c r="J348" s="463"/>
    </row>
    <row r="349" spans="1:10" ht="15" customHeight="1">
      <c r="A349" s="462"/>
      <c r="F349" s="463"/>
      <c r="G349" s="464"/>
      <c r="H349" s="617"/>
      <c r="I349" s="463"/>
      <c r="J349" s="463"/>
    </row>
    <row r="350" spans="1:10" ht="15" customHeight="1">
      <c r="A350" s="462" t="s">
        <v>2343</v>
      </c>
      <c r="F350" s="463"/>
      <c r="G350" s="464"/>
      <c r="H350" s="617"/>
      <c r="I350" s="463"/>
      <c r="J350" s="463"/>
    </row>
  </sheetData>
  <mergeCells count="39">
    <mergeCell ref="B335:I335"/>
    <mergeCell ref="A342:J342"/>
    <mergeCell ref="D336:J336"/>
    <mergeCell ref="A341:C341"/>
    <mergeCell ref="D341:E341"/>
    <mergeCell ref="F341:H341"/>
    <mergeCell ref="B301:J301"/>
    <mergeCell ref="B331:J331"/>
    <mergeCell ref="B333:D333"/>
    <mergeCell ref="B332:D332"/>
    <mergeCell ref="I5:I7"/>
    <mergeCell ref="J5:J7"/>
    <mergeCell ref="A297:J297"/>
    <mergeCell ref="B220:J220"/>
    <mergeCell ref="B229:J229"/>
    <mergeCell ref="B20:J20"/>
    <mergeCell ref="A23:C23"/>
    <mergeCell ref="B24:J24"/>
    <mergeCell ref="B263:J263"/>
    <mergeCell ref="B8:J8"/>
    <mergeCell ref="B279:J279"/>
    <mergeCell ref="B286:J286"/>
    <mergeCell ref="B35:J35"/>
    <mergeCell ref="B41:J41"/>
    <mergeCell ref="B165:J165"/>
    <mergeCell ref="F6:F7"/>
    <mergeCell ref="E5:E7"/>
    <mergeCell ref="H5:H7"/>
    <mergeCell ref="F5:G5"/>
    <mergeCell ref="G6:G7"/>
    <mergeCell ref="A1:C1"/>
    <mergeCell ref="A2:C2"/>
    <mergeCell ref="B3:J3"/>
    <mergeCell ref="E4:G4"/>
    <mergeCell ref="I4:J4"/>
    <mergeCell ref="A5:A7"/>
    <mergeCell ref="B5:B7"/>
    <mergeCell ref="C5:C7"/>
    <mergeCell ref="D5:D7"/>
  </mergeCells>
  <printOptions/>
  <pageMargins left="0.4" right="0.21" top="0.27" bottom="0.45" header="0.25" footer="0.4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7"/>
  <sheetViews>
    <sheetView workbookViewId="0" topLeftCell="A399">
      <selection activeCell="L217" sqref="L217"/>
    </sheetView>
  </sheetViews>
  <sheetFormatPr defaultColWidth="9.00390625" defaultRowHeight="15" customHeight="1"/>
  <cols>
    <col min="1" max="1" width="6.125" style="743" customWidth="1"/>
    <col min="2" max="2" width="20.75390625" style="280" customWidth="1"/>
    <col min="3" max="3" width="5.75390625" style="743" customWidth="1"/>
    <col min="4" max="4" width="7.875" style="1145" customWidth="1"/>
    <col min="5" max="5" width="11.50390625" style="721" customWidth="1"/>
    <col min="6" max="6" width="5.25390625" style="70" customWidth="1"/>
    <col min="7" max="7" width="9.875" style="743" customWidth="1"/>
    <col min="8" max="8" width="11.625" style="721" customWidth="1"/>
    <col min="9" max="9" width="7.75390625" style="70" customWidth="1"/>
    <col min="10" max="10" width="8.625" style="70" customWidth="1"/>
    <col min="11" max="16384" width="9.00390625" style="70" customWidth="1"/>
  </cols>
  <sheetData>
    <row r="1" spans="1:2" ht="15" customHeight="1">
      <c r="A1" s="1598" t="s">
        <v>184</v>
      </c>
      <c r="B1" s="1598"/>
    </row>
    <row r="2" spans="1:10" ht="15" customHeight="1">
      <c r="A2" s="1598" t="s">
        <v>2104</v>
      </c>
      <c r="B2" s="1598"/>
      <c r="F2" s="281"/>
      <c r="I2" s="281"/>
      <c r="J2" s="281"/>
    </row>
    <row r="3" spans="2:10" ht="15" customHeight="1">
      <c r="B3" s="1752" t="s">
        <v>2777</v>
      </c>
      <c r="C3" s="1752"/>
      <c r="D3" s="1752"/>
      <c r="E3" s="1752"/>
      <c r="F3" s="1752"/>
      <c r="G3" s="1752"/>
      <c r="H3" s="1752"/>
      <c r="I3" s="1752"/>
      <c r="J3" s="1752"/>
    </row>
    <row r="4" spans="2:10" ht="15" customHeight="1">
      <c r="B4" s="589"/>
      <c r="C4" s="1036"/>
      <c r="D4" s="1598" t="s">
        <v>974</v>
      </c>
      <c r="E4" s="1598"/>
      <c r="F4" s="1598"/>
      <c r="G4" s="465"/>
      <c r="H4" s="1598" t="s">
        <v>24</v>
      </c>
      <c r="I4" s="1598"/>
      <c r="J4" s="42"/>
    </row>
    <row r="5" spans="1:10" ht="15" customHeight="1">
      <c r="A5" s="1848" t="s">
        <v>2689</v>
      </c>
      <c r="B5" s="1846" t="s">
        <v>2690</v>
      </c>
      <c r="C5" s="1743" t="s">
        <v>2697</v>
      </c>
      <c r="D5" s="1743" t="s">
        <v>2699</v>
      </c>
      <c r="E5" s="1741" t="s">
        <v>2691</v>
      </c>
      <c r="F5" s="1750" t="s">
        <v>2692</v>
      </c>
      <c r="G5" s="1751"/>
      <c r="H5" s="1741" t="s">
        <v>2696</v>
      </c>
      <c r="I5" s="1846" t="s">
        <v>2695</v>
      </c>
      <c r="J5" s="1741" t="s">
        <v>98</v>
      </c>
    </row>
    <row r="6" spans="1:10" ht="15" customHeight="1">
      <c r="A6" s="1848"/>
      <c r="B6" s="1847"/>
      <c r="C6" s="1755"/>
      <c r="D6" s="1755"/>
      <c r="E6" s="1742"/>
      <c r="F6" s="283" t="s">
        <v>2063</v>
      </c>
      <c r="G6" s="911" t="s">
        <v>2693</v>
      </c>
      <c r="H6" s="1742"/>
      <c r="I6" s="1847"/>
      <c r="J6" s="1742"/>
    </row>
    <row r="7" spans="1:10" ht="15" customHeight="1">
      <c r="A7" s="1853" t="s">
        <v>2067</v>
      </c>
      <c r="B7" s="1854"/>
      <c r="C7" s="1854"/>
      <c r="D7" s="1854"/>
      <c r="E7" s="1854"/>
      <c r="F7" s="1854"/>
      <c r="G7" s="1854"/>
      <c r="H7" s="1854"/>
      <c r="I7" s="1854"/>
      <c r="J7" s="1855"/>
    </row>
    <row r="8" spans="1:10" ht="15" customHeight="1">
      <c r="A8" s="727">
        <v>1</v>
      </c>
      <c r="B8" s="53" t="s">
        <v>2547</v>
      </c>
      <c r="C8" s="1136">
        <v>2000</v>
      </c>
      <c r="D8" s="286" t="s">
        <v>1705</v>
      </c>
      <c r="E8" s="1147">
        <v>405000</v>
      </c>
      <c r="F8" s="64"/>
      <c r="G8" s="289"/>
      <c r="H8" s="1147">
        <f>E8+G8</f>
        <v>405000</v>
      </c>
      <c r="I8" s="59"/>
      <c r="J8" s="284"/>
    </row>
    <row r="9" spans="1:10" ht="15" customHeight="1">
      <c r="A9" s="727">
        <v>2</v>
      </c>
      <c r="B9" s="53" t="s">
        <v>2319</v>
      </c>
      <c r="C9" s="1136">
        <v>2002</v>
      </c>
      <c r="D9" s="286" t="s">
        <v>2320</v>
      </c>
      <c r="E9" s="1147">
        <v>405000</v>
      </c>
      <c r="F9" s="64"/>
      <c r="G9" s="289"/>
      <c r="H9" s="1147">
        <f>E9+G9</f>
        <v>405000</v>
      </c>
      <c r="I9" s="59"/>
      <c r="J9" s="284"/>
    </row>
    <row r="10" spans="1:10" ht="15" customHeight="1">
      <c r="A10" s="1850" t="s">
        <v>2740</v>
      </c>
      <c r="B10" s="1851"/>
      <c r="C10" s="1851"/>
      <c r="D10" s="1852"/>
      <c r="E10" s="300">
        <f>SUM(E8:E9)</f>
        <v>810000</v>
      </c>
      <c r="F10" s="64"/>
      <c r="G10" s="289"/>
      <c r="H10" s="300">
        <f>SUM(H8:H9)</f>
        <v>810000</v>
      </c>
      <c r="I10" s="59"/>
      <c r="J10" s="284"/>
    </row>
    <row r="11" spans="1:10" ht="15" customHeight="1">
      <c r="A11" s="1853" t="s">
        <v>2066</v>
      </c>
      <c r="B11" s="1854"/>
      <c r="C11" s="1854"/>
      <c r="D11" s="1854"/>
      <c r="E11" s="1854"/>
      <c r="F11" s="1854"/>
      <c r="G11" s="1854"/>
      <c r="H11" s="1854"/>
      <c r="I11" s="1854"/>
      <c r="J11" s="1855"/>
    </row>
    <row r="12" spans="1:10" ht="15" customHeight="1">
      <c r="A12" s="727">
        <v>1</v>
      </c>
      <c r="B12" s="50" t="s">
        <v>1608</v>
      </c>
      <c r="C12" s="1136">
        <v>1938</v>
      </c>
      <c r="D12" s="286" t="s">
        <v>1609</v>
      </c>
      <c r="E12" s="1147">
        <v>405000</v>
      </c>
      <c r="F12" s="51"/>
      <c r="G12" s="289"/>
      <c r="H12" s="301">
        <f>E12+G12</f>
        <v>405000</v>
      </c>
      <c r="I12" s="56"/>
      <c r="J12" s="59"/>
    </row>
    <row r="13" spans="1:10" ht="15" customHeight="1">
      <c r="A13" s="1849" t="s">
        <v>2740</v>
      </c>
      <c r="B13" s="1849"/>
      <c r="C13" s="1849"/>
      <c r="D13" s="1849"/>
      <c r="E13" s="295">
        <f>SUM(E12:E12)</f>
        <v>405000</v>
      </c>
      <c r="F13" s="296"/>
      <c r="G13" s="296"/>
      <c r="H13" s="295">
        <f>SUM(H12:H12)</f>
        <v>405000</v>
      </c>
      <c r="I13" s="294"/>
      <c r="J13" s="294"/>
    </row>
    <row r="14" spans="1:10" ht="15" customHeight="1">
      <c r="A14" s="1859" t="s">
        <v>2065</v>
      </c>
      <c r="B14" s="1860"/>
      <c r="C14" s="1860"/>
      <c r="D14" s="1860"/>
      <c r="E14" s="1860"/>
      <c r="F14" s="1860"/>
      <c r="G14" s="1860"/>
      <c r="H14" s="1860"/>
      <c r="I14" s="1860"/>
      <c r="J14" s="1861"/>
    </row>
    <row r="15" spans="1:10" ht="15" customHeight="1">
      <c r="A15" s="727">
        <v>1</v>
      </c>
      <c r="B15" s="50" t="s">
        <v>660</v>
      </c>
      <c r="C15" s="1136">
        <v>1934</v>
      </c>
      <c r="D15" s="286" t="s">
        <v>1607</v>
      </c>
      <c r="E15" s="1147">
        <v>540000</v>
      </c>
      <c r="F15" s="51"/>
      <c r="G15" s="289"/>
      <c r="H15" s="301">
        <f>E15+G15</f>
        <v>540000</v>
      </c>
      <c r="I15" s="56"/>
      <c r="J15" s="59"/>
    </row>
    <row r="16" spans="1:10" ht="15" customHeight="1">
      <c r="A16" s="1877" t="s">
        <v>2740</v>
      </c>
      <c r="B16" s="1877"/>
      <c r="C16" s="1877"/>
      <c r="D16" s="1877"/>
      <c r="E16" s="295">
        <f>SUM(E15:E15)</f>
        <v>540000</v>
      </c>
      <c r="F16" s="55">
        <v>0</v>
      </c>
      <c r="G16" s="833">
        <f>SUM(G15:G15)</f>
        <v>0</v>
      </c>
      <c r="H16" s="295">
        <f>SUM(H15:H15)</f>
        <v>540000</v>
      </c>
      <c r="I16" s="56"/>
      <c r="J16" s="59"/>
    </row>
    <row r="17" spans="1:10" ht="15" customHeight="1">
      <c r="A17" s="1856" t="s">
        <v>2064</v>
      </c>
      <c r="B17" s="1857"/>
      <c r="C17" s="1857"/>
      <c r="D17" s="1857"/>
      <c r="E17" s="1857"/>
      <c r="F17" s="1857"/>
      <c r="G17" s="1857"/>
      <c r="H17" s="1857"/>
      <c r="I17" s="1857"/>
      <c r="J17" s="1858"/>
    </row>
    <row r="18" spans="1:10" ht="15" customHeight="1">
      <c r="A18" s="727">
        <v>1</v>
      </c>
      <c r="B18" s="50" t="s">
        <v>1715</v>
      </c>
      <c r="C18" s="1136">
        <v>1927</v>
      </c>
      <c r="D18" s="286" t="s">
        <v>1617</v>
      </c>
      <c r="E18" s="1147">
        <v>270000</v>
      </c>
      <c r="F18" s="51"/>
      <c r="G18" s="289"/>
      <c r="H18" s="301">
        <f aca="true" t="shared" si="0" ref="H18:H52">E18+G18</f>
        <v>270000</v>
      </c>
      <c r="I18" s="56"/>
      <c r="J18" s="59"/>
    </row>
    <row r="19" spans="1:10" ht="15" customHeight="1">
      <c r="A19" s="727">
        <v>2</v>
      </c>
      <c r="B19" s="50" t="s">
        <v>1723</v>
      </c>
      <c r="C19" s="1136">
        <v>1929</v>
      </c>
      <c r="D19" s="286" t="s">
        <v>1617</v>
      </c>
      <c r="E19" s="1147">
        <v>270000</v>
      </c>
      <c r="F19" s="51"/>
      <c r="G19" s="289"/>
      <c r="H19" s="301">
        <f t="shared" si="0"/>
        <v>270000</v>
      </c>
      <c r="I19" s="56"/>
      <c r="J19" s="59"/>
    </row>
    <row r="20" spans="1:10" ht="15" customHeight="1">
      <c r="A20" s="727">
        <v>3</v>
      </c>
      <c r="B20" s="50" t="s">
        <v>1728</v>
      </c>
      <c r="C20" s="1136">
        <v>1928</v>
      </c>
      <c r="D20" s="286" t="s">
        <v>1617</v>
      </c>
      <c r="E20" s="1147">
        <v>270000</v>
      </c>
      <c r="F20" s="51"/>
      <c r="G20" s="289"/>
      <c r="H20" s="301">
        <f t="shared" si="0"/>
        <v>270000</v>
      </c>
      <c r="I20" s="56"/>
      <c r="J20" s="59"/>
    </row>
    <row r="21" spans="1:10" ht="15" customHeight="1">
      <c r="A21" s="727">
        <v>4</v>
      </c>
      <c r="B21" s="50" t="s">
        <v>1710</v>
      </c>
      <c r="C21" s="1136">
        <v>1924</v>
      </c>
      <c r="D21" s="286" t="s">
        <v>1605</v>
      </c>
      <c r="E21" s="1147">
        <v>270000</v>
      </c>
      <c r="F21" s="51"/>
      <c r="G21" s="289"/>
      <c r="H21" s="301">
        <f t="shared" si="0"/>
        <v>270000</v>
      </c>
      <c r="I21" s="56"/>
      <c r="J21" s="59"/>
    </row>
    <row r="22" spans="1:10" ht="15" customHeight="1">
      <c r="A22" s="727">
        <v>5</v>
      </c>
      <c r="B22" s="50" t="s">
        <v>1712</v>
      </c>
      <c r="C22" s="1136">
        <v>1920</v>
      </c>
      <c r="D22" s="286" t="s">
        <v>1605</v>
      </c>
      <c r="E22" s="1147">
        <v>270000</v>
      </c>
      <c r="F22" s="51"/>
      <c r="G22" s="289"/>
      <c r="H22" s="301">
        <f t="shared" si="0"/>
        <v>270000</v>
      </c>
      <c r="I22" s="56"/>
      <c r="J22" s="59"/>
    </row>
    <row r="23" spans="1:10" ht="15" customHeight="1">
      <c r="A23" s="727">
        <v>6</v>
      </c>
      <c r="B23" s="50" t="s">
        <v>1724</v>
      </c>
      <c r="C23" s="1136">
        <v>1929</v>
      </c>
      <c r="D23" s="286" t="s">
        <v>1605</v>
      </c>
      <c r="E23" s="1147">
        <v>270000</v>
      </c>
      <c r="F23" s="51"/>
      <c r="G23" s="289"/>
      <c r="H23" s="301">
        <f t="shared" si="0"/>
        <v>270000</v>
      </c>
      <c r="I23" s="56"/>
      <c r="J23" s="59"/>
    </row>
    <row r="24" spans="1:10" ht="15" customHeight="1">
      <c r="A24" s="727">
        <v>7</v>
      </c>
      <c r="B24" s="50" t="s">
        <v>2347</v>
      </c>
      <c r="C24" s="1136">
        <v>1932</v>
      </c>
      <c r="D24" s="286" t="s">
        <v>1605</v>
      </c>
      <c r="E24" s="1147">
        <v>270000</v>
      </c>
      <c r="F24" s="51"/>
      <c r="G24" s="289"/>
      <c r="H24" s="301">
        <f t="shared" si="0"/>
        <v>270000</v>
      </c>
      <c r="I24" s="56"/>
      <c r="J24" s="59"/>
    </row>
    <row r="25" spans="1:10" ht="15" customHeight="1">
      <c r="A25" s="727">
        <v>8</v>
      </c>
      <c r="B25" s="50" t="s">
        <v>1744</v>
      </c>
      <c r="C25" s="1136">
        <v>1933</v>
      </c>
      <c r="D25" s="632" t="s">
        <v>1605</v>
      </c>
      <c r="E25" s="1147">
        <v>270000</v>
      </c>
      <c r="F25" s="51"/>
      <c r="G25" s="289"/>
      <c r="H25" s="301">
        <f t="shared" si="0"/>
        <v>270000</v>
      </c>
      <c r="I25" s="56"/>
      <c r="J25" s="59"/>
    </row>
    <row r="26" spans="1:10" ht="15" customHeight="1">
      <c r="A26" s="727">
        <v>9</v>
      </c>
      <c r="B26" s="53" t="s">
        <v>1747</v>
      </c>
      <c r="C26" s="727">
        <v>1933</v>
      </c>
      <c r="D26" s="632" t="s">
        <v>1605</v>
      </c>
      <c r="E26" s="1147">
        <v>270000</v>
      </c>
      <c r="F26" s="51"/>
      <c r="G26" s="289"/>
      <c r="H26" s="301">
        <f t="shared" si="0"/>
        <v>270000</v>
      </c>
      <c r="I26" s="59"/>
      <c r="J26" s="59"/>
    </row>
    <row r="27" spans="1:10" ht="15" customHeight="1">
      <c r="A27" s="727">
        <v>10</v>
      </c>
      <c r="B27" s="53" t="s">
        <v>1754</v>
      </c>
      <c r="C27" s="727">
        <v>1934</v>
      </c>
      <c r="D27" s="632" t="s">
        <v>1605</v>
      </c>
      <c r="E27" s="1147">
        <v>270000</v>
      </c>
      <c r="F27" s="51"/>
      <c r="G27" s="289"/>
      <c r="H27" s="301">
        <f t="shared" si="0"/>
        <v>270000</v>
      </c>
      <c r="I27" s="59"/>
      <c r="J27" s="59"/>
    </row>
    <row r="28" spans="1:10" ht="15" customHeight="1">
      <c r="A28" s="727">
        <v>11</v>
      </c>
      <c r="B28" s="53" t="s">
        <v>1755</v>
      </c>
      <c r="C28" s="727">
        <v>1934</v>
      </c>
      <c r="D28" s="632" t="s">
        <v>1605</v>
      </c>
      <c r="E28" s="1147">
        <v>270000</v>
      </c>
      <c r="F28" s="51"/>
      <c r="G28" s="289"/>
      <c r="H28" s="301">
        <f t="shared" si="0"/>
        <v>270000</v>
      </c>
      <c r="I28" s="59"/>
      <c r="J28" s="59"/>
    </row>
    <row r="29" spans="1:10" ht="15" customHeight="1">
      <c r="A29" s="727">
        <v>12</v>
      </c>
      <c r="B29" s="53" t="s">
        <v>1758</v>
      </c>
      <c r="C29" s="727">
        <v>1934</v>
      </c>
      <c r="D29" s="632" t="s">
        <v>1605</v>
      </c>
      <c r="E29" s="1147">
        <v>270000</v>
      </c>
      <c r="F29" s="285"/>
      <c r="G29" s="289"/>
      <c r="H29" s="301">
        <f t="shared" si="0"/>
        <v>270000</v>
      </c>
      <c r="I29" s="59"/>
      <c r="J29" s="59"/>
    </row>
    <row r="30" spans="1:10" ht="15" customHeight="1">
      <c r="A30" s="727">
        <v>13</v>
      </c>
      <c r="B30" s="53" t="s">
        <v>2400</v>
      </c>
      <c r="C30" s="727">
        <v>1935</v>
      </c>
      <c r="D30" s="632" t="s">
        <v>1605</v>
      </c>
      <c r="E30" s="1147">
        <v>270000</v>
      </c>
      <c r="F30" s="285"/>
      <c r="G30" s="289"/>
      <c r="H30" s="301">
        <f t="shared" si="0"/>
        <v>270000</v>
      </c>
      <c r="I30" s="59"/>
      <c r="J30" s="59"/>
    </row>
    <row r="31" spans="1:10" ht="15" customHeight="1">
      <c r="A31" s="727">
        <v>14</v>
      </c>
      <c r="B31" s="50" t="s">
        <v>1719</v>
      </c>
      <c r="C31" s="1136">
        <v>1929</v>
      </c>
      <c r="D31" s="286" t="s">
        <v>1703</v>
      </c>
      <c r="E31" s="1147">
        <v>270000</v>
      </c>
      <c r="F31" s="51"/>
      <c r="G31" s="289"/>
      <c r="H31" s="301">
        <f t="shared" si="0"/>
        <v>270000</v>
      </c>
      <c r="I31" s="56"/>
      <c r="J31" s="59"/>
    </row>
    <row r="32" spans="1:10" ht="15" customHeight="1">
      <c r="A32" s="727">
        <v>15</v>
      </c>
      <c r="B32" s="50" t="s">
        <v>1720</v>
      </c>
      <c r="C32" s="1136">
        <v>1927</v>
      </c>
      <c r="D32" s="286" t="s">
        <v>1703</v>
      </c>
      <c r="E32" s="1147">
        <v>270000</v>
      </c>
      <c r="F32" s="51"/>
      <c r="G32" s="289"/>
      <c r="H32" s="301">
        <f t="shared" si="0"/>
        <v>270000</v>
      </c>
      <c r="I32" s="56"/>
      <c r="J32" s="59"/>
    </row>
    <row r="33" spans="1:10" ht="15" customHeight="1">
      <c r="A33" s="727">
        <v>16</v>
      </c>
      <c r="B33" s="50" t="s">
        <v>1721</v>
      </c>
      <c r="C33" s="1136">
        <v>1927</v>
      </c>
      <c r="D33" s="286" t="s">
        <v>1703</v>
      </c>
      <c r="E33" s="1147">
        <v>270000</v>
      </c>
      <c r="F33" s="51"/>
      <c r="G33" s="289"/>
      <c r="H33" s="301">
        <f t="shared" si="0"/>
        <v>270000</v>
      </c>
      <c r="I33" s="56"/>
      <c r="J33" s="59"/>
    </row>
    <row r="34" spans="1:10" ht="15" customHeight="1">
      <c r="A34" s="727">
        <v>17</v>
      </c>
      <c r="B34" s="50" t="s">
        <v>870</v>
      </c>
      <c r="C34" s="1136">
        <v>1927</v>
      </c>
      <c r="D34" s="286" t="s">
        <v>1703</v>
      </c>
      <c r="E34" s="1147">
        <v>270000</v>
      </c>
      <c r="F34" s="51"/>
      <c r="G34" s="289"/>
      <c r="H34" s="301">
        <f t="shared" si="0"/>
        <v>270000</v>
      </c>
      <c r="I34" s="56"/>
      <c r="J34" s="59"/>
    </row>
    <row r="35" spans="1:10" ht="15" customHeight="1">
      <c r="A35" s="727">
        <v>18</v>
      </c>
      <c r="B35" s="50" t="s">
        <v>1725</v>
      </c>
      <c r="C35" s="1136">
        <v>1929</v>
      </c>
      <c r="D35" s="286" t="s">
        <v>1703</v>
      </c>
      <c r="E35" s="1147">
        <v>270000</v>
      </c>
      <c r="F35" s="51"/>
      <c r="G35" s="289"/>
      <c r="H35" s="301">
        <f t="shared" si="0"/>
        <v>270000</v>
      </c>
      <c r="I35" s="56"/>
      <c r="J35" s="59"/>
    </row>
    <row r="36" spans="1:10" ht="15" customHeight="1">
      <c r="A36" s="727">
        <v>19</v>
      </c>
      <c r="B36" s="53" t="s">
        <v>1748</v>
      </c>
      <c r="C36" s="727">
        <v>1934</v>
      </c>
      <c r="D36" s="632" t="s">
        <v>1703</v>
      </c>
      <c r="E36" s="1147">
        <v>270000</v>
      </c>
      <c r="F36" s="51"/>
      <c r="G36" s="289"/>
      <c r="H36" s="301">
        <f t="shared" si="0"/>
        <v>270000</v>
      </c>
      <c r="I36" s="59"/>
      <c r="J36" s="59"/>
    </row>
    <row r="37" spans="1:10" ht="15" customHeight="1">
      <c r="A37" s="727">
        <v>20</v>
      </c>
      <c r="B37" s="53" t="s">
        <v>1749</v>
      </c>
      <c r="C37" s="727">
        <v>1934</v>
      </c>
      <c r="D37" s="632" t="s">
        <v>1703</v>
      </c>
      <c r="E37" s="1147">
        <v>270000</v>
      </c>
      <c r="F37" s="51"/>
      <c r="G37" s="289"/>
      <c r="H37" s="301">
        <f t="shared" si="0"/>
        <v>270000</v>
      </c>
      <c r="I37" s="56"/>
      <c r="J37" s="59"/>
    </row>
    <row r="38" spans="1:10" ht="15" customHeight="1">
      <c r="A38" s="727">
        <v>21</v>
      </c>
      <c r="B38" s="50" t="s">
        <v>1530</v>
      </c>
      <c r="C38" s="1136">
        <v>1932</v>
      </c>
      <c r="D38" s="286" t="s">
        <v>1630</v>
      </c>
      <c r="E38" s="1147">
        <v>270000</v>
      </c>
      <c r="F38" s="51"/>
      <c r="G38" s="289"/>
      <c r="H38" s="301">
        <f t="shared" si="0"/>
        <v>270000</v>
      </c>
      <c r="I38" s="56"/>
      <c r="J38" s="59"/>
    </row>
    <row r="39" spans="1:10" ht="15" customHeight="1">
      <c r="A39" s="727">
        <v>22</v>
      </c>
      <c r="B39" s="53" t="s">
        <v>1753</v>
      </c>
      <c r="C39" s="727">
        <v>1935</v>
      </c>
      <c r="D39" s="632" t="s">
        <v>1630</v>
      </c>
      <c r="E39" s="1147">
        <v>270000</v>
      </c>
      <c r="F39" s="285"/>
      <c r="G39" s="289"/>
      <c r="H39" s="301">
        <f t="shared" si="0"/>
        <v>270000</v>
      </c>
      <c r="I39" s="59"/>
      <c r="J39" s="59"/>
    </row>
    <row r="40" spans="1:10" ht="15" customHeight="1">
      <c r="A40" s="727">
        <v>23</v>
      </c>
      <c r="B40" s="50" t="s">
        <v>881</v>
      </c>
      <c r="C40" s="1136">
        <v>1916</v>
      </c>
      <c r="D40" s="286" t="s">
        <v>1610</v>
      </c>
      <c r="E40" s="1147">
        <v>270000</v>
      </c>
      <c r="F40" s="51"/>
      <c r="G40" s="289"/>
      <c r="H40" s="301">
        <f t="shared" si="0"/>
        <v>270000</v>
      </c>
      <c r="I40" s="56"/>
      <c r="J40" s="59"/>
    </row>
    <row r="41" spans="1:10" ht="15" customHeight="1">
      <c r="A41" s="727">
        <v>24</v>
      </c>
      <c r="B41" s="50" t="s">
        <v>1704</v>
      </c>
      <c r="C41" s="1136">
        <v>1918</v>
      </c>
      <c r="D41" s="286" t="s">
        <v>1610</v>
      </c>
      <c r="E41" s="1147">
        <v>270000</v>
      </c>
      <c r="F41" s="51"/>
      <c r="G41" s="289"/>
      <c r="H41" s="301">
        <f t="shared" si="0"/>
        <v>270000</v>
      </c>
      <c r="I41" s="56"/>
      <c r="J41" s="59"/>
    </row>
    <row r="42" spans="1:10" ht="15" customHeight="1">
      <c r="A42" s="727">
        <v>25</v>
      </c>
      <c r="B42" s="50" t="s">
        <v>1709</v>
      </c>
      <c r="C42" s="1136">
        <v>1923</v>
      </c>
      <c r="D42" s="286" t="s">
        <v>1610</v>
      </c>
      <c r="E42" s="1147">
        <v>270000</v>
      </c>
      <c r="F42" s="51"/>
      <c r="G42" s="289"/>
      <c r="H42" s="301">
        <f t="shared" si="0"/>
        <v>270000</v>
      </c>
      <c r="I42" s="56"/>
      <c r="J42" s="59"/>
    </row>
    <row r="43" spans="1:10" ht="15" customHeight="1">
      <c r="A43" s="727">
        <v>26</v>
      </c>
      <c r="B43" s="50" t="s">
        <v>1714</v>
      </c>
      <c r="C43" s="1136">
        <v>1925</v>
      </c>
      <c r="D43" s="286" t="s">
        <v>1610</v>
      </c>
      <c r="E43" s="1147">
        <v>270000</v>
      </c>
      <c r="F43" s="51"/>
      <c r="G43" s="289"/>
      <c r="H43" s="301">
        <f t="shared" si="0"/>
        <v>270000</v>
      </c>
      <c r="I43" s="56"/>
      <c r="J43" s="59"/>
    </row>
    <row r="44" spans="1:10" ht="15" customHeight="1">
      <c r="A44" s="727">
        <v>27</v>
      </c>
      <c r="B44" s="50" t="s">
        <v>1716</v>
      </c>
      <c r="C44" s="1136">
        <v>1930</v>
      </c>
      <c r="D44" s="286" t="s">
        <v>1610</v>
      </c>
      <c r="E44" s="1147">
        <v>270000</v>
      </c>
      <c r="F44" s="51"/>
      <c r="G44" s="289"/>
      <c r="H44" s="301">
        <f t="shared" si="0"/>
        <v>270000</v>
      </c>
      <c r="I44" s="56"/>
      <c r="J44" s="59"/>
    </row>
    <row r="45" spans="1:10" ht="15" customHeight="1">
      <c r="A45" s="727">
        <v>28</v>
      </c>
      <c r="B45" s="50" t="s">
        <v>785</v>
      </c>
      <c r="C45" s="1136">
        <v>1930</v>
      </c>
      <c r="D45" s="286" t="s">
        <v>1610</v>
      </c>
      <c r="E45" s="1147">
        <v>270000</v>
      </c>
      <c r="F45" s="51"/>
      <c r="G45" s="289"/>
      <c r="H45" s="301">
        <f t="shared" si="0"/>
        <v>270000</v>
      </c>
      <c r="I45" s="56"/>
      <c r="J45" s="59"/>
    </row>
    <row r="46" spans="1:10" ht="15" customHeight="1">
      <c r="A46" s="727">
        <v>29</v>
      </c>
      <c r="B46" s="50" t="s">
        <v>1722</v>
      </c>
      <c r="C46" s="1136">
        <v>1929</v>
      </c>
      <c r="D46" s="286" t="s">
        <v>1606</v>
      </c>
      <c r="E46" s="1147">
        <v>270000</v>
      </c>
      <c r="F46" s="51"/>
      <c r="G46" s="289"/>
      <c r="H46" s="301">
        <f t="shared" si="0"/>
        <v>270000</v>
      </c>
      <c r="I46" s="56"/>
      <c r="J46" s="59"/>
    </row>
    <row r="47" spans="1:10" ht="15" customHeight="1">
      <c r="A47" s="727">
        <v>30</v>
      </c>
      <c r="B47" s="50" t="s">
        <v>1716</v>
      </c>
      <c r="C47" s="1136">
        <v>1930</v>
      </c>
      <c r="D47" s="286" t="s">
        <v>1606</v>
      </c>
      <c r="E47" s="1147">
        <v>270000</v>
      </c>
      <c r="F47" s="51"/>
      <c r="G47" s="289"/>
      <c r="H47" s="301">
        <f t="shared" si="0"/>
        <v>270000</v>
      </c>
      <c r="I47" s="56"/>
      <c r="J47" s="59"/>
    </row>
    <row r="48" spans="1:10" ht="15" customHeight="1">
      <c r="A48" s="727">
        <v>31</v>
      </c>
      <c r="B48" s="50" t="s">
        <v>1731</v>
      </c>
      <c r="C48" s="1136">
        <v>1931</v>
      </c>
      <c r="D48" s="286" t="s">
        <v>1606</v>
      </c>
      <c r="E48" s="1147">
        <v>270000</v>
      </c>
      <c r="F48" s="51"/>
      <c r="G48" s="289"/>
      <c r="H48" s="301">
        <f t="shared" si="0"/>
        <v>270000</v>
      </c>
      <c r="I48" s="56"/>
      <c r="J48" s="59"/>
    </row>
    <row r="49" spans="1:10" ht="15" customHeight="1">
      <c r="A49" s="727">
        <v>32</v>
      </c>
      <c r="B49" s="50" t="s">
        <v>2889</v>
      </c>
      <c r="C49" s="1136">
        <v>1932</v>
      </c>
      <c r="D49" s="286" t="s">
        <v>1606</v>
      </c>
      <c r="E49" s="1147">
        <v>270000</v>
      </c>
      <c r="F49" s="51"/>
      <c r="G49" s="289"/>
      <c r="H49" s="301">
        <f t="shared" si="0"/>
        <v>270000</v>
      </c>
      <c r="I49" s="56"/>
      <c r="J49" s="59"/>
    </row>
    <row r="50" spans="1:10" ht="15" customHeight="1">
      <c r="A50" s="727">
        <v>33</v>
      </c>
      <c r="B50" s="53" t="s">
        <v>1746</v>
      </c>
      <c r="C50" s="727">
        <v>1934</v>
      </c>
      <c r="D50" s="632" t="s">
        <v>1606</v>
      </c>
      <c r="E50" s="1147">
        <v>270000</v>
      </c>
      <c r="F50" s="51"/>
      <c r="G50" s="289"/>
      <c r="H50" s="301">
        <f t="shared" si="0"/>
        <v>270000</v>
      </c>
      <c r="I50" s="59"/>
      <c r="J50" s="59"/>
    </row>
    <row r="51" spans="1:10" ht="15" customHeight="1">
      <c r="A51" s="727">
        <v>34</v>
      </c>
      <c r="B51" s="53" t="s">
        <v>2535</v>
      </c>
      <c r="C51" s="727">
        <v>1934</v>
      </c>
      <c r="D51" s="632" t="s">
        <v>1606</v>
      </c>
      <c r="E51" s="1147">
        <v>270000</v>
      </c>
      <c r="F51" s="51"/>
      <c r="G51" s="289"/>
      <c r="H51" s="301">
        <f t="shared" si="0"/>
        <v>270000</v>
      </c>
      <c r="I51" s="59"/>
      <c r="J51" s="59"/>
    </row>
    <row r="52" spans="1:10" ht="15" customHeight="1">
      <c r="A52" s="727">
        <v>35</v>
      </c>
      <c r="B52" s="53" t="s">
        <v>2538</v>
      </c>
      <c r="C52" s="727">
        <v>1935</v>
      </c>
      <c r="D52" s="632" t="s">
        <v>1606</v>
      </c>
      <c r="E52" s="1147">
        <v>270000</v>
      </c>
      <c r="F52" s="285"/>
      <c r="G52" s="289"/>
      <c r="H52" s="301">
        <f t="shared" si="0"/>
        <v>270000</v>
      </c>
      <c r="I52" s="59"/>
      <c r="J52" s="59"/>
    </row>
    <row r="53" spans="1:10" ht="15" customHeight="1">
      <c r="A53" s="727">
        <v>36</v>
      </c>
      <c r="B53" s="53" t="s">
        <v>1502</v>
      </c>
      <c r="C53" s="727">
        <v>1936</v>
      </c>
      <c r="D53" s="632" t="s">
        <v>1606</v>
      </c>
      <c r="E53" s="1147">
        <v>270000</v>
      </c>
      <c r="F53" s="285"/>
      <c r="G53" s="289"/>
      <c r="H53" s="301">
        <f>E53+G53</f>
        <v>270000</v>
      </c>
      <c r="I53" s="59"/>
      <c r="J53" s="59"/>
    </row>
    <row r="54" spans="1:10" ht="15" customHeight="1">
      <c r="A54" s="727">
        <v>37</v>
      </c>
      <c r="B54" s="50" t="s">
        <v>1738</v>
      </c>
      <c r="C54" s="1136">
        <v>1933</v>
      </c>
      <c r="D54" s="286" t="s">
        <v>1739</v>
      </c>
      <c r="E54" s="1147">
        <v>270000</v>
      </c>
      <c r="F54" s="51"/>
      <c r="G54" s="289"/>
      <c r="H54" s="301">
        <f aca="true" t="shared" si="1" ref="H54:H89">E54+G54</f>
        <v>270000</v>
      </c>
      <c r="I54" s="56"/>
      <c r="J54" s="59"/>
    </row>
    <row r="55" spans="1:10" ht="15" customHeight="1">
      <c r="A55" s="727">
        <v>38</v>
      </c>
      <c r="B55" s="50" t="s">
        <v>1706</v>
      </c>
      <c r="C55" s="1136">
        <v>1919</v>
      </c>
      <c r="D55" s="286" t="s">
        <v>1705</v>
      </c>
      <c r="E55" s="1147">
        <v>270000</v>
      </c>
      <c r="F55" s="51"/>
      <c r="G55" s="289"/>
      <c r="H55" s="301">
        <f t="shared" si="1"/>
        <v>270000</v>
      </c>
      <c r="I55" s="56"/>
      <c r="J55" s="59"/>
    </row>
    <row r="56" spans="1:10" ht="15" customHeight="1">
      <c r="A56" s="727">
        <v>39</v>
      </c>
      <c r="B56" s="50" t="s">
        <v>1713</v>
      </c>
      <c r="C56" s="1136">
        <v>1933</v>
      </c>
      <c r="D56" s="286" t="s">
        <v>1705</v>
      </c>
      <c r="E56" s="1147">
        <v>270000</v>
      </c>
      <c r="F56" s="51"/>
      <c r="G56" s="289"/>
      <c r="H56" s="301">
        <f t="shared" si="1"/>
        <v>270000</v>
      </c>
      <c r="I56" s="56"/>
      <c r="J56" s="59"/>
    </row>
    <row r="57" spans="1:10" ht="15" customHeight="1">
      <c r="A57" s="727">
        <v>40</v>
      </c>
      <c r="B57" s="50" t="s">
        <v>2890</v>
      </c>
      <c r="C57" s="1136">
        <v>1927</v>
      </c>
      <c r="D57" s="286" t="s">
        <v>1705</v>
      </c>
      <c r="E57" s="1147">
        <v>270000</v>
      </c>
      <c r="F57" s="51"/>
      <c r="G57" s="289"/>
      <c r="H57" s="301">
        <f t="shared" si="1"/>
        <v>270000</v>
      </c>
      <c r="I57" s="56"/>
      <c r="J57" s="59"/>
    </row>
    <row r="58" spans="1:10" ht="15" customHeight="1">
      <c r="A58" s="727">
        <v>41</v>
      </c>
      <c r="B58" s="50" t="s">
        <v>2923</v>
      </c>
      <c r="C58" s="1136">
        <v>1931</v>
      </c>
      <c r="D58" s="286" t="s">
        <v>1705</v>
      </c>
      <c r="E58" s="1147">
        <v>270000</v>
      </c>
      <c r="F58" s="51"/>
      <c r="G58" s="289"/>
      <c r="H58" s="301">
        <f t="shared" si="1"/>
        <v>270000</v>
      </c>
      <c r="I58" s="56"/>
      <c r="J58" s="59"/>
    </row>
    <row r="59" spans="1:10" ht="15" customHeight="1">
      <c r="A59" s="727">
        <v>42</v>
      </c>
      <c r="B59" s="50" t="s">
        <v>2148</v>
      </c>
      <c r="C59" s="1136">
        <v>1933</v>
      </c>
      <c r="D59" s="286" t="s">
        <v>1705</v>
      </c>
      <c r="E59" s="1147">
        <v>270000</v>
      </c>
      <c r="F59" s="51"/>
      <c r="G59" s="289"/>
      <c r="H59" s="301">
        <f t="shared" si="1"/>
        <v>270000</v>
      </c>
      <c r="I59" s="56"/>
      <c r="J59" s="59"/>
    </row>
    <row r="60" spans="1:10" ht="15" customHeight="1">
      <c r="A60" s="727">
        <v>43</v>
      </c>
      <c r="B60" s="50" t="s">
        <v>1711</v>
      </c>
      <c r="C60" s="1136">
        <v>1924</v>
      </c>
      <c r="D60" s="286" t="s">
        <v>1609</v>
      </c>
      <c r="E60" s="1147">
        <v>270000</v>
      </c>
      <c r="F60" s="51"/>
      <c r="G60" s="289"/>
      <c r="H60" s="301">
        <f t="shared" si="1"/>
        <v>270000</v>
      </c>
      <c r="I60" s="56"/>
      <c r="J60" s="59"/>
    </row>
    <row r="61" spans="1:10" ht="15" customHeight="1">
      <c r="A61" s="727">
        <v>44</v>
      </c>
      <c r="B61" s="50" t="s">
        <v>1350</v>
      </c>
      <c r="C61" s="1136">
        <v>1928</v>
      </c>
      <c r="D61" s="286" t="s">
        <v>1609</v>
      </c>
      <c r="E61" s="1147">
        <v>270000</v>
      </c>
      <c r="F61" s="51"/>
      <c r="G61" s="289"/>
      <c r="H61" s="301">
        <f t="shared" si="1"/>
        <v>270000</v>
      </c>
      <c r="I61" s="56"/>
      <c r="J61" s="59"/>
    </row>
    <row r="62" spans="1:10" ht="15" customHeight="1">
      <c r="A62" s="727">
        <v>45</v>
      </c>
      <c r="B62" s="50" t="s">
        <v>1727</v>
      </c>
      <c r="C62" s="1136">
        <v>1931</v>
      </c>
      <c r="D62" s="286" t="s">
        <v>1609</v>
      </c>
      <c r="E62" s="1147">
        <v>270000</v>
      </c>
      <c r="F62" s="51"/>
      <c r="G62" s="289"/>
      <c r="H62" s="301">
        <f t="shared" si="1"/>
        <v>270000</v>
      </c>
      <c r="I62" s="56"/>
      <c r="J62" s="59"/>
    </row>
    <row r="63" spans="1:10" ht="15" customHeight="1">
      <c r="A63" s="727">
        <v>46</v>
      </c>
      <c r="B63" s="50" t="s">
        <v>1733</v>
      </c>
      <c r="C63" s="1136">
        <v>1932</v>
      </c>
      <c r="D63" s="286" t="s">
        <v>1609</v>
      </c>
      <c r="E63" s="1147">
        <v>270000</v>
      </c>
      <c r="F63" s="51"/>
      <c r="G63" s="289"/>
      <c r="H63" s="301">
        <f t="shared" si="1"/>
        <v>270000</v>
      </c>
      <c r="I63" s="56"/>
      <c r="J63" s="59"/>
    </row>
    <row r="64" spans="1:10" ht="15" customHeight="1">
      <c r="A64" s="727">
        <v>47</v>
      </c>
      <c r="B64" s="50" t="s">
        <v>1742</v>
      </c>
      <c r="C64" s="1136">
        <v>1933</v>
      </c>
      <c r="D64" s="286" t="s">
        <v>1609</v>
      </c>
      <c r="E64" s="1147">
        <v>270000</v>
      </c>
      <c r="F64" s="51"/>
      <c r="G64" s="289"/>
      <c r="H64" s="301">
        <f t="shared" si="1"/>
        <v>270000</v>
      </c>
      <c r="I64" s="56"/>
      <c r="J64" s="59"/>
    </row>
    <row r="65" spans="1:10" ht="15" customHeight="1">
      <c r="A65" s="727">
        <v>48</v>
      </c>
      <c r="B65" s="53" t="s">
        <v>2536</v>
      </c>
      <c r="C65" s="727">
        <v>1933</v>
      </c>
      <c r="D65" s="632" t="s">
        <v>1609</v>
      </c>
      <c r="E65" s="1147">
        <v>270000</v>
      </c>
      <c r="F65" s="285"/>
      <c r="G65" s="289"/>
      <c r="H65" s="301">
        <f t="shared" si="1"/>
        <v>270000</v>
      </c>
      <c r="I65" s="59"/>
      <c r="J65" s="59"/>
    </row>
    <row r="66" spans="1:10" ht="15" customHeight="1">
      <c r="A66" s="727">
        <v>49</v>
      </c>
      <c r="B66" s="53" t="s">
        <v>2812</v>
      </c>
      <c r="C66" s="727">
        <v>1935</v>
      </c>
      <c r="D66" s="632" t="s">
        <v>1609</v>
      </c>
      <c r="E66" s="1147">
        <v>270000</v>
      </c>
      <c r="F66" s="285"/>
      <c r="G66" s="289"/>
      <c r="H66" s="301">
        <f t="shared" si="1"/>
        <v>270000</v>
      </c>
      <c r="I66" s="59"/>
      <c r="J66" s="59"/>
    </row>
    <row r="67" spans="1:10" ht="15" customHeight="1">
      <c r="A67" s="727">
        <v>50</v>
      </c>
      <c r="B67" s="50" t="s">
        <v>1611</v>
      </c>
      <c r="C67" s="1136">
        <v>1916</v>
      </c>
      <c r="D67" s="286" t="s">
        <v>1612</v>
      </c>
      <c r="E67" s="1147">
        <v>270000</v>
      </c>
      <c r="F67" s="51"/>
      <c r="G67" s="289"/>
      <c r="H67" s="301">
        <f t="shared" si="1"/>
        <v>270000</v>
      </c>
      <c r="I67" s="56"/>
      <c r="J67" s="59"/>
    </row>
    <row r="68" spans="1:10" ht="15" customHeight="1">
      <c r="A68" s="727">
        <v>51</v>
      </c>
      <c r="B68" s="50" t="s">
        <v>1613</v>
      </c>
      <c r="C68" s="1136">
        <v>1922</v>
      </c>
      <c r="D68" s="286" t="s">
        <v>1612</v>
      </c>
      <c r="E68" s="1147">
        <v>270000</v>
      </c>
      <c r="F68" s="51"/>
      <c r="G68" s="289"/>
      <c r="H68" s="301">
        <f t="shared" si="1"/>
        <v>270000</v>
      </c>
      <c r="I68" s="56"/>
      <c r="J68" s="59"/>
    </row>
    <row r="69" spans="1:10" ht="15" customHeight="1">
      <c r="A69" s="727">
        <v>52</v>
      </c>
      <c r="B69" s="50" t="s">
        <v>1627</v>
      </c>
      <c r="C69" s="1136">
        <v>1917</v>
      </c>
      <c r="D69" s="286" t="s">
        <v>1612</v>
      </c>
      <c r="E69" s="1147">
        <v>270000</v>
      </c>
      <c r="F69" s="51"/>
      <c r="G69" s="289"/>
      <c r="H69" s="301">
        <f t="shared" si="1"/>
        <v>270000</v>
      </c>
      <c r="I69" s="56"/>
      <c r="J69" s="59"/>
    </row>
    <row r="70" spans="1:10" ht="15" customHeight="1">
      <c r="A70" s="727">
        <v>53</v>
      </c>
      <c r="B70" s="50" t="s">
        <v>381</v>
      </c>
      <c r="C70" s="1136">
        <v>1926</v>
      </c>
      <c r="D70" s="286" t="s">
        <v>1612</v>
      </c>
      <c r="E70" s="1147">
        <v>270000</v>
      </c>
      <c r="F70" s="51"/>
      <c r="G70" s="289"/>
      <c r="H70" s="301">
        <f t="shared" si="1"/>
        <v>270000</v>
      </c>
      <c r="I70" s="56"/>
      <c r="J70" s="59"/>
    </row>
    <row r="71" spans="1:10" ht="15" customHeight="1">
      <c r="A71" s="727">
        <v>54</v>
      </c>
      <c r="B71" s="50" t="s">
        <v>1732</v>
      </c>
      <c r="C71" s="1136">
        <v>1932</v>
      </c>
      <c r="D71" s="286" t="s">
        <v>1612</v>
      </c>
      <c r="E71" s="1147">
        <v>270000</v>
      </c>
      <c r="F71" s="51"/>
      <c r="G71" s="289"/>
      <c r="H71" s="301">
        <f t="shared" si="1"/>
        <v>270000</v>
      </c>
      <c r="I71" s="56"/>
      <c r="J71" s="59"/>
    </row>
    <row r="72" spans="1:10" ht="15" customHeight="1">
      <c r="A72" s="727">
        <v>55</v>
      </c>
      <c r="B72" s="50" t="s">
        <v>1734</v>
      </c>
      <c r="C72" s="1136">
        <v>1932</v>
      </c>
      <c r="D72" s="286" t="s">
        <v>1612</v>
      </c>
      <c r="E72" s="1147">
        <v>270000</v>
      </c>
      <c r="F72" s="285"/>
      <c r="G72" s="289"/>
      <c r="H72" s="301">
        <f t="shared" si="1"/>
        <v>270000</v>
      </c>
      <c r="I72" s="59"/>
      <c r="J72" s="59"/>
    </row>
    <row r="73" spans="1:10" ht="15" customHeight="1">
      <c r="A73" s="727">
        <v>56</v>
      </c>
      <c r="B73" s="50" t="s">
        <v>1730</v>
      </c>
      <c r="C73" s="1136">
        <v>1931</v>
      </c>
      <c r="D73" s="286" t="s">
        <v>1615</v>
      </c>
      <c r="E73" s="1147">
        <v>270000</v>
      </c>
      <c r="F73" s="51"/>
      <c r="G73" s="289"/>
      <c r="H73" s="301">
        <f t="shared" si="1"/>
        <v>270000</v>
      </c>
      <c r="I73" s="56"/>
      <c r="J73" s="59"/>
    </row>
    <row r="74" spans="1:10" ht="15" customHeight="1">
      <c r="A74" s="727">
        <v>57</v>
      </c>
      <c r="B74" s="53" t="s">
        <v>2827</v>
      </c>
      <c r="C74" s="727">
        <v>1930</v>
      </c>
      <c r="D74" s="632" t="s">
        <v>1615</v>
      </c>
      <c r="E74" s="1147">
        <v>270000</v>
      </c>
      <c r="F74" s="285"/>
      <c r="G74" s="289"/>
      <c r="H74" s="301">
        <f t="shared" si="1"/>
        <v>270000</v>
      </c>
      <c r="I74" s="59"/>
      <c r="J74" s="59"/>
    </row>
    <row r="75" spans="1:10" ht="15" customHeight="1">
      <c r="A75" s="727">
        <v>58</v>
      </c>
      <c r="B75" s="50" t="s">
        <v>1614</v>
      </c>
      <c r="C75" s="1136">
        <v>1917</v>
      </c>
      <c r="D75" s="286" t="s">
        <v>1615</v>
      </c>
      <c r="E75" s="1147">
        <v>270000</v>
      </c>
      <c r="F75" s="51"/>
      <c r="G75" s="289"/>
      <c r="H75" s="301">
        <f t="shared" si="1"/>
        <v>270000</v>
      </c>
      <c r="I75" s="56"/>
      <c r="J75" s="59"/>
    </row>
    <row r="76" spans="1:10" ht="15" customHeight="1">
      <c r="A76" s="727">
        <v>59</v>
      </c>
      <c r="B76" s="50" t="s">
        <v>1629</v>
      </c>
      <c r="C76" s="1136">
        <v>1920</v>
      </c>
      <c r="D76" s="286" t="s">
        <v>1615</v>
      </c>
      <c r="E76" s="1147">
        <v>270000</v>
      </c>
      <c r="F76" s="51"/>
      <c r="G76" s="289"/>
      <c r="H76" s="301">
        <f t="shared" si="1"/>
        <v>270000</v>
      </c>
      <c r="I76" s="56"/>
      <c r="J76" s="59"/>
    </row>
    <row r="77" spans="1:10" ht="15" customHeight="1">
      <c r="A77" s="727">
        <v>60</v>
      </c>
      <c r="B77" s="50" t="s">
        <v>873</v>
      </c>
      <c r="C77" s="1136">
        <v>1920</v>
      </c>
      <c r="D77" s="286" t="s">
        <v>1615</v>
      </c>
      <c r="E77" s="1147">
        <v>270000</v>
      </c>
      <c r="F77" s="51"/>
      <c r="G77" s="289"/>
      <c r="H77" s="301">
        <f t="shared" si="1"/>
        <v>270000</v>
      </c>
      <c r="I77" s="56"/>
      <c r="J77" s="59"/>
    </row>
    <row r="78" spans="1:10" ht="15" customHeight="1">
      <c r="A78" s="727">
        <v>61</v>
      </c>
      <c r="B78" s="50" t="s">
        <v>370</v>
      </c>
      <c r="C78" s="1136">
        <v>1925</v>
      </c>
      <c r="D78" s="286" t="s">
        <v>1615</v>
      </c>
      <c r="E78" s="1147">
        <v>270000</v>
      </c>
      <c r="F78" s="51"/>
      <c r="G78" s="289"/>
      <c r="H78" s="301">
        <f t="shared" si="1"/>
        <v>270000</v>
      </c>
      <c r="I78" s="56"/>
      <c r="J78" s="59"/>
    </row>
    <row r="79" spans="1:10" ht="15" customHeight="1">
      <c r="A79" s="727">
        <v>62</v>
      </c>
      <c r="B79" s="50" t="s">
        <v>2468</v>
      </c>
      <c r="C79" s="1136">
        <v>1927</v>
      </c>
      <c r="D79" s="286" t="s">
        <v>1615</v>
      </c>
      <c r="E79" s="1147">
        <v>270000</v>
      </c>
      <c r="F79" s="51"/>
      <c r="G79" s="289"/>
      <c r="H79" s="301">
        <f t="shared" si="1"/>
        <v>270000</v>
      </c>
      <c r="I79" s="56"/>
      <c r="J79" s="59"/>
    </row>
    <row r="80" spans="1:10" ht="15" customHeight="1">
      <c r="A80" s="727">
        <v>63</v>
      </c>
      <c r="B80" s="50" t="s">
        <v>1726</v>
      </c>
      <c r="C80" s="1136">
        <v>1930</v>
      </c>
      <c r="D80" s="286" t="s">
        <v>1615</v>
      </c>
      <c r="E80" s="1147">
        <v>270000</v>
      </c>
      <c r="F80" s="51"/>
      <c r="G80" s="289"/>
      <c r="H80" s="301">
        <f t="shared" si="1"/>
        <v>270000</v>
      </c>
      <c r="I80" s="56"/>
      <c r="J80" s="59"/>
    </row>
    <row r="81" spans="1:10" ht="15" customHeight="1">
      <c r="A81" s="727">
        <v>64</v>
      </c>
      <c r="B81" s="50" t="s">
        <v>1729</v>
      </c>
      <c r="C81" s="1136">
        <v>1932</v>
      </c>
      <c r="D81" s="286" t="s">
        <v>1615</v>
      </c>
      <c r="E81" s="1147">
        <v>270000</v>
      </c>
      <c r="F81" s="51"/>
      <c r="G81" s="289"/>
      <c r="H81" s="301">
        <f t="shared" si="1"/>
        <v>270000</v>
      </c>
      <c r="I81" s="56"/>
      <c r="J81" s="59"/>
    </row>
    <row r="82" spans="1:10" ht="15" customHeight="1">
      <c r="A82" s="727">
        <v>65</v>
      </c>
      <c r="B82" s="1139" t="s">
        <v>1735</v>
      </c>
      <c r="C82" s="1136">
        <v>1930</v>
      </c>
      <c r="D82" s="286" t="s">
        <v>1615</v>
      </c>
      <c r="E82" s="1147">
        <v>270000</v>
      </c>
      <c r="F82" s="51"/>
      <c r="G82" s="289"/>
      <c r="H82" s="301">
        <f t="shared" si="1"/>
        <v>270000</v>
      </c>
      <c r="I82" s="56"/>
      <c r="J82" s="59"/>
    </row>
    <row r="83" spans="1:10" ht="15" customHeight="1">
      <c r="A83" s="727">
        <v>66</v>
      </c>
      <c r="B83" s="53" t="s">
        <v>1745</v>
      </c>
      <c r="C83" s="727">
        <v>1934</v>
      </c>
      <c r="D83" s="632" t="s">
        <v>1615</v>
      </c>
      <c r="E83" s="1147">
        <v>270000</v>
      </c>
      <c r="F83" s="51"/>
      <c r="G83" s="289"/>
      <c r="H83" s="301">
        <f t="shared" si="1"/>
        <v>270000</v>
      </c>
      <c r="I83" s="59"/>
      <c r="J83" s="59"/>
    </row>
    <row r="84" spans="1:10" ht="15" customHeight="1">
      <c r="A84" s="727">
        <v>67</v>
      </c>
      <c r="B84" s="50" t="s">
        <v>1678</v>
      </c>
      <c r="C84" s="1136">
        <v>1920</v>
      </c>
      <c r="D84" s="286" t="s">
        <v>1388</v>
      </c>
      <c r="E84" s="1147">
        <v>270000</v>
      </c>
      <c r="F84" s="51"/>
      <c r="G84" s="289"/>
      <c r="H84" s="301">
        <f t="shared" si="1"/>
        <v>270000</v>
      </c>
      <c r="I84" s="56"/>
      <c r="J84" s="59"/>
    </row>
    <row r="85" spans="1:10" ht="15" customHeight="1">
      <c r="A85" s="727">
        <v>68</v>
      </c>
      <c r="B85" s="50" t="s">
        <v>2599</v>
      </c>
      <c r="C85" s="1136">
        <v>1923</v>
      </c>
      <c r="D85" s="286" t="s">
        <v>1388</v>
      </c>
      <c r="E85" s="1147">
        <v>270000</v>
      </c>
      <c r="F85" s="51"/>
      <c r="G85" s="289"/>
      <c r="H85" s="301">
        <f t="shared" si="1"/>
        <v>270000</v>
      </c>
      <c r="I85" s="56"/>
      <c r="J85" s="59"/>
    </row>
    <row r="86" spans="1:10" ht="15" customHeight="1">
      <c r="A86" s="727">
        <v>69</v>
      </c>
      <c r="B86" s="53" t="s">
        <v>2641</v>
      </c>
      <c r="C86" s="727">
        <v>1934</v>
      </c>
      <c r="D86" s="632" t="s">
        <v>1388</v>
      </c>
      <c r="E86" s="1147">
        <v>270000</v>
      </c>
      <c r="F86" s="51"/>
      <c r="G86" s="289"/>
      <c r="H86" s="301">
        <f t="shared" si="1"/>
        <v>270000</v>
      </c>
      <c r="I86" s="59"/>
      <c r="J86" s="59"/>
    </row>
    <row r="87" spans="1:10" ht="15" customHeight="1">
      <c r="A87" s="727">
        <v>70</v>
      </c>
      <c r="B87" s="53" t="s">
        <v>1702</v>
      </c>
      <c r="C87" s="727">
        <v>1934</v>
      </c>
      <c r="D87" s="632" t="s">
        <v>2012</v>
      </c>
      <c r="E87" s="1147">
        <v>270000</v>
      </c>
      <c r="F87" s="51"/>
      <c r="G87" s="289"/>
      <c r="H87" s="301">
        <f t="shared" si="1"/>
        <v>270000</v>
      </c>
      <c r="I87" s="59"/>
      <c r="J87" s="59"/>
    </row>
    <row r="88" spans="1:10" ht="15" customHeight="1">
      <c r="A88" s="727">
        <v>71</v>
      </c>
      <c r="B88" s="53" t="s">
        <v>1756</v>
      </c>
      <c r="C88" s="727">
        <v>1933</v>
      </c>
      <c r="D88" s="632" t="s">
        <v>2012</v>
      </c>
      <c r="E88" s="1147">
        <v>270000</v>
      </c>
      <c r="F88" s="51"/>
      <c r="G88" s="289"/>
      <c r="H88" s="301">
        <f t="shared" si="1"/>
        <v>270000</v>
      </c>
      <c r="I88" s="59"/>
      <c r="J88" s="59"/>
    </row>
    <row r="89" spans="1:10" ht="15" customHeight="1">
      <c r="A89" s="727">
        <v>72</v>
      </c>
      <c r="B89" s="53" t="s">
        <v>1752</v>
      </c>
      <c r="C89" s="727">
        <v>1935</v>
      </c>
      <c r="D89" s="632" t="s">
        <v>1388</v>
      </c>
      <c r="E89" s="1147">
        <v>270000</v>
      </c>
      <c r="F89" s="285"/>
      <c r="G89" s="289"/>
      <c r="H89" s="301">
        <f t="shared" si="1"/>
        <v>270000</v>
      </c>
      <c r="I89" s="59"/>
      <c r="J89" s="59"/>
    </row>
    <row r="90" spans="1:10" ht="15" customHeight="1">
      <c r="A90" s="727">
        <v>73</v>
      </c>
      <c r="B90" s="53" t="s">
        <v>2321</v>
      </c>
      <c r="C90" s="727">
        <v>1936</v>
      </c>
      <c r="D90" s="632" t="s">
        <v>1606</v>
      </c>
      <c r="E90" s="1147">
        <v>270000</v>
      </c>
      <c r="F90" s="51"/>
      <c r="G90" s="289"/>
      <c r="H90" s="301">
        <f>E90+G90</f>
        <v>270000</v>
      </c>
      <c r="I90" s="56"/>
      <c r="J90" s="59"/>
    </row>
    <row r="91" spans="1:10" ht="15" customHeight="1">
      <c r="A91" s="727">
        <v>74</v>
      </c>
      <c r="B91" s="53" t="s">
        <v>2322</v>
      </c>
      <c r="C91" s="727">
        <v>1936</v>
      </c>
      <c r="D91" s="632" t="s">
        <v>1606</v>
      </c>
      <c r="E91" s="1147">
        <v>270000</v>
      </c>
      <c r="F91" s="51"/>
      <c r="G91" s="289"/>
      <c r="H91" s="301">
        <f>E91+G91</f>
        <v>270000</v>
      </c>
      <c r="I91" s="56"/>
      <c r="J91" s="59"/>
    </row>
    <row r="92" spans="1:10" ht="15" customHeight="1">
      <c r="A92" s="727">
        <v>75</v>
      </c>
      <c r="B92" s="53" t="s">
        <v>2323</v>
      </c>
      <c r="C92" s="727">
        <v>1936</v>
      </c>
      <c r="D92" s="632" t="s">
        <v>2326</v>
      </c>
      <c r="E92" s="1147">
        <v>270000</v>
      </c>
      <c r="F92" s="51"/>
      <c r="G92" s="289"/>
      <c r="H92" s="301">
        <f>E92+G92</f>
        <v>270000</v>
      </c>
      <c r="I92" s="56"/>
      <c r="J92" s="59"/>
    </row>
    <row r="93" spans="1:10" ht="15" customHeight="1">
      <c r="A93" s="727">
        <v>76</v>
      </c>
      <c r="B93" s="53" t="s">
        <v>1925</v>
      </c>
      <c r="C93" s="727">
        <v>1936</v>
      </c>
      <c r="D93" s="632" t="s">
        <v>2327</v>
      </c>
      <c r="E93" s="1147">
        <v>0</v>
      </c>
      <c r="F93" s="51"/>
      <c r="G93" s="289"/>
      <c r="H93" s="301">
        <f>E93+G93</f>
        <v>0</v>
      </c>
      <c r="I93" s="56" t="s">
        <v>2603</v>
      </c>
      <c r="J93" s="59"/>
    </row>
    <row r="94" spans="1:10" ht="15" customHeight="1">
      <c r="A94" s="727">
        <v>77</v>
      </c>
      <c r="B94" s="53" t="s">
        <v>2324</v>
      </c>
      <c r="C94" s="727">
        <v>1936</v>
      </c>
      <c r="D94" s="632" t="s">
        <v>2328</v>
      </c>
      <c r="E94" s="1147">
        <v>270000</v>
      </c>
      <c r="F94" s="51"/>
      <c r="G94" s="289"/>
      <c r="H94" s="301">
        <f>E94+G94</f>
        <v>270000</v>
      </c>
      <c r="I94" s="56"/>
      <c r="J94" s="59"/>
    </row>
    <row r="95" spans="1:10" ht="15" customHeight="1">
      <c r="A95" s="727">
        <v>78</v>
      </c>
      <c r="B95" s="53" t="s">
        <v>2325</v>
      </c>
      <c r="C95" s="727">
        <v>1936</v>
      </c>
      <c r="D95" s="632" t="s">
        <v>1388</v>
      </c>
      <c r="E95" s="1147">
        <v>270000</v>
      </c>
      <c r="F95" s="51"/>
      <c r="G95" s="289"/>
      <c r="H95" s="301">
        <f>E96+G95</f>
        <v>270000</v>
      </c>
      <c r="I95" s="59"/>
      <c r="J95" s="59"/>
    </row>
    <row r="96" spans="1:10" ht="15" customHeight="1">
      <c r="A96" s="727">
        <v>79</v>
      </c>
      <c r="B96" s="53" t="s">
        <v>2142</v>
      </c>
      <c r="C96" s="727">
        <v>1936</v>
      </c>
      <c r="D96" s="632" t="s">
        <v>1201</v>
      </c>
      <c r="E96" s="1147">
        <v>270000</v>
      </c>
      <c r="F96" s="51"/>
      <c r="G96" s="289"/>
      <c r="H96" s="301">
        <f>SUM(E96:G96)</f>
        <v>270000</v>
      </c>
      <c r="I96" s="59"/>
      <c r="J96" s="59"/>
    </row>
    <row r="97" spans="1:10" ht="15" customHeight="1">
      <c r="A97" s="727">
        <v>80</v>
      </c>
      <c r="B97" s="53" t="s">
        <v>195</v>
      </c>
      <c r="C97" s="727">
        <v>1936</v>
      </c>
      <c r="D97" s="632" t="s">
        <v>198</v>
      </c>
      <c r="E97" s="1147">
        <v>270000</v>
      </c>
      <c r="F97" s="51"/>
      <c r="G97" s="289"/>
      <c r="H97" s="301">
        <f>SUM(E97:G97)</f>
        <v>270000</v>
      </c>
      <c r="I97" s="59"/>
      <c r="J97" s="59"/>
    </row>
    <row r="98" spans="1:10" ht="15" customHeight="1">
      <c r="A98" s="727">
        <v>81</v>
      </c>
      <c r="B98" s="53" t="s">
        <v>196</v>
      </c>
      <c r="C98" s="727">
        <v>1936</v>
      </c>
      <c r="D98" s="632" t="s">
        <v>1751</v>
      </c>
      <c r="E98" s="1147">
        <v>270000</v>
      </c>
      <c r="F98" s="51"/>
      <c r="G98" s="289"/>
      <c r="H98" s="301">
        <f>SUM(E98:G98)</f>
        <v>270000</v>
      </c>
      <c r="I98" s="59"/>
      <c r="J98" s="59"/>
    </row>
    <row r="99" spans="1:10" ht="15" customHeight="1">
      <c r="A99" s="727">
        <v>82</v>
      </c>
      <c r="B99" s="53" t="s">
        <v>197</v>
      </c>
      <c r="C99" s="727">
        <v>1936</v>
      </c>
      <c r="D99" s="632" t="s">
        <v>198</v>
      </c>
      <c r="E99" s="1147">
        <v>270000</v>
      </c>
      <c r="F99" s="51"/>
      <c r="G99" s="289"/>
      <c r="H99" s="301">
        <f>SUM(E99:G99)</f>
        <v>270000</v>
      </c>
      <c r="I99" s="59"/>
      <c r="J99" s="59"/>
    </row>
    <row r="100" spans="1:10" ht="15" customHeight="1">
      <c r="A100" s="727">
        <v>83</v>
      </c>
      <c r="B100" s="50" t="s">
        <v>1759</v>
      </c>
      <c r="C100" s="1136">
        <v>1919</v>
      </c>
      <c r="D100" s="286" t="s">
        <v>1617</v>
      </c>
      <c r="E100" s="1147">
        <v>270000</v>
      </c>
      <c r="F100" s="51"/>
      <c r="G100" s="289"/>
      <c r="H100" s="301">
        <f aca="true" t="shared" si="2" ref="H100:H105">E100+G100</f>
        <v>270000</v>
      </c>
      <c r="I100" s="56"/>
      <c r="J100" s="59"/>
    </row>
    <row r="101" spans="1:10" ht="15" customHeight="1">
      <c r="A101" s="727">
        <v>84</v>
      </c>
      <c r="B101" s="50" t="s">
        <v>1762</v>
      </c>
      <c r="C101" s="1136">
        <v>1931</v>
      </c>
      <c r="D101" s="286" t="s">
        <v>1605</v>
      </c>
      <c r="E101" s="1147">
        <v>270000</v>
      </c>
      <c r="F101" s="51"/>
      <c r="G101" s="289"/>
      <c r="H101" s="301">
        <f t="shared" si="2"/>
        <v>270000</v>
      </c>
      <c r="I101" s="56"/>
      <c r="J101" s="59"/>
    </row>
    <row r="102" spans="1:10" ht="15" customHeight="1">
      <c r="A102" s="727">
        <v>85</v>
      </c>
      <c r="B102" s="50" t="s">
        <v>1763</v>
      </c>
      <c r="C102" s="1136">
        <v>1928</v>
      </c>
      <c r="D102" s="286" t="s">
        <v>1605</v>
      </c>
      <c r="E102" s="1147">
        <v>270000</v>
      </c>
      <c r="F102" s="51"/>
      <c r="G102" s="289"/>
      <c r="H102" s="301">
        <f t="shared" si="2"/>
        <v>270000</v>
      </c>
      <c r="I102" s="56"/>
      <c r="J102" s="59"/>
    </row>
    <row r="103" spans="1:10" ht="15" customHeight="1">
      <c r="A103" s="727">
        <v>86</v>
      </c>
      <c r="B103" s="50" t="s">
        <v>1760</v>
      </c>
      <c r="C103" s="1136">
        <v>1925</v>
      </c>
      <c r="D103" s="286" t="s">
        <v>1703</v>
      </c>
      <c r="E103" s="1147">
        <v>270000</v>
      </c>
      <c r="F103" s="51"/>
      <c r="G103" s="289"/>
      <c r="H103" s="301">
        <f t="shared" si="2"/>
        <v>270000</v>
      </c>
      <c r="I103" s="56"/>
      <c r="J103" s="59"/>
    </row>
    <row r="104" spans="1:10" ht="15" customHeight="1">
      <c r="A104" s="727">
        <v>87</v>
      </c>
      <c r="B104" s="53" t="s">
        <v>1761</v>
      </c>
      <c r="C104" s="727">
        <v>1934</v>
      </c>
      <c r="D104" s="632" t="s">
        <v>1607</v>
      </c>
      <c r="E104" s="1147">
        <v>270000</v>
      </c>
      <c r="F104" s="51"/>
      <c r="G104" s="289"/>
      <c r="H104" s="301">
        <f t="shared" si="2"/>
        <v>270000</v>
      </c>
      <c r="I104" s="59"/>
      <c r="J104" s="59"/>
    </row>
    <row r="105" spans="1:10" ht="15" customHeight="1">
      <c r="A105" s="727">
        <v>88</v>
      </c>
      <c r="B105" s="53" t="s">
        <v>2818</v>
      </c>
      <c r="C105" s="727">
        <v>1935</v>
      </c>
      <c r="D105" s="632" t="s">
        <v>1607</v>
      </c>
      <c r="E105" s="1147">
        <v>270000</v>
      </c>
      <c r="F105" s="51"/>
      <c r="G105" s="289"/>
      <c r="H105" s="301">
        <f t="shared" si="2"/>
        <v>270000</v>
      </c>
      <c r="I105" s="56"/>
      <c r="J105" s="59"/>
    </row>
    <row r="106" spans="1:10" ht="15" customHeight="1">
      <c r="A106" s="727">
        <v>89</v>
      </c>
      <c r="B106" s="50" t="s">
        <v>2410</v>
      </c>
      <c r="C106" s="1136">
        <v>1927</v>
      </c>
      <c r="D106" s="286" t="s">
        <v>1615</v>
      </c>
      <c r="E106" s="1147">
        <v>270000</v>
      </c>
      <c r="F106" s="51"/>
      <c r="G106" s="289"/>
      <c r="H106" s="301">
        <f>E106+G106</f>
        <v>270000</v>
      </c>
      <c r="I106" s="56"/>
      <c r="J106" s="59"/>
    </row>
    <row r="107" spans="1:10" ht="15" customHeight="1">
      <c r="A107" s="727">
        <v>90</v>
      </c>
      <c r="B107" s="50" t="s">
        <v>1470</v>
      </c>
      <c r="C107" s="1136">
        <v>1925</v>
      </c>
      <c r="D107" s="286" t="s">
        <v>1617</v>
      </c>
      <c r="E107" s="1147">
        <v>270000</v>
      </c>
      <c r="F107" s="51"/>
      <c r="G107" s="289"/>
      <c r="H107" s="301">
        <f>SUM(E107:G107)</f>
        <v>270000</v>
      </c>
      <c r="I107" s="56"/>
      <c r="J107" s="59"/>
    </row>
    <row r="108" spans="1:10" ht="15" customHeight="1">
      <c r="A108" s="727">
        <v>91</v>
      </c>
      <c r="B108" s="50" t="s">
        <v>1626</v>
      </c>
      <c r="C108" s="1136">
        <v>1919</v>
      </c>
      <c r="D108" s="286" t="s">
        <v>1605</v>
      </c>
      <c r="E108" s="1147">
        <v>270000</v>
      </c>
      <c r="F108" s="51"/>
      <c r="G108" s="289"/>
      <c r="H108" s="301">
        <f aca="true" t="shared" si="3" ref="H108:H120">SUM(E108:G108)</f>
        <v>270000</v>
      </c>
      <c r="I108" s="56"/>
      <c r="J108" s="59"/>
    </row>
    <row r="109" spans="1:10" ht="15" customHeight="1">
      <c r="A109" s="727">
        <v>92</v>
      </c>
      <c r="B109" s="50" t="s">
        <v>1718</v>
      </c>
      <c r="C109" s="1136">
        <v>1930</v>
      </c>
      <c r="D109" s="286" t="s">
        <v>1617</v>
      </c>
      <c r="E109" s="1147">
        <v>270000</v>
      </c>
      <c r="F109" s="51"/>
      <c r="G109" s="289"/>
      <c r="H109" s="301">
        <f t="shared" si="3"/>
        <v>270000</v>
      </c>
      <c r="I109" s="56"/>
      <c r="J109" s="59"/>
    </row>
    <row r="110" spans="1:10" ht="15" customHeight="1">
      <c r="A110" s="727">
        <v>93</v>
      </c>
      <c r="B110" s="50" t="s">
        <v>2816</v>
      </c>
      <c r="C110" s="1136">
        <v>1930</v>
      </c>
      <c r="D110" s="286" t="s">
        <v>1605</v>
      </c>
      <c r="E110" s="1147">
        <v>270000</v>
      </c>
      <c r="F110" s="51"/>
      <c r="G110" s="289"/>
      <c r="H110" s="301">
        <f t="shared" si="3"/>
        <v>270000</v>
      </c>
      <c r="I110" s="56"/>
      <c r="J110" s="59"/>
    </row>
    <row r="111" spans="1:10" ht="15" customHeight="1">
      <c r="A111" s="727">
        <v>94</v>
      </c>
      <c r="B111" s="50" t="s">
        <v>1628</v>
      </c>
      <c r="C111" s="1136">
        <v>1919</v>
      </c>
      <c r="D111" s="286" t="s">
        <v>1615</v>
      </c>
      <c r="E111" s="1147">
        <v>270000</v>
      </c>
      <c r="F111" s="51"/>
      <c r="G111" s="289"/>
      <c r="H111" s="301">
        <f t="shared" si="3"/>
        <v>270000</v>
      </c>
      <c r="I111" s="56"/>
      <c r="J111" s="59"/>
    </row>
    <row r="112" spans="1:10" ht="15" customHeight="1">
      <c r="A112" s="727">
        <v>95</v>
      </c>
      <c r="B112" s="50" t="s">
        <v>960</v>
      </c>
      <c r="C112" s="1136">
        <v>1921</v>
      </c>
      <c r="D112" s="286" t="s">
        <v>1615</v>
      </c>
      <c r="E112" s="1147">
        <v>270000</v>
      </c>
      <c r="F112" s="51"/>
      <c r="G112" s="289"/>
      <c r="H112" s="301">
        <f t="shared" si="3"/>
        <v>270000</v>
      </c>
      <c r="I112" s="56"/>
      <c r="J112" s="59"/>
    </row>
    <row r="113" spans="1:10" ht="15" customHeight="1">
      <c r="A113" s="727">
        <v>96</v>
      </c>
      <c r="B113" s="53" t="s">
        <v>1743</v>
      </c>
      <c r="C113" s="727">
        <v>1933</v>
      </c>
      <c r="D113" s="632" t="s">
        <v>1605</v>
      </c>
      <c r="E113" s="1147">
        <v>270000</v>
      </c>
      <c r="F113" s="51"/>
      <c r="G113" s="289"/>
      <c r="H113" s="301">
        <f t="shared" si="3"/>
        <v>270000</v>
      </c>
      <c r="I113" s="56"/>
      <c r="J113" s="59"/>
    </row>
    <row r="114" spans="1:10" ht="15" customHeight="1">
      <c r="A114" s="727">
        <v>97</v>
      </c>
      <c r="B114" s="53" t="s">
        <v>1750</v>
      </c>
      <c r="C114" s="727">
        <v>1934</v>
      </c>
      <c r="D114" s="632" t="s">
        <v>1751</v>
      </c>
      <c r="E114" s="1147">
        <v>270000</v>
      </c>
      <c r="F114" s="51"/>
      <c r="G114" s="289"/>
      <c r="H114" s="301">
        <f t="shared" si="3"/>
        <v>270000</v>
      </c>
      <c r="I114" s="56"/>
      <c r="J114" s="59"/>
    </row>
    <row r="115" spans="1:10" ht="15" customHeight="1">
      <c r="A115" s="727">
        <v>98</v>
      </c>
      <c r="B115" s="50" t="s">
        <v>1740</v>
      </c>
      <c r="C115" s="1136">
        <v>1932</v>
      </c>
      <c r="D115" s="286" t="s">
        <v>1741</v>
      </c>
      <c r="E115" s="1147">
        <v>270000</v>
      </c>
      <c r="F115" s="51"/>
      <c r="G115" s="289"/>
      <c r="H115" s="301">
        <f t="shared" si="3"/>
        <v>270000</v>
      </c>
      <c r="I115" s="56"/>
      <c r="J115" s="59"/>
    </row>
    <row r="116" spans="1:10" ht="15" customHeight="1">
      <c r="A116" s="727">
        <v>99</v>
      </c>
      <c r="B116" s="53" t="s">
        <v>2537</v>
      </c>
      <c r="C116" s="727">
        <v>1935</v>
      </c>
      <c r="D116" s="632" t="s">
        <v>1606</v>
      </c>
      <c r="E116" s="1147">
        <v>270000</v>
      </c>
      <c r="F116" s="51"/>
      <c r="G116" s="289"/>
      <c r="H116" s="301">
        <f t="shared" si="3"/>
        <v>270000</v>
      </c>
      <c r="I116" s="56"/>
      <c r="J116" s="59"/>
    </row>
    <row r="117" spans="1:10" ht="15" customHeight="1">
      <c r="A117" s="727">
        <v>100</v>
      </c>
      <c r="B117" s="50" t="s">
        <v>2860</v>
      </c>
      <c r="C117" s="1136">
        <v>1930</v>
      </c>
      <c r="D117" s="286" t="s">
        <v>1606</v>
      </c>
      <c r="E117" s="1147">
        <v>270000</v>
      </c>
      <c r="F117" s="51"/>
      <c r="G117" s="289"/>
      <c r="H117" s="301">
        <f t="shared" si="3"/>
        <v>270000</v>
      </c>
      <c r="I117" s="56"/>
      <c r="J117" s="59"/>
    </row>
    <row r="118" spans="1:10" ht="15" customHeight="1">
      <c r="A118" s="727">
        <v>101</v>
      </c>
      <c r="B118" s="50" t="s">
        <v>1572</v>
      </c>
      <c r="C118" s="1136">
        <v>1918</v>
      </c>
      <c r="D118" s="286" t="s">
        <v>1630</v>
      </c>
      <c r="E118" s="1147">
        <v>270000</v>
      </c>
      <c r="F118" s="51"/>
      <c r="G118" s="289"/>
      <c r="H118" s="301">
        <f t="shared" si="3"/>
        <v>270000</v>
      </c>
      <c r="I118" s="56"/>
      <c r="J118" s="59"/>
    </row>
    <row r="119" spans="1:10" ht="15" customHeight="1">
      <c r="A119" s="727">
        <v>102</v>
      </c>
      <c r="B119" s="50" t="s">
        <v>1737</v>
      </c>
      <c r="C119" s="1136">
        <v>1933</v>
      </c>
      <c r="D119" s="286" t="s">
        <v>1610</v>
      </c>
      <c r="E119" s="1147">
        <v>270000</v>
      </c>
      <c r="F119" s="51"/>
      <c r="G119" s="289"/>
      <c r="H119" s="301">
        <f t="shared" si="3"/>
        <v>270000</v>
      </c>
      <c r="I119" s="56"/>
      <c r="J119" s="59"/>
    </row>
    <row r="120" spans="1:10" ht="15" customHeight="1">
      <c r="A120" s="727">
        <v>103</v>
      </c>
      <c r="B120" s="53" t="s">
        <v>2548</v>
      </c>
      <c r="C120" s="727">
        <v>1935</v>
      </c>
      <c r="D120" s="632" t="s">
        <v>1630</v>
      </c>
      <c r="E120" s="1147">
        <v>270000</v>
      </c>
      <c r="F120" s="51"/>
      <c r="G120" s="289"/>
      <c r="H120" s="301">
        <f t="shared" si="3"/>
        <v>270000</v>
      </c>
      <c r="I120" s="56"/>
      <c r="J120" s="59"/>
    </row>
    <row r="121" spans="1:10" ht="15" customHeight="1">
      <c r="A121" s="727">
        <v>104</v>
      </c>
      <c r="B121" s="50" t="s">
        <v>2816</v>
      </c>
      <c r="C121" s="1136">
        <v>1936</v>
      </c>
      <c r="D121" s="286" t="s">
        <v>1388</v>
      </c>
      <c r="E121" s="1147">
        <v>270000</v>
      </c>
      <c r="F121" s="51"/>
      <c r="G121" s="289"/>
      <c r="H121" s="301">
        <f>E121+G121</f>
        <v>270000</v>
      </c>
      <c r="I121" s="56"/>
      <c r="J121" s="298"/>
    </row>
    <row r="122" spans="1:10" ht="15" customHeight="1">
      <c r="A122" s="727">
        <v>105</v>
      </c>
      <c r="B122" s="53" t="s">
        <v>2754</v>
      </c>
      <c r="C122" s="727">
        <v>1936</v>
      </c>
      <c r="D122" s="632" t="s">
        <v>1703</v>
      </c>
      <c r="E122" s="1147">
        <v>270000</v>
      </c>
      <c r="F122" s="51"/>
      <c r="G122" s="289"/>
      <c r="H122" s="301">
        <f aca="true" t="shared" si="4" ref="H122:H129">SUM(E122:G122)</f>
        <v>270000</v>
      </c>
      <c r="I122" s="56"/>
      <c r="J122" s="59"/>
    </row>
    <row r="123" spans="1:10" ht="15" customHeight="1">
      <c r="A123" s="727">
        <v>106</v>
      </c>
      <c r="B123" s="53" t="s">
        <v>2755</v>
      </c>
      <c r="C123" s="727">
        <v>1936</v>
      </c>
      <c r="D123" s="632" t="s">
        <v>1751</v>
      </c>
      <c r="E123" s="1147">
        <v>270000</v>
      </c>
      <c r="F123" s="51"/>
      <c r="G123" s="289"/>
      <c r="H123" s="301">
        <f t="shared" si="4"/>
        <v>270000</v>
      </c>
      <c r="I123" s="56"/>
      <c r="J123" s="59"/>
    </row>
    <row r="124" spans="1:10" ht="15" customHeight="1">
      <c r="A124" s="727">
        <v>107</v>
      </c>
      <c r="B124" s="53" t="s">
        <v>2756</v>
      </c>
      <c r="C124" s="727">
        <v>1936</v>
      </c>
      <c r="D124" s="632" t="s">
        <v>1617</v>
      </c>
      <c r="E124" s="1147">
        <v>270000</v>
      </c>
      <c r="F124" s="51"/>
      <c r="G124" s="289"/>
      <c r="H124" s="301">
        <f t="shared" si="4"/>
        <v>270000</v>
      </c>
      <c r="I124" s="56"/>
      <c r="J124" s="59"/>
    </row>
    <row r="125" spans="1:10" ht="15" customHeight="1">
      <c r="A125" s="727">
        <v>108</v>
      </c>
      <c r="B125" s="53" t="s">
        <v>386</v>
      </c>
      <c r="C125" s="727">
        <v>1936</v>
      </c>
      <c r="D125" s="632" t="s">
        <v>385</v>
      </c>
      <c r="E125" s="1147">
        <v>270000</v>
      </c>
      <c r="F125" s="51"/>
      <c r="G125" s="289"/>
      <c r="H125" s="301">
        <f t="shared" si="4"/>
        <v>270000</v>
      </c>
      <c r="I125" s="56"/>
      <c r="J125" s="220"/>
    </row>
    <row r="126" spans="1:10" ht="15" customHeight="1">
      <c r="A126" s="727">
        <v>109</v>
      </c>
      <c r="B126" s="53" t="s">
        <v>387</v>
      </c>
      <c r="C126" s="727">
        <v>1936</v>
      </c>
      <c r="D126" s="632" t="s">
        <v>388</v>
      </c>
      <c r="E126" s="1147">
        <v>270000</v>
      </c>
      <c r="F126" s="51"/>
      <c r="G126" s="289"/>
      <c r="H126" s="301">
        <f t="shared" si="4"/>
        <v>270000</v>
      </c>
      <c r="I126" s="56"/>
      <c r="J126" s="220"/>
    </row>
    <row r="127" spans="1:10" ht="15" customHeight="1">
      <c r="A127" s="727">
        <v>110</v>
      </c>
      <c r="B127" s="53" t="s">
        <v>647</v>
      </c>
      <c r="C127" s="727">
        <v>1936</v>
      </c>
      <c r="D127" s="632" t="s">
        <v>1819</v>
      </c>
      <c r="E127" s="1147">
        <v>270000</v>
      </c>
      <c r="F127" s="51"/>
      <c r="G127" s="289"/>
      <c r="H127" s="301">
        <f>E127+G127</f>
        <v>270000</v>
      </c>
      <c r="I127" s="56"/>
      <c r="J127" s="220"/>
    </row>
    <row r="128" spans="1:10" ht="15" customHeight="1">
      <c r="A128" s="727">
        <v>111</v>
      </c>
      <c r="B128" s="53" t="s">
        <v>389</v>
      </c>
      <c r="C128" s="727">
        <v>1936</v>
      </c>
      <c r="D128" s="632" t="s">
        <v>385</v>
      </c>
      <c r="E128" s="1147">
        <v>270000</v>
      </c>
      <c r="F128" s="51"/>
      <c r="G128" s="289"/>
      <c r="H128" s="301">
        <f t="shared" si="4"/>
        <v>270000</v>
      </c>
      <c r="I128" s="56"/>
      <c r="J128" s="220"/>
    </row>
    <row r="129" spans="1:10" ht="15" customHeight="1">
      <c r="A129" s="727">
        <v>112</v>
      </c>
      <c r="B129" s="53" t="s">
        <v>1905</v>
      </c>
      <c r="C129" s="727">
        <v>1936</v>
      </c>
      <c r="D129" s="632" t="s">
        <v>1366</v>
      </c>
      <c r="E129" s="1147">
        <v>270000</v>
      </c>
      <c r="F129" s="51"/>
      <c r="G129" s="289"/>
      <c r="H129" s="301">
        <f t="shared" si="4"/>
        <v>270000</v>
      </c>
      <c r="I129" s="56"/>
      <c r="J129" s="220"/>
    </row>
    <row r="130" spans="1:10" ht="15" customHeight="1">
      <c r="A130" s="727">
        <v>113</v>
      </c>
      <c r="B130" s="53" t="s">
        <v>2816</v>
      </c>
      <c r="C130" s="727">
        <v>1937</v>
      </c>
      <c r="D130" s="632" t="s">
        <v>1203</v>
      </c>
      <c r="E130" s="1147">
        <v>270000</v>
      </c>
      <c r="F130" s="51"/>
      <c r="G130" s="289"/>
      <c r="H130" s="301">
        <f>G129+E129</f>
        <v>270000</v>
      </c>
      <c r="I130" s="56"/>
      <c r="J130" s="220"/>
    </row>
    <row r="131" spans="1:10" ht="15" customHeight="1">
      <c r="A131" s="727">
        <v>114</v>
      </c>
      <c r="B131" s="53" t="s">
        <v>1692</v>
      </c>
      <c r="C131" s="727">
        <v>1937</v>
      </c>
      <c r="D131" s="286" t="s">
        <v>1617</v>
      </c>
      <c r="E131" s="1147">
        <v>270000</v>
      </c>
      <c r="F131" s="51"/>
      <c r="G131" s="289"/>
      <c r="H131" s="301">
        <f>G130+E130</f>
        <v>270000</v>
      </c>
      <c r="I131" s="56"/>
      <c r="J131" s="220"/>
    </row>
    <row r="132" spans="1:10" ht="15" customHeight="1">
      <c r="A132" s="727">
        <v>115</v>
      </c>
      <c r="B132" s="53" t="s">
        <v>1691</v>
      </c>
      <c r="C132" s="727">
        <v>1937</v>
      </c>
      <c r="D132" s="632" t="s">
        <v>1366</v>
      </c>
      <c r="E132" s="1147">
        <v>270000</v>
      </c>
      <c r="F132" s="51"/>
      <c r="G132" s="289"/>
      <c r="H132" s="301">
        <f>G132+E132</f>
        <v>270000</v>
      </c>
      <c r="I132" s="56"/>
      <c r="J132" s="220"/>
    </row>
    <row r="133" spans="1:10" ht="15" customHeight="1">
      <c r="A133" s="727">
        <v>116</v>
      </c>
      <c r="B133" s="53" t="s">
        <v>1078</v>
      </c>
      <c r="C133" s="727">
        <v>1937</v>
      </c>
      <c r="D133" s="632" t="s">
        <v>1630</v>
      </c>
      <c r="E133" s="1147">
        <v>270000</v>
      </c>
      <c r="F133" s="51"/>
      <c r="G133" s="289"/>
      <c r="H133" s="301">
        <f>G133+E133</f>
        <v>270000</v>
      </c>
      <c r="I133" s="56"/>
      <c r="J133" s="220"/>
    </row>
    <row r="134" spans="1:10" ht="15" customHeight="1">
      <c r="A134" s="727">
        <v>117</v>
      </c>
      <c r="B134" s="53" t="s">
        <v>1079</v>
      </c>
      <c r="C134" s="727">
        <v>1937</v>
      </c>
      <c r="D134" s="632" t="s">
        <v>1607</v>
      </c>
      <c r="E134" s="1147">
        <v>270000</v>
      </c>
      <c r="F134" s="51"/>
      <c r="G134" s="289"/>
      <c r="H134" s="301">
        <f>G134+E130</f>
        <v>270000</v>
      </c>
      <c r="I134" s="56"/>
      <c r="J134" s="220"/>
    </row>
    <row r="135" spans="1:10" ht="15" customHeight="1">
      <c r="A135" s="727">
        <v>118</v>
      </c>
      <c r="B135" s="53" t="s">
        <v>2724</v>
      </c>
      <c r="C135" s="727">
        <v>1937</v>
      </c>
      <c r="D135" s="632" t="s">
        <v>38</v>
      </c>
      <c r="E135" s="1147">
        <v>270000</v>
      </c>
      <c r="F135" s="51"/>
      <c r="G135" s="289"/>
      <c r="H135" s="301">
        <f aca="true" t="shared" si="5" ref="H135:H150">G135+E135</f>
        <v>270000</v>
      </c>
      <c r="I135" s="56"/>
      <c r="J135" s="220"/>
    </row>
    <row r="136" spans="1:10" ht="15" customHeight="1">
      <c r="A136" s="727">
        <v>119</v>
      </c>
      <c r="B136" s="53" t="s">
        <v>37</v>
      </c>
      <c r="C136" s="727">
        <v>1937</v>
      </c>
      <c r="D136" s="632" t="s">
        <v>1370</v>
      </c>
      <c r="E136" s="1147">
        <v>270000</v>
      </c>
      <c r="F136" s="51"/>
      <c r="G136" s="289"/>
      <c r="H136" s="301">
        <f t="shared" si="5"/>
        <v>270000</v>
      </c>
      <c r="I136" s="56"/>
      <c r="J136" s="220"/>
    </row>
    <row r="137" spans="1:10" ht="15" customHeight="1">
      <c r="A137" s="727">
        <v>120</v>
      </c>
      <c r="B137" s="53" t="s">
        <v>2879</v>
      </c>
      <c r="C137" s="727">
        <v>1937</v>
      </c>
      <c r="D137" s="286" t="s">
        <v>1609</v>
      </c>
      <c r="E137" s="1147">
        <v>270000</v>
      </c>
      <c r="F137" s="51"/>
      <c r="G137" s="752"/>
      <c r="H137" s="301">
        <f t="shared" si="5"/>
        <v>270000</v>
      </c>
      <c r="I137" s="56"/>
      <c r="J137" s="220"/>
    </row>
    <row r="138" spans="1:10" ht="15" customHeight="1">
      <c r="A138" s="727">
        <v>121</v>
      </c>
      <c r="B138" s="53" t="s">
        <v>306</v>
      </c>
      <c r="C138" s="727">
        <v>1937</v>
      </c>
      <c r="D138" s="632" t="s">
        <v>2326</v>
      </c>
      <c r="E138" s="1147">
        <v>270000</v>
      </c>
      <c r="F138" s="51"/>
      <c r="G138" s="289"/>
      <c r="H138" s="301">
        <f t="shared" si="5"/>
        <v>270000</v>
      </c>
      <c r="I138" s="56"/>
      <c r="J138" s="220"/>
    </row>
    <row r="139" spans="1:10" ht="15" customHeight="1">
      <c r="A139" s="727">
        <v>122</v>
      </c>
      <c r="B139" s="53" t="s">
        <v>1007</v>
      </c>
      <c r="C139" s="727">
        <v>1937</v>
      </c>
      <c r="D139" s="632" t="s">
        <v>1370</v>
      </c>
      <c r="E139" s="1147">
        <v>270000</v>
      </c>
      <c r="F139" s="51"/>
      <c r="G139" s="289"/>
      <c r="H139" s="301">
        <f t="shared" si="5"/>
        <v>270000</v>
      </c>
      <c r="I139" s="56"/>
      <c r="J139" s="220"/>
    </row>
    <row r="140" spans="1:10" ht="15" customHeight="1">
      <c r="A140" s="727">
        <v>123</v>
      </c>
      <c r="B140" s="53" t="s">
        <v>2776</v>
      </c>
      <c r="C140" s="727">
        <v>1937</v>
      </c>
      <c r="D140" s="632" t="s">
        <v>1370</v>
      </c>
      <c r="E140" s="1147">
        <v>270000</v>
      </c>
      <c r="F140" s="51"/>
      <c r="G140" s="289"/>
      <c r="H140" s="301">
        <f aca="true" t="shared" si="6" ref="H140:H145">G140+E140</f>
        <v>270000</v>
      </c>
      <c r="I140" s="56"/>
      <c r="J140" s="220"/>
    </row>
    <row r="141" spans="1:10" ht="15" customHeight="1">
      <c r="A141" s="727">
        <v>124</v>
      </c>
      <c r="B141" s="53" t="s">
        <v>1008</v>
      </c>
      <c r="C141" s="727">
        <v>1937</v>
      </c>
      <c r="D141" s="286" t="s">
        <v>1609</v>
      </c>
      <c r="E141" s="1147">
        <v>270000</v>
      </c>
      <c r="F141" s="51" t="s">
        <v>2748</v>
      </c>
      <c r="G141" s="289"/>
      <c r="H141" s="301">
        <f t="shared" si="6"/>
        <v>270000</v>
      </c>
      <c r="I141" s="56"/>
      <c r="J141" s="220"/>
    </row>
    <row r="142" spans="1:10" ht="15" customHeight="1">
      <c r="A142" s="727">
        <v>125</v>
      </c>
      <c r="B142" s="53" t="s">
        <v>1149</v>
      </c>
      <c r="C142" s="727">
        <v>1937</v>
      </c>
      <c r="D142" s="632" t="s">
        <v>1009</v>
      </c>
      <c r="E142" s="1147">
        <v>270000</v>
      </c>
      <c r="F142" s="51"/>
      <c r="G142" s="289"/>
      <c r="H142" s="301">
        <f t="shared" si="6"/>
        <v>270000</v>
      </c>
      <c r="I142" s="56"/>
      <c r="J142" s="220"/>
    </row>
    <row r="143" spans="1:10" ht="15" customHeight="1">
      <c r="A143" s="727">
        <v>126</v>
      </c>
      <c r="B143" s="53" t="s">
        <v>1968</v>
      </c>
      <c r="C143" s="727">
        <v>1937</v>
      </c>
      <c r="D143" s="632" t="s">
        <v>1370</v>
      </c>
      <c r="E143" s="1147">
        <v>270000</v>
      </c>
      <c r="F143" s="51"/>
      <c r="G143" s="289"/>
      <c r="H143" s="301">
        <f t="shared" si="6"/>
        <v>270000</v>
      </c>
      <c r="I143" s="56"/>
      <c r="J143" s="220"/>
    </row>
    <row r="144" spans="1:10" ht="15" customHeight="1">
      <c r="A144" s="727">
        <v>127</v>
      </c>
      <c r="B144" s="53" t="s">
        <v>1627</v>
      </c>
      <c r="C144" s="727">
        <v>1937</v>
      </c>
      <c r="D144" s="632" t="s">
        <v>1366</v>
      </c>
      <c r="E144" s="1147">
        <v>270000</v>
      </c>
      <c r="F144" s="51" t="s">
        <v>2748</v>
      </c>
      <c r="G144" s="289"/>
      <c r="H144" s="301">
        <f t="shared" si="6"/>
        <v>270000</v>
      </c>
      <c r="I144" s="56"/>
      <c r="J144" s="220"/>
    </row>
    <row r="145" spans="1:10" ht="15" customHeight="1">
      <c r="A145" s="727">
        <v>128</v>
      </c>
      <c r="B145" s="53" t="s">
        <v>1971</v>
      </c>
      <c r="C145" s="727">
        <v>1937</v>
      </c>
      <c r="D145" s="632" t="s">
        <v>1050</v>
      </c>
      <c r="E145" s="1147">
        <v>270000</v>
      </c>
      <c r="F145" s="51"/>
      <c r="G145" s="289"/>
      <c r="H145" s="301">
        <f t="shared" si="6"/>
        <v>270000</v>
      </c>
      <c r="I145" s="56"/>
      <c r="J145" s="220"/>
    </row>
    <row r="146" spans="1:10" ht="15" customHeight="1">
      <c r="A146" s="727">
        <v>129</v>
      </c>
      <c r="B146" s="53" t="s">
        <v>1766</v>
      </c>
      <c r="C146" s="727">
        <v>1937</v>
      </c>
      <c r="D146" s="632" t="s">
        <v>1366</v>
      </c>
      <c r="E146" s="1147">
        <v>270000</v>
      </c>
      <c r="F146" s="51"/>
      <c r="G146" s="289"/>
      <c r="H146" s="301">
        <f t="shared" si="5"/>
        <v>270000</v>
      </c>
      <c r="I146" s="56"/>
      <c r="J146" s="220"/>
    </row>
    <row r="147" spans="1:10" ht="15" customHeight="1">
      <c r="A147" s="727">
        <v>130</v>
      </c>
      <c r="B147" s="53" t="s">
        <v>538</v>
      </c>
      <c r="C147" s="727">
        <v>1937</v>
      </c>
      <c r="D147" s="632" t="s">
        <v>1366</v>
      </c>
      <c r="E147" s="1147">
        <v>270000</v>
      </c>
      <c r="F147" s="51"/>
      <c r="G147" s="289"/>
      <c r="H147" s="301">
        <f>G147+E147</f>
        <v>270000</v>
      </c>
      <c r="I147" s="56"/>
      <c r="J147" s="220"/>
    </row>
    <row r="148" spans="1:10" ht="15" customHeight="1">
      <c r="A148" s="727">
        <v>131</v>
      </c>
      <c r="B148" s="53" t="s">
        <v>536</v>
      </c>
      <c r="C148" s="727">
        <v>1937</v>
      </c>
      <c r="D148" s="632" t="s">
        <v>537</v>
      </c>
      <c r="E148" s="1147">
        <v>270000</v>
      </c>
      <c r="F148" s="51"/>
      <c r="G148" s="289"/>
      <c r="H148" s="301">
        <f>G148+E148</f>
        <v>270000</v>
      </c>
      <c r="I148" s="56"/>
      <c r="J148" s="220"/>
    </row>
    <row r="149" spans="1:10" ht="15" customHeight="1">
      <c r="A149" s="727">
        <v>132</v>
      </c>
      <c r="B149" s="53" t="s">
        <v>1992</v>
      </c>
      <c r="C149" s="727">
        <v>1937</v>
      </c>
      <c r="D149" s="632" t="s">
        <v>1366</v>
      </c>
      <c r="E149" s="1147">
        <v>270000</v>
      </c>
      <c r="F149" s="51"/>
      <c r="G149" s="289"/>
      <c r="H149" s="301">
        <f t="shared" si="5"/>
        <v>270000</v>
      </c>
      <c r="I149" s="56"/>
      <c r="J149" s="220"/>
    </row>
    <row r="150" spans="1:10" ht="15" customHeight="1">
      <c r="A150" s="727">
        <v>133</v>
      </c>
      <c r="B150" s="53" t="s">
        <v>2408</v>
      </c>
      <c r="C150" s="727">
        <v>1938</v>
      </c>
      <c r="D150" s="632" t="s">
        <v>1605</v>
      </c>
      <c r="E150" s="1147">
        <v>270000</v>
      </c>
      <c r="F150" s="51"/>
      <c r="G150" s="289"/>
      <c r="H150" s="301">
        <f t="shared" si="5"/>
        <v>270000</v>
      </c>
      <c r="I150" s="56"/>
      <c r="J150" s="220"/>
    </row>
    <row r="151" spans="1:10" ht="15" customHeight="1">
      <c r="A151" s="727">
        <v>134</v>
      </c>
      <c r="B151" s="53" t="s">
        <v>1686</v>
      </c>
      <c r="C151" s="727">
        <v>1938</v>
      </c>
      <c r="D151" s="632" t="s">
        <v>1366</v>
      </c>
      <c r="E151" s="1147">
        <v>270000</v>
      </c>
      <c r="F151" s="51"/>
      <c r="G151" s="289"/>
      <c r="H151" s="301">
        <f aca="true" t="shared" si="7" ref="H151:H156">G151+E151</f>
        <v>270000</v>
      </c>
      <c r="I151" s="56"/>
      <c r="J151" s="220"/>
    </row>
    <row r="152" spans="1:10" ht="15" customHeight="1">
      <c r="A152" s="727">
        <v>135</v>
      </c>
      <c r="B152" s="1299" t="s">
        <v>1172</v>
      </c>
      <c r="C152" s="1300">
        <v>1938</v>
      </c>
      <c r="D152" s="1301" t="s">
        <v>1366</v>
      </c>
      <c r="E152" s="1208">
        <v>270000</v>
      </c>
      <c r="F152" s="1302"/>
      <c r="G152" s="1303"/>
      <c r="H152" s="1209">
        <f t="shared" si="7"/>
        <v>270000</v>
      </c>
      <c r="I152" s="56"/>
      <c r="J152" s="220"/>
    </row>
    <row r="153" spans="1:10" ht="15" customHeight="1">
      <c r="A153" s="727">
        <v>136</v>
      </c>
      <c r="B153" s="1299" t="s">
        <v>1173</v>
      </c>
      <c r="C153" s="1300">
        <v>1938</v>
      </c>
      <c r="D153" s="1207" t="s">
        <v>1609</v>
      </c>
      <c r="E153" s="1208">
        <v>270000</v>
      </c>
      <c r="F153" s="1302"/>
      <c r="G153" s="1303"/>
      <c r="H153" s="1209">
        <f t="shared" si="7"/>
        <v>270000</v>
      </c>
      <c r="I153" s="56"/>
      <c r="J153" s="220"/>
    </row>
    <row r="154" spans="1:10" ht="15" customHeight="1">
      <c r="A154" s="727">
        <v>137</v>
      </c>
      <c r="B154" s="1299" t="s">
        <v>1174</v>
      </c>
      <c r="C154" s="1300">
        <v>1938</v>
      </c>
      <c r="D154" s="1301" t="s">
        <v>1175</v>
      </c>
      <c r="E154" s="1208">
        <v>270000</v>
      </c>
      <c r="F154" s="1302"/>
      <c r="G154" s="1303"/>
      <c r="H154" s="1209">
        <f t="shared" si="7"/>
        <v>270000</v>
      </c>
      <c r="I154" s="56"/>
      <c r="J154" s="220"/>
    </row>
    <row r="155" spans="1:10" ht="15" customHeight="1">
      <c r="A155" s="727">
        <v>138</v>
      </c>
      <c r="B155" s="1299" t="s">
        <v>2616</v>
      </c>
      <c r="C155" s="1300">
        <v>1938</v>
      </c>
      <c r="D155" s="1301" t="s">
        <v>1819</v>
      </c>
      <c r="E155" s="1208">
        <v>270000</v>
      </c>
      <c r="F155" s="1302"/>
      <c r="G155" s="1303">
        <v>1350000</v>
      </c>
      <c r="H155" s="1209">
        <f t="shared" si="7"/>
        <v>1620000</v>
      </c>
      <c r="I155" s="56"/>
      <c r="J155" s="220"/>
    </row>
    <row r="156" spans="1:10" ht="15" customHeight="1">
      <c r="A156" s="727">
        <v>139</v>
      </c>
      <c r="B156" s="1299" t="s">
        <v>2266</v>
      </c>
      <c r="C156" s="1300">
        <v>1938</v>
      </c>
      <c r="D156" s="1301" t="s">
        <v>1607</v>
      </c>
      <c r="E156" s="1208">
        <v>270000</v>
      </c>
      <c r="F156" s="1302"/>
      <c r="G156" s="1303">
        <v>270000</v>
      </c>
      <c r="H156" s="1209">
        <f t="shared" si="7"/>
        <v>540000</v>
      </c>
      <c r="I156" s="56"/>
      <c r="J156" s="220"/>
    </row>
    <row r="157" spans="2:10" ht="15" customHeight="1">
      <c r="B157" s="1140" t="s">
        <v>2740</v>
      </c>
      <c r="C157" s="727"/>
      <c r="D157" s="632"/>
      <c r="E157" s="300">
        <f>SUM(E18:E156)</f>
        <v>37260000</v>
      </c>
      <c r="F157" s="51"/>
      <c r="G157" s="833">
        <f>SUM(G155:G156)</f>
        <v>1620000</v>
      </c>
      <c r="H157" s="295">
        <f>E157+G157</f>
        <v>38880000</v>
      </c>
      <c r="I157" s="56"/>
      <c r="J157" s="282"/>
    </row>
    <row r="158" spans="1:10" ht="15" customHeight="1">
      <c r="A158" s="1856" t="s">
        <v>2068</v>
      </c>
      <c r="B158" s="1857"/>
      <c r="C158" s="1857"/>
      <c r="D158" s="1857"/>
      <c r="E158" s="1857"/>
      <c r="F158" s="1857"/>
      <c r="G158" s="1857"/>
      <c r="H158" s="1857"/>
      <c r="I158" s="1857"/>
      <c r="J158" s="1858"/>
    </row>
    <row r="159" spans="1:10" ht="15" customHeight="1">
      <c r="A159" s="727">
        <v>1</v>
      </c>
      <c r="B159" s="53" t="s">
        <v>805</v>
      </c>
      <c r="C159" s="727">
        <v>1969</v>
      </c>
      <c r="D159" s="632" t="s">
        <v>1617</v>
      </c>
      <c r="E159" s="301">
        <v>405000</v>
      </c>
      <c r="F159" s="51"/>
      <c r="G159" s="289"/>
      <c r="H159" s="301">
        <v>405000</v>
      </c>
      <c r="I159" s="56"/>
      <c r="J159" s="59"/>
    </row>
    <row r="160" spans="1:10" ht="15" customHeight="1">
      <c r="A160" s="1866" t="s">
        <v>2740</v>
      </c>
      <c r="B160" s="1866"/>
      <c r="C160" s="1866"/>
      <c r="D160" s="1866"/>
      <c r="E160" s="295">
        <v>405000</v>
      </c>
      <c r="F160" s="55"/>
      <c r="G160" s="833"/>
      <c r="H160" s="295">
        <v>405000</v>
      </c>
      <c r="I160" s="52"/>
      <c r="J160" s="59"/>
    </row>
    <row r="161" spans="1:10" ht="15" customHeight="1">
      <c r="A161" s="1856" t="s">
        <v>2069</v>
      </c>
      <c r="B161" s="1857"/>
      <c r="C161" s="1857"/>
      <c r="D161" s="1857"/>
      <c r="E161" s="1857"/>
      <c r="F161" s="1857"/>
      <c r="G161" s="1857"/>
      <c r="H161" s="1857"/>
      <c r="I161" s="1857"/>
      <c r="J161" s="1858"/>
    </row>
    <row r="162" spans="1:10" ht="15" customHeight="1">
      <c r="A162" s="727">
        <v>1</v>
      </c>
      <c r="B162" s="50" t="s">
        <v>2912</v>
      </c>
      <c r="C162" s="1136">
        <v>1973</v>
      </c>
      <c r="D162" s="286" t="s">
        <v>1741</v>
      </c>
      <c r="E162" s="301">
        <v>270000</v>
      </c>
      <c r="F162" s="51"/>
      <c r="G162" s="289"/>
      <c r="H162" s="301">
        <f>E162+G162</f>
        <v>270000</v>
      </c>
      <c r="I162" s="56"/>
      <c r="J162" s="59"/>
    </row>
    <row r="163" spans="1:10" ht="15" customHeight="1">
      <c r="A163" s="727">
        <v>2</v>
      </c>
      <c r="B163" s="50" t="s">
        <v>1715</v>
      </c>
      <c r="C163" s="1136">
        <v>1972</v>
      </c>
      <c r="D163" s="286" t="s">
        <v>1204</v>
      </c>
      <c r="E163" s="301">
        <v>270000</v>
      </c>
      <c r="F163" s="51"/>
      <c r="G163" s="289"/>
      <c r="H163" s="301">
        <f>SUM(E163:G163)</f>
        <v>270000</v>
      </c>
      <c r="I163" s="56"/>
      <c r="J163" s="59"/>
    </row>
    <row r="164" spans="1:10" ht="15" customHeight="1">
      <c r="A164" s="1849" t="s">
        <v>2740</v>
      </c>
      <c r="B164" s="1849"/>
      <c r="C164" s="1849"/>
      <c r="D164" s="1849"/>
      <c r="E164" s="295">
        <f>SUM(E162:E163)</f>
        <v>540000</v>
      </c>
      <c r="F164" s="296"/>
      <c r="G164" s="296"/>
      <c r="H164" s="295">
        <f>SUM(H162:H163)</f>
        <v>540000</v>
      </c>
      <c r="I164" s="294"/>
      <c r="J164" s="294"/>
    </row>
    <row r="165" spans="1:10" ht="15" customHeight="1">
      <c r="A165" s="1859" t="s">
        <v>2070</v>
      </c>
      <c r="B165" s="1860"/>
      <c r="C165" s="1860"/>
      <c r="D165" s="1860"/>
      <c r="E165" s="1860"/>
      <c r="F165" s="1860"/>
      <c r="G165" s="1860"/>
      <c r="H165" s="1860"/>
      <c r="I165" s="1860"/>
      <c r="J165" s="1861"/>
    </row>
    <row r="166" spans="1:10" ht="15" customHeight="1">
      <c r="A166" s="1134">
        <v>1</v>
      </c>
      <c r="B166" s="590"/>
      <c r="C166" s="1142"/>
      <c r="D166" s="1142"/>
      <c r="E166" s="301"/>
      <c r="F166" s="292"/>
      <c r="G166" s="1149"/>
      <c r="H166" s="1156"/>
      <c r="I166" s="292"/>
      <c r="J166" s="293"/>
    </row>
    <row r="167" spans="1:10" ht="15" customHeight="1">
      <c r="A167" s="1866" t="s">
        <v>2739</v>
      </c>
      <c r="B167" s="1866"/>
      <c r="C167" s="1866"/>
      <c r="D167" s="1866"/>
      <c r="E167" s="295">
        <f>SUM(E166:E166)</f>
        <v>0</v>
      </c>
      <c r="F167" s="296"/>
      <c r="G167" s="296"/>
      <c r="H167" s="295">
        <f>SUM(H166:H166)</f>
        <v>0</v>
      </c>
      <c r="I167" s="294"/>
      <c r="J167" s="294"/>
    </row>
    <row r="168" spans="1:10" ht="15" customHeight="1">
      <c r="A168" s="1856" t="s">
        <v>2071</v>
      </c>
      <c r="B168" s="1857"/>
      <c r="C168" s="1857"/>
      <c r="D168" s="1857"/>
      <c r="E168" s="1857"/>
      <c r="F168" s="1857"/>
      <c r="G168" s="1857"/>
      <c r="H168" s="1857"/>
      <c r="I168" s="1857"/>
      <c r="J168" s="1858"/>
    </row>
    <row r="169" spans="1:10" ht="15" customHeight="1">
      <c r="A169" s="727">
        <v>1</v>
      </c>
      <c r="B169" s="50" t="s">
        <v>1822</v>
      </c>
      <c r="C169" s="1136">
        <v>1963</v>
      </c>
      <c r="D169" s="286" t="s">
        <v>1617</v>
      </c>
      <c r="E169" s="301">
        <v>405000</v>
      </c>
      <c r="F169" s="51"/>
      <c r="G169" s="289"/>
      <c r="H169" s="1147">
        <v>405000</v>
      </c>
      <c r="I169" s="56"/>
      <c r="J169" s="56"/>
    </row>
    <row r="170" spans="1:10" ht="15" customHeight="1">
      <c r="A170" s="727">
        <v>2</v>
      </c>
      <c r="B170" s="50" t="s">
        <v>1847</v>
      </c>
      <c r="C170" s="1136">
        <v>1963</v>
      </c>
      <c r="D170" s="286" t="s">
        <v>1617</v>
      </c>
      <c r="E170" s="301">
        <v>405000</v>
      </c>
      <c r="F170" s="51"/>
      <c r="G170" s="289"/>
      <c r="H170" s="1147">
        <v>405000</v>
      </c>
      <c r="I170" s="56"/>
      <c r="J170" s="56"/>
    </row>
    <row r="171" spans="1:10" ht="15" customHeight="1">
      <c r="A171" s="727">
        <v>3</v>
      </c>
      <c r="B171" s="50" t="s">
        <v>1849</v>
      </c>
      <c r="C171" s="1136">
        <v>1964</v>
      </c>
      <c r="D171" s="286" t="s">
        <v>1617</v>
      </c>
      <c r="E171" s="301">
        <v>405000</v>
      </c>
      <c r="F171" s="51"/>
      <c r="G171" s="289"/>
      <c r="H171" s="1147">
        <v>405000</v>
      </c>
      <c r="I171" s="56"/>
      <c r="J171" s="56"/>
    </row>
    <row r="172" spans="1:10" ht="15" customHeight="1">
      <c r="A172" s="727">
        <v>4</v>
      </c>
      <c r="B172" s="50" t="s">
        <v>2539</v>
      </c>
      <c r="C172" s="1136">
        <v>1966</v>
      </c>
      <c r="D172" s="286" t="s">
        <v>1617</v>
      </c>
      <c r="E172" s="301">
        <v>405000</v>
      </c>
      <c r="F172" s="51"/>
      <c r="G172" s="289"/>
      <c r="H172" s="1147">
        <v>405000</v>
      </c>
      <c r="I172" s="56"/>
      <c r="J172" s="56"/>
    </row>
    <row r="173" spans="1:10" ht="15" customHeight="1">
      <c r="A173" s="727">
        <v>5</v>
      </c>
      <c r="B173" s="50" t="s">
        <v>1356</v>
      </c>
      <c r="C173" s="1136">
        <v>1970</v>
      </c>
      <c r="D173" s="286" t="s">
        <v>1605</v>
      </c>
      <c r="E173" s="301">
        <v>405000</v>
      </c>
      <c r="F173" s="51"/>
      <c r="G173" s="289"/>
      <c r="H173" s="1147">
        <v>405000</v>
      </c>
      <c r="I173" s="56"/>
      <c r="J173" s="56"/>
    </row>
    <row r="174" spans="1:10" ht="15" customHeight="1">
      <c r="A174" s="727">
        <v>6</v>
      </c>
      <c r="B174" s="50" t="s">
        <v>2659</v>
      </c>
      <c r="C174" s="1136">
        <v>1982</v>
      </c>
      <c r="D174" s="286" t="s">
        <v>1605</v>
      </c>
      <c r="E174" s="301">
        <v>405000</v>
      </c>
      <c r="F174" s="51"/>
      <c r="G174" s="289"/>
      <c r="H174" s="1147">
        <v>405000</v>
      </c>
      <c r="I174" s="56"/>
      <c r="J174" s="56"/>
    </row>
    <row r="175" spans="1:10" ht="15" customHeight="1">
      <c r="A175" s="727">
        <v>7</v>
      </c>
      <c r="B175" s="50" t="s">
        <v>1834</v>
      </c>
      <c r="C175" s="1136">
        <v>1991</v>
      </c>
      <c r="D175" s="286" t="s">
        <v>1703</v>
      </c>
      <c r="E175" s="301">
        <v>405000</v>
      </c>
      <c r="F175" s="51"/>
      <c r="G175" s="289"/>
      <c r="H175" s="1147">
        <v>405000</v>
      </c>
      <c r="I175" s="56"/>
      <c r="J175" s="56"/>
    </row>
    <row r="176" spans="1:10" ht="15" customHeight="1">
      <c r="A176" s="727">
        <v>8</v>
      </c>
      <c r="B176" s="50" t="s">
        <v>2541</v>
      </c>
      <c r="C176" s="1136">
        <v>1959</v>
      </c>
      <c r="D176" s="286" t="s">
        <v>1703</v>
      </c>
      <c r="E176" s="301">
        <v>405000</v>
      </c>
      <c r="F176" s="51"/>
      <c r="G176" s="289"/>
      <c r="H176" s="1147">
        <v>405000</v>
      </c>
      <c r="I176" s="56"/>
      <c r="J176" s="56"/>
    </row>
    <row r="177" spans="1:10" ht="15" customHeight="1">
      <c r="A177" s="727">
        <v>9</v>
      </c>
      <c r="B177" s="50" t="s">
        <v>1348</v>
      </c>
      <c r="C177" s="1136">
        <v>1960</v>
      </c>
      <c r="D177" s="286" t="s">
        <v>1703</v>
      </c>
      <c r="E177" s="301">
        <v>405000</v>
      </c>
      <c r="F177" s="51"/>
      <c r="G177" s="289"/>
      <c r="H177" s="1147">
        <v>405000</v>
      </c>
      <c r="I177" s="56"/>
      <c r="J177" s="56"/>
    </row>
    <row r="178" spans="1:10" ht="15" customHeight="1">
      <c r="A178" s="727">
        <v>10</v>
      </c>
      <c r="B178" s="50" t="s">
        <v>1828</v>
      </c>
      <c r="C178" s="1136">
        <v>1972</v>
      </c>
      <c r="D178" s="286" t="s">
        <v>1630</v>
      </c>
      <c r="E178" s="301">
        <v>405000</v>
      </c>
      <c r="F178" s="51"/>
      <c r="G178" s="289"/>
      <c r="H178" s="1147">
        <v>405000</v>
      </c>
      <c r="I178" s="56"/>
      <c r="J178" s="56"/>
    </row>
    <row r="179" spans="1:10" ht="15" customHeight="1">
      <c r="A179" s="727">
        <v>11</v>
      </c>
      <c r="B179" s="50" t="s">
        <v>1848</v>
      </c>
      <c r="C179" s="1136">
        <v>1988</v>
      </c>
      <c r="D179" s="286" t="s">
        <v>1630</v>
      </c>
      <c r="E179" s="301">
        <v>405000</v>
      </c>
      <c r="F179" s="51"/>
      <c r="G179" s="289"/>
      <c r="H179" s="1147">
        <v>405000</v>
      </c>
      <c r="I179" s="56"/>
      <c r="J179" s="56"/>
    </row>
    <row r="180" spans="1:10" ht="15" customHeight="1">
      <c r="A180" s="727">
        <v>12</v>
      </c>
      <c r="B180" s="50" t="s">
        <v>2820</v>
      </c>
      <c r="C180" s="1136">
        <v>1968</v>
      </c>
      <c r="D180" s="286" t="s">
        <v>1630</v>
      </c>
      <c r="E180" s="301">
        <v>405000</v>
      </c>
      <c r="F180" s="51"/>
      <c r="G180" s="289"/>
      <c r="H180" s="1147">
        <v>405000</v>
      </c>
      <c r="I180" s="56"/>
      <c r="J180" s="56"/>
    </row>
    <row r="181" spans="1:10" ht="15" customHeight="1">
      <c r="A181" s="727">
        <v>13</v>
      </c>
      <c r="B181" s="50" t="s">
        <v>658</v>
      </c>
      <c r="C181" s="1136">
        <v>1966</v>
      </c>
      <c r="D181" s="286" t="s">
        <v>1610</v>
      </c>
      <c r="E181" s="301">
        <v>405000</v>
      </c>
      <c r="F181" s="51"/>
      <c r="G181" s="289"/>
      <c r="H181" s="1147">
        <v>405000</v>
      </c>
      <c r="I181" s="56"/>
      <c r="J181" s="56"/>
    </row>
    <row r="182" spans="1:10" ht="15" customHeight="1">
      <c r="A182" s="727">
        <v>14</v>
      </c>
      <c r="B182" s="50" t="s">
        <v>2540</v>
      </c>
      <c r="C182" s="1136">
        <v>1964</v>
      </c>
      <c r="D182" s="286" t="s">
        <v>1610</v>
      </c>
      <c r="E182" s="301">
        <v>405000</v>
      </c>
      <c r="F182" s="51"/>
      <c r="G182" s="289"/>
      <c r="H182" s="1147">
        <v>405000</v>
      </c>
      <c r="I182" s="56"/>
      <c r="J182" s="56"/>
    </row>
    <row r="183" spans="1:10" ht="15" customHeight="1">
      <c r="A183" s="727">
        <v>15</v>
      </c>
      <c r="B183" s="50" t="s">
        <v>2549</v>
      </c>
      <c r="C183" s="1136">
        <v>1962</v>
      </c>
      <c r="D183" s="286" t="s">
        <v>1610</v>
      </c>
      <c r="E183" s="301">
        <v>405000</v>
      </c>
      <c r="F183" s="51"/>
      <c r="G183" s="289"/>
      <c r="H183" s="1147">
        <v>405000</v>
      </c>
      <c r="I183" s="56"/>
      <c r="J183" s="56"/>
    </row>
    <row r="184" spans="1:10" ht="15" customHeight="1">
      <c r="A184" s="727">
        <v>16</v>
      </c>
      <c r="B184" s="50" t="s">
        <v>707</v>
      </c>
      <c r="C184" s="1136">
        <v>1960</v>
      </c>
      <c r="D184" s="286" t="s">
        <v>1610</v>
      </c>
      <c r="E184" s="301">
        <v>405000</v>
      </c>
      <c r="F184" s="51"/>
      <c r="G184" s="289"/>
      <c r="H184" s="1147">
        <v>405000</v>
      </c>
      <c r="I184" s="56"/>
      <c r="J184" s="56"/>
    </row>
    <row r="185" spans="1:10" ht="15" customHeight="1">
      <c r="A185" s="727">
        <v>17</v>
      </c>
      <c r="B185" s="50" t="s">
        <v>1829</v>
      </c>
      <c r="C185" s="1136">
        <v>1992</v>
      </c>
      <c r="D185" s="286" t="s">
        <v>1830</v>
      </c>
      <c r="E185" s="301">
        <v>405000</v>
      </c>
      <c r="F185" s="51"/>
      <c r="G185" s="289"/>
      <c r="H185" s="1147">
        <v>405000</v>
      </c>
      <c r="I185" s="56"/>
      <c r="J185" s="56"/>
    </row>
    <row r="186" spans="1:10" ht="15" customHeight="1">
      <c r="A186" s="727">
        <v>18</v>
      </c>
      <c r="B186" s="50" t="s">
        <v>1854</v>
      </c>
      <c r="C186" s="1136">
        <v>1998</v>
      </c>
      <c r="D186" s="286" t="s">
        <v>1606</v>
      </c>
      <c r="E186" s="301">
        <v>405000</v>
      </c>
      <c r="F186" s="51"/>
      <c r="G186" s="289"/>
      <c r="H186" s="1147">
        <v>405000</v>
      </c>
      <c r="I186" s="56"/>
      <c r="J186" s="56"/>
    </row>
    <row r="187" spans="1:10" ht="15" customHeight="1">
      <c r="A187" s="727">
        <v>19</v>
      </c>
      <c r="B187" s="50" t="s">
        <v>1773</v>
      </c>
      <c r="C187" s="1136">
        <v>1962</v>
      </c>
      <c r="D187" s="286" t="s">
        <v>1705</v>
      </c>
      <c r="E187" s="301">
        <v>405000</v>
      </c>
      <c r="F187" s="51"/>
      <c r="G187" s="289"/>
      <c r="H187" s="1147">
        <v>405000</v>
      </c>
      <c r="I187" s="56"/>
      <c r="J187" s="56"/>
    </row>
    <row r="188" spans="1:10" ht="15" customHeight="1">
      <c r="A188" s="727">
        <v>20</v>
      </c>
      <c r="B188" s="50" t="s">
        <v>1774</v>
      </c>
      <c r="C188" s="1136">
        <v>1986</v>
      </c>
      <c r="D188" s="286" t="s">
        <v>1705</v>
      </c>
      <c r="E188" s="301">
        <v>405000</v>
      </c>
      <c r="F188" s="51"/>
      <c r="G188" s="289"/>
      <c r="H188" s="1147">
        <v>405000</v>
      </c>
      <c r="I188" s="56"/>
      <c r="J188" s="56"/>
    </row>
    <row r="189" spans="1:10" ht="15" customHeight="1">
      <c r="A189" s="727">
        <v>21</v>
      </c>
      <c r="B189" s="50" t="s">
        <v>1831</v>
      </c>
      <c r="C189" s="1136">
        <v>1974</v>
      </c>
      <c r="D189" s="286" t="s">
        <v>1705</v>
      </c>
      <c r="E189" s="301">
        <v>405000</v>
      </c>
      <c r="F189" s="51"/>
      <c r="G189" s="289"/>
      <c r="H189" s="1147">
        <v>405000</v>
      </c>
      <c r="I189" s="56"/>
      <c r="J189" s="56"/>
    </row>
    <row r="190" spans="1:10" ht="15" customHeight="1">
      <c r="A190" s="727">
        <v>22</v>
      </c>
      <c r="B190" s="50" t="s">
        <v>1775</v>
      </c>
      <c r="C190" s="1136">
        <v>1972</v>
      </c>
      <c r="D190" s="286" t="s">
        <v>1609</v>
      </c>
      <c r="E190" s="301">
        <v>405000</v>
      </c>
      <c r="F190" s="51"/>
      <c r="G190" s="289"/>
      <c r="H190" s="1147">
        <v>405000</v>
      </c>
      <c r="I190" s="56"/>
      <c r="J190" s="56"/>
    </row>
    <row r="191" spans="1:10" ht="15" customHeight="1">
      <c r="A191" s="727">
        <v>23</v>
      </c>
      <c r="B191" s="50" t="s">
        <v>1851</v>
      </c>
      <c r="C191" s="1136">
        <v>1971</v>
      </c>
      <c r="D191" s="286" t="s">
        <v>1852</v>
      </c>
      <c r="E191" s="301">
        <v>405000</v>
      </c>
      <c r="F191" s="51"/>
      <c r="G191" s="289"/>
      <c r="H191" s="1147">
        <v>405000</v>
      </c>
      <c r="I191" s="56"/>
      <c r="J191" s="56"/>
    </row>
    <row r="192" spans="1:10" ht="15" customHeight="1">
      <c r="A192" s="727">
        <v>24</v>
      </c>
      <c r="B192" s="50" t="s">
        <v>2542</v>
      </c>
      <c r="C192" s="1136">
        <v>1976</v>
      </c>
      <c r="D192" s="286" t="s">
        <v>1609</v>
      </c>
      <c r="E192" s="301">
        <v>405000</v>
      </c>
      <c r="F192" s="51"/>
      <c r="G192" s="289"/>
      <c r="H192" s="1147">
        <v>405000</v>
      </c>
      <c r="I192" s="56"/>
      <c r="J192" s="56"/>
    </row>
    <row r="193" spans="1:10" ht="15" customHeight="1">
      <c r="A193" s="727">
        <v>25</v>
      </c>
      <c r="B193" s="50" t="s">
        <v>1777</v>
      </c>
      <c r="C193" s="1136">
        <v>1964</v>
      </c>
      <c r="D193" s="286" t="s">
        <v>1607</v>
      </c>
      <c r="E193" s="301">
        <v>405000</v>
      </c>
      <c r="F193" s="51"/>
      <c r="G193" s="289"/>
      <c r="H193" s="1147">
        <v>405000</v>
      </c>
      <c r="I193" s="56"/>
      <c r="J193" s="56"/>
    </row>
    <row r="194" spans="1:10" ht="15" customHeight="1">
      <c r="A194" s="727">
        <v>26</v>
      </c>
      <c r="B194" s="50" t="s">
        <v>1784</v>
      </c>
      <c r="C194" s="1136">
        <v>1972</v>
      </c>
      <c r="D194" s="286" t="s">
        <v>1607</v>
      </c>
      <c r="E194" s="301">
        <v>405000</v>
      </c>
      <c r="F194" s="51"/>
      <c r="G194" s="289"/>
      <c r="H194" s="1147">
        <v>405000</v>
      </c>
      <c r="I194" s="56"/>
      <c r="J194" s="56"/>
    </row>
    <row r="195" spans="1:10" ht="15" customHeight="1">
      <c r="A195" s="727">
        <v>27</v>
      </c>
      <c r="B195" s="50" t="s">
        <v>1833</v>
      </c>
      <c r="C195" s="1136">
        <v>1963</v>
      </c>
      <c r="D195" s="286" t="s">
        <v>1607</v>
      </c>
      <c r="E195" s="301">
        <v>405000</v>
      </c>
      <c r="F195" s="51"/>
      <c r="G195" s="289"/>
      <c r="H195" s="1147">
        <v>405000</v>
      </c>
      <c r="I195" s="56"/>
      <c r="J195" s="56"/>
    </row>
    <row r="196" spans="1:10" ht="15" customHeight="1">
      <c r="A196" s="727">
        <v>28</v>
      </c>
      <c r="B196" s="50" t="s">
        <v>1813</v>
      </c>
      <c r="C196" s="1136">
        <v>1996</v>
      </c>
      <c r="D196" s="286" t="s">
        <v>1615</v>
      </c>
      <c r="E196" s="301">
        <v>405000</v>
      </c>
      <c r="F196" s="51"/>
      <c r="G196" s="289"/>
      <c r="H196" s="1147">
        <v>405000</v>
      </c>
      <c r="I196" s="56"/>
      <c r="J196" s="56"/>
    </row>
    <row r="197" spans="1:10" ht="15" customHeight="1">
      <c r="A197" s="727">
        <v>29</v>
      </c>
      <c r="B197" s="50" t="s">
        <v>1814</v>
      </c>
      <c r="C197" s="1136">
        <v>1995</v>
      </c>
      <c r="D197" s="286" t="s">
        <v>1615</v>
      </c>
      <c r="E197" s="301">
        <v>405000</v>
      </c>
      <c r="F197" s="51"/>
      <c r="G197" s="289"/>
      <c r="H197" s="1147">
        <v>405000</v>
      </c>
      <c r="I197" s="56"/>
      <c r="J197" s="56"/>
    </row>
    <row r="198" spans="1:10" ht="15" customHeight="1">
      <c r="A198" s="727">
        <v>30</v>
      </c>
      <c r="B198" s="50" t="s">
        <v>1835</v>
      </c>
      <c r="C198" s="1136">
        <v>1998</v>
      </c>
      <c r="D198" s="286" t="s">
        <v>1615</v>
      </c>
      <c r="E198" s="301">
        <v>405000</v>
      </c>
      <c r="F198" s="51"/>
      <c r="G198" s="289"/>
      <c r="H198" s="1147">
        <v>405000</v>
      </c>
      <c r="I198" s="56"/>
      <c r="J198" s="56"/>
    </row>
    <row r="199" spans="1:10" ht="15" customHeight="1">
      <c r="A199" s="727">
        <v>31</v>
      </c>
      <c r="B199" s="50" t="s">
        <v>1850</v>
      </c>
      <c r="C199" s="1136">
        <v>1998</v>
      </c>
      <c r="D199" s="286" t="s">
        <v>1615</v>
      </c>
      <c r="E199" s="301">
        <v>405000</v>
      </c>
      <c r="F199" s="51"/>
      <c r="G199" s="289"/>
      <c r="H199" s="1147">
        <v>405000</v>
      </c>
      <c r="I199" s="56"/>
      <c r="J199" s="56"/>
    </row>
    <row r="200" spans="1:10" ht="15" customHeight="1">
      <c r="A200" s="727">
        <v>32</v>
      </c>
      <c r="B200" s="50" t="s">
        <v>2828</v>
      </c>
      <c r="C200" s="1136">
        <v>1963</v>
      </c>
      <c r="D200" s="286" t="s">
        <v>1615</v>
      </c>
      <c r="E200" s="301">
        <v>405000</v>
      </c>
      <c r="F200" s="51"/>
      <c r="G200" s="289"/>
      <c r="H200" s="1147">
        <v>405000</v>
      </c>
      <c r="I200" s="56"/>
      <c r="J200" s="56"/>
    </row>
    <row r="201" spans="1:10" ht="15" customHeight="1">
      <c r="A201" s="727">
        <v>33</v>
      </c>
      <c r="B201" s="50" t="s">
        <v>1501</v>
      </c>
      <c r="C201" s="1136">
        <v>1965</v>
      </c>
      <c r="D201" s="286" t="s">
        <v>1612</v>
      </c>
      <c r="E201" s="301">
        <v>405000</v>
      </c>
      <c r="F201" s="51"/>
      <c r="G201" s="289"/>
      <c r="H201" s="1147">
        <v>405000</v>
      </c>
      <c r="I201" s="56"/>
      <c r="J201" s="56"/>
    </row>
    <row r="202" spans="1:10" ht="15" customHeight="1">
      <c r="A202" s="727">
        <v>34</v>
      </c>
      <c r="B202" s="50" t="s">
        <v>1815</v>
      </c>
      <c r="C202" s="1136">
        <v>1965</v>
      </c>
      <c r="D202" s="286" t="s">
        <v>1388</v>
      </c>
      <c r="E202" s="301">
        <v>405000</v>
      </c>
      <c r="F202" s="51"/>
      <c r="G202" s="289"/>
      <c r="H202" s="1147">
        <v>405000</v>
      </c>
      <c r="I202" s="56"/>
      <c r="J202" s="56"/>
    </row>
    <row r="203" spans="1:10" ht="15" customHeight="1">
      <c r="A203" s="727">
        <v>35</v>
      </c>
      <c r="B203" s="50" t="s">
        <v>1816</v>
      </c>
      <c r="C203" s="1136">
        <v>1968</v>
      </c>
      <c r="D203" s="286" t="s">
        <v>2012</v>
      </c>
      <c r="E203" s="301">
        <v>405000</v>
      </c>
      <c r="F203" s="51"/>
      <c r="G203" s="289"/>
      <c r="H203" s="1147">
        <v>405000</v>
      </c>
      <c r="I203" s="56" t="s">
        <v>2748</v>
      </c>
      <c r="J203" s="56"/>
    </row>
    <row r="204" spans="1:10" ht="15" customHeight="1">
      <c r="A204" s="727">
        <v>36</v>
      </c>
      <c r="B204" s="50" t="s">
        <v>1832</v>
      </c>
      <c r="C204" s="1136">
        <v>1973</v>
      </c>
      <c r="D204" s="286" t="s">
        <v>1388</v>
      </c>
      <c r="E204" s="301">
        <v>405000</v>
      </c>
      <c r="F204" s="51"/>
      <c r="G204" s="289"/>
      <c r="H204" s="1147">
        <v>405000</v>
      </c>
      <c r="I204" s="56"/>
      <c r="J204" s="56"/>
    </row>
    <row r="205" spans="1:10" ht="15" customHeight="1">
      <c r="A205" s="727">
        <v>37</v>
      </c>
      <c r="B205" s="50" t="s">
        <v>2598</v>
      </c>
      <c r="C205" s="1136">
        <v>1969</v>
      </c>
      <c r="D205" s="286" t="s">
        <v>1388</v>
      </c>
      <c r="E205" s="301">
        <v>405000</v>
      </c>
      <c r="F205" s="51"/>
      <c r="G205" s="289"/>
      <c r="H205" s="1147">
        <v>405000</v>
      </c>
      <c r="I205" s="56"/>
      <c r="J205" s="56"/>
    </row>
    <row r="206" spans="1:10" ht="15" customHeight="1">
      <c r="A206" s="727">
        <v>38</v>
      </c>
      <c r="B206" s="50" t="s">
        <v>2924</v>
      </c>
      <c r="C206" s="1136">
        <v>1969</v>
      </c>
      <c r="D206" s="286" t="s">
        <v>1609</v>
      </c>
      <c r="E206" s="301">
        <v>405000</v>
      </c>
      <c r="F206" s="51"/>
      <c r="G206" s="289"/>
      <c r="H206" s="1147">
        <v>405000</v>
      </c>
      <c r="I206" s="56"/>
      <c r="J206" s="56"/>
    </row>
    <row r="207" spans="1:10" ht="15" customHeight="1">
      <c r="A207" s="727">
        <v>39</v>
      </c>
      <c r="B207" s="50" t="s">
        <v>1864</v>
      </c>
      <c r="C207" s="1136">
        <v>1962</v>
      </c>
      <c r="D207" s="286" t="s">
        <v>1605</v>
      </c>
      <c r="E207" s="301">
        <v>405000</v>
      </c>
      <c r="F207" s="51"/>
      <c r="G207" s="289"/>
      <c r="H207" s="301">
        <v>405000</v>
      </c>
      <c r="I207" s="56"/>
      <c r="J207" s="56"/>
    </row>
    <row r="208" spans="1:10" ht="15" customHeight="1">
      <c r="A208" s="727">
        <v>40</v>
      </c>
      <c r="B208" s="50" t="s">
        <v>1856</v>
      </c>
      <c r="C208" s="1136">
        <v>1970</v>
      </c>
      <c r="D208" s="286" t="s">
        <v>1703</v>
      </c>
      <c r="E208" s="301">
        <v>405000</v>
      </c>
      <c r="F208" s="51"/>
      <c r="G208" s="289"/>
      <c r="H208" s="301">
        <v>405000</v>
      </c>
      <c r="I208" s="56"/>
      <c r="J208" s="56"/>
    </row>
    <row r="209" spans="1:10" ht="15" customHeight="1">
      <c r="A209" s="727">
        <v>41</v>
      </c>
      <c r="B209" s="50" t="s">
        <v>1861</v>
      </c>
      <c r="C209" s="1136">
        <v>1960</v>
      </c>
      <c r="D209" s="286" t="s">
        <v>1630</v>
      </c>
      <c r="E209" s="301">
        <v>405000</v>
      </c>
      <c r="F209" s="51"/>
      <c r="G209" s="289"/>
      <c r="H209" s="301">
        <v>405000</v>
      </c>
      <c r="I209" s="56"/>
      <c r="J209" s="56"/>
    </row>
    <row r="210" spans="1:10" ht="15" customHeight="1">
      <c r="A210" s="727">
        <v>42</v>
      </c>
      <c r="B210" s="50" t="s">
        <v>1862</v>
      </c>
      <c r="C210" s="1136">
        <v>1989</v>
      </c>
      <c r="D210" s="286" t="s">
        <v>1630</v>
      </c>
      <c r="E210" s="301">
        <v>405000</v>
      </c>
      <c r="F210" s="51"/>
      <c r="G210" s="289"/>
      <c r="H210" s="301">
        <v>405000</v>
      </c>
      <c r="I210" s="56"/>
      <c r="J210" s="56"/>
    </row>
    <row r="211" spans="1:10" ht="15" customHeight="1">
      <c r="A211" s="727">
        <v>43</v>
      </c>
      <c r="B211" s="50" t="s">
        <v>1863</v>
      </c>
      <c r="C211" s="1136">
        <v>1985</v>
      </c>
      <c r="D211" s="286" t="s">
        <v>1630</v>
      </c>
      <c r="E211" s="301">
        <v>405000</v>
      </c>
      <c r="F211" s="51"/>
      <c r="G211" s="289"/>
      <c r="H211" s="301">
        <v>405000</v>
      </c>
      <c r="I211" s="56"/>
      <c r="J211" s="56"/>
    </row>
    <row r="212" spans="1:10" ht="15" customHeight="1">
      <c r="A212" s="727">
        <v>44</v>
      </c>
      <c r="B212" s="50" t="s">
        <v>1859</v>
      </c>
      <c r="C212" s="1136">
        <v>1967</v>
      </c>
      <c r="D212" s="286" t="s">
        <v>1610</v>
      </c>
      <c r="E212" s="301">
        <v>405000</v>
      </c>
      <c r="F212" s="51"/>
      <c r="G212" s="289"/>
      <c r="H212" s="301">
        <v>405000</v>
      </c>
      <c r="I212" s="56"/>
      <c r="J212" s="56"/>
    </row>
    <row r="213" spans="1:10" ht="15" customHeight="1">
      <c r="A213" s="727">
        <v>45</v>
      </c>
      <c r="B213" s="50" t="s">
        <v>1857</v>
      </c>
      <c r="C213" s="1136">
        <v>1967</v>
      </c>
      <c r="D213" s="286" t="s">
        <v>1705</v>
      </c>
      <c r="E213" s="301">
        <v>405000</v>
      </c>
      <c r="F213" s="51"/>
      <c r="G213" s="289"/>
      <c r="H213" s="301">
        <v>405000</v>
      </c>
      <c r="I213" s="56"/>
      <c r="J213" s="56"/>
    </row>
    <row r="214" spans="1:10" ht="15" customHeight="1">
      <c r="A214" s="727">
        <v>46</v>
      </c>
      <c r="B214" s="50" t="s">
        <v>1855</v>
      </c>
      <c r="C214" s="1136">
        <v>1969</v>
      </c>
      <c r="D214" s="286" t="s">
        <v>1607</v>
      </c>
      <c r="E214" s="301">
        <v>405000</v>
      </c>
      <c r="F214" s="51"/>
      <c r="G214" s="289"/>
      <c r="H214" s="301">
        <v>405000</v>
      </c>
      <c r="I214" s="56"/>
      <c r="J214" s="56"/>
    </row>
    <row r="215" spans="1:10" ht="15" customHeight="1">
      <c r="A215" s="727">
        <v>47</v>
      </c>
      <c r="B215" s="50" t="s">
        <v>1858</v>
      </c>
      <c r="C215" s="1136">
        <v>1980</v>
      </c>
      <c r="D215" s="286" t="s">
        <v>1607</v>
      </c>
      <c r="E215" s="301">
        <v>405000</v>
      </c>
      <c r="F215" s="51"/>
      <c r="G215" s="289"/>
      <c r="H215" s="301">
        <v>405000</v>
      </c>
      <c r="I215" s="56"/>
      <c r="J215" s="56"/>
    </row>
    <row r="216" spans="1:10" ht="15" customHeight="1">
      <c r="A216" s="727">
        <v>48</v>
      </c>
      <c r="B216" s="50" t="s">
        <v>2641</v>
      </c>
      <c r="C216" s="1136">
        <v>1979</v>
      </c>
      <c r="D216" s="286" t="s">
        <v>1612</v>
      </c>
      <c r="E216" s="301">
        <v>405000</v>
      </c>
      <c r="F216" s="51"/>
      <c r="G216" s="289"/>
      <c r="H216" s="301">
        <v>405000</v>
      </c>
      <c r="I216" s="56"/>
      <c r="J216" s="56"/>
    </row>
    <row r="217" spans="1:10" ht="15" customHeight="1">
      <c r="A217" s="727">
        <v>49</v>
      </c>
      <c r="B217" s="50" t="s">
        <v>1860</v>
      </c>
      <c r="C217" s="1136">
        <v>1973</v>
      </c>
      <c r="D217" s="286" t="s">
        <v>1615</v>
      </c>
      <c r="E217" s="301">
        <v>405000</v>
      </c>
      <c r="F217" s="51"/>
      <c r="G217" s="289"/>
      <c r="H217" s="301">
        <v>405000</v>
      </c>
      <c r="I217" s="56"/>
      <c r="J217" s="56"/>
    </row>
    <row r="218" spans="1:10" ht="15" customHeight="1">
      <c r="A218" s="727">
        <v>50</v>
      </c>
      <c r="B218" s="50" t="s">
        <v>1853</v>
      </c>
      <c r="C218" s="1136">
        <v>1985</v>
      </c>
      <c r="D218" s="286" t="s">
        <v>1617</v>
      </c>
      <c r="E218" s="301">
        <v>405000</v>
      </c>
      <c r="F218" s="51"/>
      <c r="G218" s="289"/>
      <c r="H218" s="301">
        <f aca="true" t="shared" si="8" ref="H218:H224">SUM(E218:G218)</f>
        <v>405000</v>
      </c>
      <c r="I218" s="56"/>
      <c r="J218" s="56"/>
    </row>
    <row r="219" spans="1:10" ht="15" customHeight="1">
      <c r="A219" s="727">
        <v>51</v>
      </c>
      <c r="B219" s="50" t="s">
        <v>1831</v>
      </c>
      <c r="C219" s="1136">
        <v>1965</v>
      </c>
      <c r="D219" s="286" t="s">
        <v>1605</v>
      </c>
      <c r="E219" s="301">
        <v>405000</v>
      </c>
      <c r="F219" s="51"/>
      <c r="G219" s="289"/>
      <c r="H219" s="301">
        <f t="shared" si="8"/>
        <v>405000</v>
      </c>
      <c r="I219" s="56"/>
      <c r="J219" s="56"/>
    </row>
    <row r="220" spans="1:10" ht="15" customHeight="1">
      <c r="A220" s="727">
        <v>52</v>
      </c>
      <c r="B220" s="50" t="s">
        <v>1812</v>
      </c>
      <c r="C220" s="1136">
        <v>1973</v>
      </c>
      <c r="D220" s="286" t="s">
        <v>1615</v>
      </c>
      <c r="E220" s="301">
        <v>405000</v>
      </c>
      <c r="F220" s="51"/>
      <c r="G220" s="289"/>
      <c r="H220" s="301">
        <f t="shared" si="8"/>
        <v>405000</v>
      </c>
      <c r="I220" s="56"/>
      <c r="J220" s="56"/>
    </row>
    <row r="221" spans="1:10" ht="15" customHeight="1">
      <c r="A221" s="727">
        <v>53</v>
      </c>
      <c r="B221" s="50" t="s">
        <v>1778</v>
      </c>
      <c r="C221" s="1136">
        <v>1988</v>
      </c>
      <c r="D221" s="286" t="s">
        <v>1607</v>
      </c>
      <c r="E221" s="301">
        <v>405000</v>
      </c>
      <c r="F221" s="51"/>
      <c r="G221" s="289"/>
      <c r="H221" s="301">
        <f t="shared" si="8"/>
        <v>405000</v>
      </c>
      <c r="I221" s="56"/>
      <c r="J221" s="56"/>
    </row>
    <row r="222" spans="1:10" ht="15" customHeight="1">
      <c r="A222" s="727">
        <v>54</v>
      </c>
      <c r="B222" s="50" t="s">
        <v>1820</v>
      </c>
      <c r="C222" s="1136">
        <v>1985</v>
      </c>
      <c r="D222" s="286" t="s">
        <v>1615</v>
      </c>
      <c r="E222" s="301">
        <v>405000</v>
      </c>
      <c r="F222" s="51"/>
      <c r="G222" s="289"/>
      <c r="H222" s="301">
        <f t="shared" si="8"/>
        <v>405000</v>
      </c>
      <c r="I222" s="56"/>
      <c r="J222" s="56"/>
    </row>
    <row r="223" spans="1:10" ht="15" customHeight="1">
      <c r="A223" s="727">
        <v>55</v>
      </c>
      <c r="B223" s="50" t="s">
        <v>1767</v>
      </c>
      <c r="C223" s="1136">
        <v>1991</v>
      </c>
      <c r="D223" s="286" t="s">
        <v>1606</v>
      </c>
      <c r="E223" s="301">
        <v>405000</v>
      </c>
      <c r="F223" s="51"/>
      <c r="G223" s="289"/>
      <c r="H223" s="301">
        <f t="shared" si="8"/>
        <v>405000</v>
      </c>
      <c r="I223" s="56"/>
      <c r="J223" s="56"/>
    </row>
    <row r="224" spans="1:10" ht="15" customHeight="1">
      <c r="A224" s="727">
        <v>56</v>
      </c>
      <c r="B224" s="50" t="s">
        <v>331</v>
      </c>
      <c r="C224" s="1136">
        <v>1965</v>
      </c>
      <c r="D224" s="286" t="s">
        <v>1885</v>
      </c>
      <c r="E224" s="301">
        <v>405000</v>
      </c>
      <c r="F224" s="51"/>
      <c r="G224" s="289"/>
      <c r="H224" s="301">
        <f t="shared" si="8"/>
        <v>405000</v>
      </c>
      <c r="I224" s="56"/>
      <c r="J224" s="56"/>
    </row>
    <row r="225" spans="1:10" ht="15" customHeight="1">
      <c r="A225" s="727">
        <v>57</v>
      </c>
      <c r="B225" s="50" t="s">
        <v>2757</v>
      </c>
      <c r="C225" s="1136">
        <v>1976</v>
      </c>
      <c r="D225" s="286" t="s">
        <v>1612</v>
      </c>
      <c r="E225" s="301">
        <v>405000</v>
      </c>
      <c r="F225" s="51"/>
      <c r="G225" s="289"/>
      <c r="H225" s="301">
        <f aca="true" t="shared" si="9" ref="H225:H238">E225+G225</f>
        <v>405000</v>
      </c>
      <c r="I225" s="56"/>
      <c r="J225" s="56"/>
    </row>
    <row r="226" spans="1:10" ht="15" customHeight="1">
      <c r="A226" s="727">
        <v>58</v>
      </c>
      <c r="B226" s="66" t="s">
        <v>390</v>
      </c>
      <c r="C226" s="1143">
        <v>1964</v>
      </c>
      <c r="D226" s="1146" t="s">
        <v>391</v>
      </c>
      <c r="E226" s="551">
        <v>405000</v>
      </c>
      <c r="F226" s="67"/>
      <c r="G226" s="68"/>
      <c r="H226" s="551">
        <f t="shared" si="9"/>
        <v>405000</v>
      </c>
      <c r="I226" s="56"/>
      <c r="J226" s="220"/>
    </row>
    <row r="227" spans="1:10" ht="15" customHeight="1">
      <c r="A227" s="727">
        <v>59</v>
      </c>
      <c r="B227" s="66" t="s">
        <v>392</v>
      </c>
      <c r="C227" s="1143">
        <v>1960</v>
      </c>
      <c r="D227" s="1146" t="s">
        <v>1204</v>
      </c>
      <c r="E227" s="551">
        <v>405000</v>
      </c>
      <c r="F227" s="67"/>
      <c r="G227" s="68"/>
      <c r="H227" s="551">
        <f t="shared" si="9"/>
        <v>405000</v>
      </c>
      <c r="I227" s="56"/>
      <c r="J227" s="220"/>
    </row>
    <row r="228" spans="1:10" ht="15" customHeight="1">
      <c r="A228" s="727">
        <v>60</v>
      </c>
      <c r="B228" s="50" t="s">
        <v>1886</v>
      </c>
      <c r="C228" s="1136">
        <v>2000</v>
      </c>
      <c r="D228" s="286" t="s">
        <v>1612</v>
      </c>
      <c r="E228" s="551">
        <v>405000</v>
      </c>
      <c r="F228" s="67"/>
      <c r="G228" s="68"/>
      <c r="H228" s="551">
        <f t="shared" si="9"/>
        <v>405000</v>
      </c>
      <c r="I228" s="56"/>
      <c r="J228" s="220"/>
    </row>
    <row r="229" spans="1:10" ht="15" customHeight="1">
      <c r="A229" s="727">
        <v>61</v>
      </c>
      <c r="B229" s="66" t="s">
        <v>1363</v>
      </c>
      <c r="C229" s="1136">
        <v>1963</v>
      </c>
      <c r="D229" s="286" t="s">
        <v>1364</v>
      </c>
      <c r="E229" s="551">
        <v>405000</v>
      </c>
      <c r="F229" s="67"/>
      <c r="G229" s="68"/>
      <c r="H229" s="551">
        <f t="shared" si="9"/>
        <v>405000</v>
      </c>
      <c r="I229" s="56"/>
      <c r="J229" s="220"/>
    </row>
    <row r="230" spans="1:10" ht="15" customHeight="1">
      <c r="A230" s="727">
        <v>62</v>
      </c>
      <c r="B230" s="50" t="s">
        <v>803</v>
      </c>
      <c r="C230" s="1136">
        <v>1969</v>
      </c>
      <c r="D230" s="286" t="s">
        <v>1610</v>
      </c>
      <c r="E230" s="551">
        <v>405000</v>
      </c>
      <c r="F230" s="67"/>
      <c r="G230" s="68"/>
      <c r="H230" s="551">
        <f t="shared" si="9"/>
        <v>405000</v>
      </c>
      <c r="I230" s="56"/>
      <c r="J230" s="220"/>
    </row>
    <row r="231" spans="1:10" ht="15" customHeight="1">
      <c r="A231" s="727">
        <v>63</v>
      </c>
      <c r="B231" s="66" t="s">
        <v>1365</v>
      </c>
      <c r="C231" s="1136">
        <v>1962</v>
      </c>
      <c r="D231" s="286" t="s">
        <v>1610</v>
      </c>
      <c r="E231" s="551">
        <v>405000</v>
      </c>
      <c r="F231" s="67"/>
      <c r="G231" s="68"/>
      <c r="H231" s="551">
        <f t="shared" si="9"/>
        <v>405000</v>
      </c>
      <c r="I231" s="56"/>
      <c r="J231" s="220"/>
    </row>
    <row r="232" spans="1:12" ht="15" customHeight="1">
      <c r="A232" s="727">
        <v>64</v>
      </c>
      <c r="B232" s="50" t="s">
        <v>2580</v>
      </c>
      <c r="C232" s="1136">
        <v>1997</v>
      </c>
      <c r="D232" s="286" t="s">
        <v>2582</v>
      </c>
      <c r="E232" s="551">
        <v>405000</v>
      </c>
      <c r="F232" s="67"/>
      <c r="G232" s="68"/>
      <c r="H232" s="551">
        <f t="shared" si="9"/>
        <v>405000</v>
      </c>
      <c r="I232" s="56"/>
      <c r="J232" s="57"/>
      <c r="L232" s="70" t="s">
        <v>2748</v>
      </c>
    </row>
    <row r="233" spans="1:10" ht="15" customHeight="1">
      <c r="A233" s="727">
        <v>65</v>
      </c>
      <c r="B233" s="50" t="s">
        <v>1882</v>
      </c>
      <c r="C233" s="1136">
        <v>2001</v>
      </c>
      <c r="D233" s="286" t="s">
        <v>1615</v>
      </c>
      <c r="E233" s="551">
        <v>405000</v>
      </c>
      <c r="F233" s="67"/>
      <c r="G233" s="1150"/>
      <c r="H233" s="551">
        <f t="shared" si="9"/>
        <v>405000</v>
      </c>
      <c r="I233" s="294"/>
      <c r="J233" s="57"/>
    </row>
    <row r="234" spans="1:10" ht="15" customHeight="1">
      <c r="A234" s="727">
        <v>66</v>
      </c>
      <c r="B234" s="50" t="s">
        <v>2581</v>
      </c>
      <c r="C234" s="1136">
        <v>1987</v>
      </c>
      <c r="D234" s="286" t="s">
        <v>1203</v>
      </c>
      <c r="E234" s="551">
        <v>405000</v>
      </c>
      <c r="F234" s="67"/>
      <c r="G234" s="1150"/>
      <c r="H234" s="551">
        <f t="shared" si="9"/>
        <v>405000</v>
      </c>
      <c r="I234" s="294"/>
      <c r="J234" s="57"/>
    </row>
    <row r="235" spans="1:10" ht="15" customHeight="1">
      <c r="A235" s="727">
        <v>67</v>
      </c>
      <c r="B235" s="50" t="s">
        <v>2353</v>
      </c>
      <c r="C235" s="286">
        <v>1965</v>
      </c>
      <c r="D235" s="286" t="s">
        <v>947</v>
      </c>
      <c r="E235" s="551">
        <v>405000</v>
      </c>
      <c r="F235" s="67"/>
      <c r="G235" s="1150"/>
      <c r="H235" s="551">
        <f t="shared" si="9"/>
        <v>405000</v>
      </c>
      <c r="I235" s="294"/>
      <c r="J235" s="57"/>
    </row>
    <row r="236" spans="1:10" ht="15" customHeight="1">
      <c r="A236" s="727">
        <v>68</v>
      </c>
      <c r="B236" s="50" t="s">
        <v>948</v>
      </c>
      <c r="C236" s="286">
        <v>1962</v>
      </c>
      <c r="D236" s="286" t="s">
        <v>1630</v>
      </c>
      <c r="E236" s="551">
        <v>405000</v>
      </c>
      <c r="F236" s="67"/>
      <c r="G236" s="1150"/>
      <c r="H236" s="551">
        <f t="shared" si="9"/>
        <v>405000</v>
      </c>
      <c r="I236" s="294"/>
      <c r="J236" s="57"/>
    </row>
    <row r="237" spans="1:10" ht="15" customHeight="1">
      <c r="A237" s="727">
        <v>69</v>
      </c>
      <c r="B237" s="50" t="s">
        <v>949</v>
      </c>
      <c r="C237" s="286">
        <v>1957</v>
      </c>
      <c r="D237" s="286" t="s">
        <v>950</v>
      </c>
      <c r="E237" s="551">
        <v>405000</v>
      </c>
      <c r="F237" s="67"/>
      <c r="G237" s="1150"/>
      <c r="H237" s="551">
        <f t="shared" si="9"/>
        <v>405000</v>
      </c>
      <c r="I237" s="294"/>
      <c r="J237" s="57"/>
    </row>
    <row r="238" spans="1:10" ht="15" customHeight="1">
      <c r="A238" s="727">
        <v>70</v>
      </c>
      <c r="B238" s="50" t="s">
        <v>951</v>
      </c>
      <c r="C238" s="286">
        <v>1998</v>
      </c>
      <c r="D238" s="286" t="s">
        <v>1610</v>
      </c>
      <c r="E238" s="551">
        <v>405000</v>
      </c>
      <c r="F238" s="67"/>
      <c r="G238" s="1150"/>
      <c r="H238" s="551">
        <f t="shared" si="9"/>
        <v>405000</v>
      </c>
      <c r="I238" s="294"/>
      <c r="J238" s="57"/>
    </row>
    <row r="239" spans="1:10" ht="15" customHeight="1">
      <c r="A239" s="727">
        <v>71</v>
      </c>
      <c r="B239" s="50" t="s">
        <v>737</v>
      </c>
      <c r="C239" s="1136">
        <v>2001</v>
      </c>
      <c r="D239" s="286" t="s">
        <v>1615</v>
      </c>
      <c r="E239" s="551">
        <v>405000</v>
      </c>
      <c r="F239" s="67"/>
      <c r="G239" s="1150"/>
      <c r="H239" s="551">
        <f aca="true" t="shared" si="10" ref="H239:H244">G239+E239</f>
        <v>405000</v>
      </c>
      <c r="I239" s="294"/>
      <c r="J239" s="57"/>
    </row>
    <row r="240" spans="1:10" ht="15" customHeight="1">
      <c r="A240" s="727">
        <v>72</v>
      </c>
      <c r="B240" s="50" t="s">
        <v>952</v>
      </c>
      <c r="C240" s="286">
        <v>1984</v>
      </c>
      <c r="D240" s="286" t="s">
        <v>1610</v>
      </c>
      <c r="E240" s="551">
        <v>405000</v>
      </c>
      <c r="F240" s="67"/>
      <c r="G240" s="1150"/>
      <c r="H240" s="551">
        <f t="shared" si="10"/>
        <v>405000</v>
      </c>
      <c r="I240" s="294"/>
      <c r="J240" s="57"/>
    </row>
    <row r="241" spans="1:10" ht="15" customHeight="1">
      <c r="A241" s="727">
        <v>73</v>
      </c>
      <c r="B241" s="50" t="s">
        <v>1879</v>
      </c>
      <c r="C241" s="1136">
        <v>2001</v>
      </c>
      <c r="D241" s="286" t="s">
        <v>1610</v>
      </c>
      <c r="E241" s="551">
        <v>405000</v>
      </c>
      <c r="F241" s="67"/>
      <c r="G241" s="1150"/>
      <c r="H241" s="551">
        <f t="shared" si="10"/>
        <v>405000</v>
      </c>
      <c r="I241" s="294"/>
      <c r="J241" s="57"/>
    </row>
    <row r="242" spans="1:10" ht="15" customHeight="1">
      <c r="A242" s="727">
        <v>74</v>
      </c>
      <c r="B242" s="50" t="s">
        <v>1994</v>
      </c>
      <c r="C242" s="1136">
        <v>1961</v>
      </c>
      <c r="D242" s="286" t="s">
        <v>1995</v>
      </c>
      <c r="E242" s="551">
        <v>405000</v>
      </c>
      <c r="F242" s="67"/>
      <c r="G242" s="1150"/>
      <c r="H242" s="551">
        <f t="shared" si="10"/>
        <v>405000</v>
      </c>
      <c r="I242" s="294"/>
      <c r="J242" s="57"/>
    </row>
    <row r="243" spans="1:10" ht="15" customHeight="1">
      <c r="A243" s="727">
        <v>75</v>
      </c>
      <c r="B243" s="50" t="s">
        <v>2617</v>
      </c>
      <c r="C243" s="1136">
        <v>1984</v>
      </c>
      <c r="D243" s="286" t="s">
        <v>1610</v>
      </c>
      <c r="E243" s="551">
        <v>405000</v>
      </c>
      <c r="F243" s="67"/>
      <c r="G243" s="1150">
        <v>405000</v>
      </c>
      <c r="H243" s="551">
        <f t="shared" si="10"/>
        <v>810000</v>
      </c>
      <c r="I243" s="294"/>
      <c r="J243" s="57"/>
    </row>
    <row r="244" spans="1:11" ht="15" customHeight="1">
      <c r="A244" s="727">
        <v>76</v>
      </c>
      <c r="B244" s="50" t="s">
        <v>2618</v>
      </c>
      <c r="C244" s="1136">
        <v>1965</v>
      </c>
      <c r="D244" s="286" t="s">
        <v>2619</v>
      </c>
      <c r="E244" s="551">
        <v>405000</v>
      </c>
      <c r="F244" s="67"/>
      <c r="G244" s="1150">
        <v>405000</v>
      </c>
      <c r="H244" s="551">
        <f t="shared" si="10"/>
        <v>810000</v>
      </c>
      <c r="I244" s="294"/>
      <c r="J244" s="57"/>
      <c r="K244" s="76"/>
    </row>
    <row r="245" spans="1:10" ht="15" customHeight="1">
      <c r="A245" s="1849" t="s">
        <v>2740</v>
      </c>
      <c r="B245" s="1849"/>
      <c r="C245" s="1849"/>
      <c r="D245" s="1849"/>
      <c r="E245" s="295">
        <f>SUM(E169:E244)</f>
        <v>30780000</v>
      </c>
      <c r="F245" s="295">
        <f>SUM(F169:F227)</f>
        <v>0</v>
      </c>
      <c r="G245" s="295">
        <f>SUM(G243:G244)</f>
        <v>810000</v>
      </c>
      <c r="H245" s="295">
        <f>SUM(H169:H244)</f>
        <v>31590000</v>
      </c>
      <c r="I245" s="1140"/>
      <c r="J245" s="1140"/>
    </row>
    <row r="246" spans="1:10" ht="15" customHeight="1">
      <c r="A246" s="1859" t="s">
        <v>2072</v>
      </c>
      <c r="B246" s="1860"/>
      <c r="C246" s="1860"/>
      <c r="D246" s="1860"/>
      <c r="E246" s="1860"/>
      <c r="F246" s="1860"/>
      <c r="G246" s="1860"/>
      <c r="H246" s="1860"/>
      <c r="I246" s="1860"/>
      <c r="J246" s="1861"/>
    </row>
    <row r="247" spans="1:10" ht="15" customHeight="1">
      <c r="A247" s="727">
        <v>1</v>
      </c>
      <c r="B247" s="50" t="s">
        <v>1865</v>
      </c>
      <c r="C247" s="1136">
        <v>1947</v>
      </c>
      <c r="D247" s="286" t="s">
        <v>1605</v>
      </c>
      <c r="E247" s="1147">
        <v>540000</v>
      </c>
      <c r="F247" s="51"/>
      <c r="G247" s="289"/>
      <c r="H247" s="1147">
        <f>E247+G247</f>
        <v>540000</v>
      </c>
      <c r="I247" s="56"/>
      <c r="J247" s="56"/>
    </row>
    <row r="248" spans="1:10" ht="15" customHeight="1">
      <c r="A248" s="727">
        <v>2</v>
      </c>
      <c r="B248" s="50" t="s">
        <v>1866</v>
      </c>
      <c r="C248" s="1136">
        <v>1933</v>
      </c>
      <c r="D248" s="286" t="s">
        <v>1605</v>
      </c>
      <c r="E248" s="1147">
        <v>540000</v>
      </c>
      <c r="F248" s="51"/>
      <c r="G248" s="289"/>
      <c r="H248" s="1147">
        <f aca="true" t="shared" si="11" ref="H248:H258">E248+G248</f>
        <v>540000</v>
      </c>
      <c r="I248" s="56"/>
      <c r="J248" s="56"/>
    </row>
    <row r="249" spans="1:10" ht="15" customHeight="1">
      <c r="A249" s="727">
        <v>3</v>
      </c>
      <c r="B249" s="50" t="s">
        <v>1875</v>
      </c>
      <c r="C249" s="1136">
        <v>1953</v>
      </c>
      <c r="D249" s="286" t="s">
        <v>1605</v>
      </c>
      <c r="E249" s="1147">
        <v>540000</v>
      </c>
      <c r="F249" s="51"/>
      <c r="G249" s="289"/>
      <c r="H249" s="1147">
        <f t="shared" si="11"/>
        <v>540000</v>
      </c>
      <c r="I249" s="56"/>
      <c r="J249" s="56"/>
    </row>
    <row r="250" spans="1:10" ht="15" customHeight="1">
      <c r="A250" s="727">
        <v>4</v>
      </c>
      <c r="B250" s="50" t="s">
        <v>1876</v>
      </c>
      <c r="C250" s="1136">
        <v>1953</v>
      </c>
      <c r="D250" s="286" t="s">
        <v>1605</v>
      </c>
      <c r="E250" s="1147">
        <v>540000</v>
      </c>
      <c r="F250" s="51"/>
      <c r="G250" s="289"/>
      <c r="H250" s="1147">
        <f t="shared" si="11"/>
        <v>540000</v>
      </c>
      <c r="I250" s="56"/>
      <c r="J250" s="56"/>
    </row>
    <row r="251" spans="1:10" ht="15" customHeight="1">
      <c r="A251" s="727">
        <v>5</v>
      </c>
      <c r="B251" s="50" t="s">
        <v>1867</v>
      </c>
      <c r="C251" s="1136">
        <v>1948</v>
      </c>
      <c r="D251" s="286" t="s">
        <v>1610</v>
      </c>
      <c r="E251" s="1147">
        <v>540000</v>
      </c>
      <c r="F251" s="51"/>
      <c r="G251" s="289"/>
      <c r="H251" s="1147">
        <f t="shared" si="11"/>
        <v>540000</v>
      </c>
      <c r="I251" s="56"/>
      <c r="J251" s="56"/>
    </row>
    <row r="252" spans="1:10" ht="15" customHeight="1">
      <c r="A252" s="727">
        <v>6</v>
      </c>
      <c r="B252" s="50" t="s">
        <v>1869</v>
      </c>
      <c r="C252" s="1136">
        <v>1947</v>
      </c>
      <c r="D252" s="286" t="s">
        <v>1705</v>
      </c>
      <c r="E252" s="1147">
        <v>540000</v>
      </c>
      <c r="F252" s="51"/>
      <c r="G252" s="289"/>
      <c r="H252" s="1147">
        <f t="shared" si="11"/>
        <v>540000</v>
      </c>
      <c r="I252" s="56"/>
      <c r="J252" s="56"/>
    </row>
    <row r="253" spans="1:10" ht="15" customHeight="1">
      <c r="A253" s="727">
        <v>7</v>
      </c>
      <c r="B253" s="50" t="s">
        <v>1870</v>
      </c>
      <c r="C253" s="1136">
        <v>1946</v>
      </c>
      <c r="D253" s="286" t="s">
        <v>1607</v>
      </c>
      <c r="E253" s="1147">
        <v>540000</v>
      </c>
      <c r="F253" s="51"/>
      <c r="G253" s="289"/>
      <c r="H253" s="1147">
        <f t="shared" si="11"/>
        <v>540000</v>
      </c>
      <c r="I253" s="56"/>
      <c r="J253" s="56"/>
    </row>
    <row r="254" spans="1:10" ht="15" customHeight="1">
      <c r="A254" s="727">
        <v>8</v>
      </c>
      <c r="B254" s="50" t="s">
        <v>2544</v>
      </c>
      <c r="C254" s="1136">
        <v>1943</v>
      </c>
      <c r="D254" s="286" t="s">
        <v>1615</v>
      </c>
      <c r="E254" s="1147">
        <v>540000</v>
      </c>
      <c r="F254" s="51"/>
      <c r="G254" s="289"/>
      <c r="H254" s="1147">
        <f t="shared" si="11"/>
        <v>540000</v>
      </c>
      <c r="I254" s="56"/>
      <c r="J254" s="56"/>
    </row>
    <row r="255" spans="1:10" ht="15" customHeight="1">
      <c r="A255" s="727">
        <v>9</v>
      </c>
      <c r="B255" s="50" t="s">
        <v>1873</v>
      </c>
      <c r="C255" s="1136">
        <v>1948</v>
      </c>
      <c r="D255" s="286" t="s">
        <v>1818</v>
      </c>
      <c r="E255" s="1147">
        <v>540000</v>
      </c>
      <c r="F255" s="51"/>
      <c r="G255" s="289"/>
      <c r="H255" s="1147">
        <f t="shared" si="11"/>
        <v>540000</v>
      </c>
      <c r="I255" s="56"/>
      <c r="J255" s="56"/>
    </row>
    <row r="256" spans="1:10" ht="15" customHeight="1">
      <c r="A256" s="727">
        <v>10</v>
      </c>
      <c r="B256" s="50" t="s">
        <v>332</v>
      </c>
      <c r="C256" s="1136">
        <v>1952</v>
      </c>
      <c r="D256" s="286" t="s">
        <v>1610</v>
      </c>
      <c r="E256" s="1147">
        <v>540000</v>
      </c>
      <c r="F256" s="51"/>
      <c r="G256" s="289"/>
      <c r="H256" s="1147">
        <f t="shared" si="11"/>
        <v>540000</v>
      </c>
      <c r="I256" s="56"/>
      <c r="J256" s="56"/>
    </row>
    <row r="257" spans="1:13" ht="15" customHeight="1">
      <c r="A257" s="727">
        <v>11</v>
      </c>
      <c r="B257" s="50" t="s">
        <v>333</v>
      </c>
      <c r="C257" s="1136">
        <v>1954</v>
      </c>
      <c r="D257" s="286" t="s">
        <v>1741</v>
      </c>
      <c r="E257" s="1147">
        <v>540000</v>
      </c>
      <c r="F257" s="51"/>
      <c r="G257" s="289"/>
      <c r="H257" s="1147">
        <f t="shared" si="11"/>
        <v>540000</v>
      </c>
      <c r="I257" s="56"/>
      <c r="J257" s="56"/>
      <c r="M257" s="70" t="s">
        <v>2748</v>
      </c>
    </row>
    <row r="258" spans="1:10" ht="15" customHeight="1">
      <c r="A258" s="727">
        <v>12</v>
      </c>
      <c r="B258" s="50" t="s">
        <v>334</v>
      </c>
      <c r="C258" s="1136">
        <v>1938</v>
      </c>
      <c r="D258" s="286" t="s">
        <v>1610</v>
      </c>
      <c r="E258" s="1147">
        <v>540000</v>
      </c>
      <c r="F258" s="51"/>
      <c r="G258" s="289"/>
      <c r="H258" s="1147">
        <f t="shared" si="11"/>
        <v>540000</v>
      </c>
      <c r="I258" s="56"/>
      <c r="J258" s="56"/>
    </row>
    <row r="259" spans="1:10" ht="15" customHeight="1">
      <c r="A259" s="727">
        <v>13</v>
      </c>
      <c r="B259" s="50" t="s">
        <v>1878</v>
      </c>
      <c r="C259" s="1136">
        <v>1954</v>
      </c>
      <c r="D259" s="286" t="s">
        <v>1610</v>
      </c>
      <c r="E259" s="1147">
        <v>540000</v>
      </c>
      <c r="F259" s="51"/>
      <c r="G259" s="289"/>
      <c r="H259" s="1147">
        <v>540000</v>
      </c>
      <c r="I259" s="56"/>
      <c r="J259" s="56"/>
    </row>
    <row r="260" spans="1:10" ht="15" customHeight="1">
      <c r="A260" s="727">
        <v>14</v>
      </c>
      <c r="B260" s="50" t="s">
        <v>2543</v>
      </c>
      <c r="C260" s="1136">
        <v>1951</v>
      </c>
      <c r="D260" s="286" t="s">
        <v>1612</v>
      </c>
      <c r="E260" s="1147">
        <v>540000</v>
      </c>
      <c r="F260" s="51"/>
      <c r="G260" s="289"/>
      <c r="H260" s="1147">
        <v>540000</v>
      </c>
      <c r="I260" s="56"/>
      <c r="J260" s="56"/>
    </row>
    <row r="261" spans="1:10" ht="15" customHeight="1">
      <c r="A261" s="727">
        <v>15</v>
      </c>
      <c r="B261" s="50" t="s">
        <v>1874</v>
      </c>
      <c r="C261" s="1136">
        <v>1949</v>
      </c>
      <c r="D261" s="286" t="s">
        <v>1615</v>
      </c>
      <c r="E261" s="1147">
        <v>540000</v>
      </c>
      <c r="F261" s="51"/>
      <c r="G261" s="289"/>
      <c r="H261" s="1147">
        <f aca="true" t="shared" si="12" ref="H261:H269">SUM(E261:G261)</f>
        <v>540000</v>
      </c>
      <c r="I261" s="56"/>
      <c r="J261" s="56"/>
    </row>
    <row r="262" spans="1:10" ht="15" customHeight="1">
      <c r="A262" s="727">
        <v>16</v>
      </c>
      <c r="B262" s="50" t="s">
        <v>1868</v>
      </c>
      <c r="C262" s="1136">
        <v>1939</v>
      </c>
      <c r="D262" s="286" t="s">
        <v>1606</v>
      </c>
      <c r="E262" s="1147">
        <v>540000</v>
      </c>
      <c r="F262" s="51"/>
      <c r="G262" s="289"/>
      <c r="H262" s="1147">
        <f t="shared" si="12"/>
        <v>540000</v>
      </c>
      <c r="I262" s="56"/>
      <c r="J262" s="56"/>
    </row>
    <row r="263" spans="1:10" ht="15" customHeight="1">
      <c r="A263" s="727">
        <v>17</v>
      </c>
      <c r="B263" s="50" t="s">
        <v>1776</v>
      </c>
      <c r="C263" s="1136">
        <v>1956</v>
      </c>
      <c r="D263" s="286" t="s">
        <v>1607</v>
      </c>
      <c r="E263" s="1147">
        <v>540000</v>
      </c>
      <c r="F263" s="285"/>
      <c r="G263" s="289"/>
      <c r="H263" s="1147">
        <f t="shared" si="12"/>
        <v>540000</v>
      </c>
      <c r="I263" s="56"/>
      <c r="J263" s="219"/>
    </row>
    <row r="264" spans="1:10" ht="15" customHeight="1">
      <c r="A264" s="727">
        <v>18</v>
      </c>
      <c r="B264" s="50" t="s">
        <v>1817</v>
      </c>
      <c r="C264" s="1136">
        <v>1956</v>
      </c>
      <c r="D264" s="286" t="s">
        <v>1818</v>
      </c>
      <c r="E264" s="1147">
        <v>540000</v>
      </c>
      <c r="F264" s="285"/>
      <c r="G264" s="289"/>
      <c r="H264" s="1147">
        <f t="shared" si="12"/>
        <v>540000</v>
      </c>
      <c r="I264" s="56"/>
      <c r="J264" s="219"/>
    </row>
    <row r="265" spans="1:10" ht="15" customHeight="1">
      <c r="A265" s="727">
        <v>19</v>
      </c>
      <c r="B265" s="50" t="s">
        <v>1766</v>
      </c>
      <c r="C265" s="1136">
        <v>1956</v>
      </c>
      <c r="D265" s="286" t="s">
        <v>1606</v>
      </c>
      <c r="E265" s="1147">
        <v>540000</v>
      </c>
      <c r="F265" s="51"/>
      <c r="G265" s="289"/>
      <c r="H265" s="1147">
        <f t="shared" si="12"/>
        <v>540000</v>
      </c>
      <c r="I265" s="56"/>
      <c r="J265" s="219"/>
    </row>
    <row r="266" spans="1:10" ht="15" customHeight="1">
      <c r="A266" s="727">
        <v>20</v>
      </c>
      <c r="B266" s="66" t="s">
        <v>393</v>
      </c>
      <c r="C266" s="1143">
        <v>1955</v>
      </c>
      <c r="D266" s="286" t="s">
        <v>1607</v>
      </c>
      <c r="E266" s="1147">
        <v>540000</v>
      </c>
      <c r="F266" s="67"/>
      <c r="G266" s="68"/>
      <c r="H266" s="1147">
        <f t="shared" si="12"/>
        <v>540000</v>
      </c>
      <c r="I266" s="56"/>
      <c r="J266" s="219"/>
    </row>
    <row r="267" spans="1:10" ht="15" customHeight="1">
      <c r="A267" s="727">
        <v>21</v>
      </c>
      <c r="B267" s="66" t="s">
        <v>1763</v>
      </c>
      <c r="C267" s="1143">
        <v>1941</v>
      </c>
      <c r="D267" s="286" t="s">
        <v>1367</v>
      </c>
      <c r="E267" s="1147">
        <v>540000</v>
      </c>
      <c r="F267" s="67"/>
      <c r="G267" s="68"/>
      <c r="H267" s="1147">
        <f t="shared" si="12"/>
        <v>540000</v>
      </c>
      <c r="I267" s="56"/>
      <c r="J267" s="219"/>
    </row>
    <row r="268" spans="1:10" ht="15" customHeight="1">
      <c r="A268" s="727">
        <v>22</v>
      </c>
      <c r="B268" s="66" t="s">
        <v>1368</v>
      </c>
      <c r="C268" s="1143">
        <v>1956</v>
      </c>
      <c r="D268" s="286" t="s">
        <v>1630</v>
      </c>
      <c r="E268" s="1147">
        <v>540000</v>
      </c>
      <c r="F268" s="67"/>
      <c r="G268" s="68"/>
      <c r="H268" s="1147">
        <f t="shared" si="12"/>
        <v>540000</v>
      </c>
      <c r="I268" s="56"/>
      <c r="J268" s="219"/>
    </row>
    <row r="269" spans="1:10" ht="15" customHeight="1">
      <c r="A269" s="727">
        <v>23</v>
      </c>
      <c r="B269" s="53" t="s">
        <v>539</v>
      </c>
      <c r="C269" s="727">
        <v>1956</v>
      </c>
      <c r="D269" s="286" t="s">
        <v>1607</v>
      </c>
      <c r="E269" s="1147">
        <v>540000</v>
      </c>
      <c r="F269" s="67"/>
      <c r="G269" s="68"/>
      <c r="H269" s="1147">
        <f t="shared" si="12"/>
        <v>540000</v>
      </c>
      <c r="I269" s="56"/>
      <c r="J269" s="219"/>
    </row>
    <row r="270" spans="1:10" ht="15" customHeight="1">
      <c r="A270" s="727">
        <v>24</v>
      </c>
      <c r="B270" s="53" t="s">
        <v>945</v>
      </c>
      <c r="C270" s="727">
        <v>1939</v>
      </c>
      <c r="D270" s="286" t="s">
        <v>946</v>
      </c>
      <c r="E270" s="1147">
        <v>540000</v>
      </c>
      <c r="F270" s="67"/>
      <c r="G270" s="68"/>
      <c r="H270" s="1147">
        <f aca="true" t="shared" si="13" ref="H270:H276">SUM(E270:G270)</f>
        <v>540000</v>
      </c>
      <c r="I270" s="56"/>
      <c r="J270" s="219"/>
    </row>
    <row r="271" spans="1:10" ht="15" customHeight="1">
      <c r="A271" s="727">
        <v>25</v>
      </c>
      <c r="B271" s="66" t="s">
        <v>1913</v>
      </c>
      <c r="C271" s="1143">
        <v>1949</v>
      </c>
      <c r="D271" s="286" t="s">
        <v>950</v>
      </c>
      <c r="E271" s="1147">
        <v>540000</v>
      </c>
      <c r="F271" s="67"/>
      <c r="G271" s="68"/>
      <c r="H271" s="1147">
        <f t="shared" si="13"/>
        <v>540000</v>
      </c>
      <c r="I271" s="56"/>
      <c r="J271" s="219"/>
    </row>
    <row r="272" spans="1:10" ht="15" customHeight="1">
      <c r="A272" s="727">
        <v>26</v>
      </c>
      <c r="B272" s="53" t="s">
        <v>1996</v>
      </c>
      <c r="C272" s="727">
        <v>1951</v>
      </c>
      <c r="D272" s="286" t="s">
        <v>1364</v>
      </c>
      <c r="E272" s="1147">
        <v>540000</v>
      </c>
      <c r="F272" s="67"/>
      <c r="G272" s="68"/>
      <c r="H272" s="1147">
        <f t="shared" si="13"/>
        <v>540000</v>
      </c>
      <c r="I272" s="56"/>
      <c r="J272" s="219"/>
    </row>
    <row r="273" spans="1:10" ht="15" customHeight="1">
      <c r="A273" s="727">
        <v>27</v>
      </c>
      <c r="B273" s="53" t="s">
        <v>1997</v>
      </c>
      <c r="C273" s="727">
        <v>1955</v>
      </c>
      <c r="D273" s="286" t="s">
        <v>1607</v>
      </c>
      <c r="E273" s="1147">
        <v>540000</v>
      </c>
      <c r="F273" s="67"/>
      <c r="G273" s="68"/>
      <c r="H273" s="1147">
        <f t="shared" si="13"/>
        <v>540000</v>
      </c>
      <c r="I273" s="56"/>
      <c r="J273" s="219"/>
    </row>
    <row r="274" spans="1:10" ht="15" customHeight="1">
      <c r="A274" s="727">
        <v>29</v>
      </c>
      <c r="B274" s="53" t="s">
        <v>1383</v>
      </c>
      <c r="C274" s="727">
        <v>1954</v>
      </c>
      <c r="D274" s="632" t="s">
        <v>1384</v>
      </c>
      <c r="E274" s="1147">
        <v>540000</v>
      </c>
      <c r="F274" s="63"/>
      <c r="G274" s="1151"/>
      <c r="H274" s="1147">
        <f t="shared" si="13"/>
        <v>540000</v>
      </c>
      <c r="I274" s="56"/>
      <c r="J274" s="219"/>
    </row>
    <row r="275" spans="1:12" ht="15" customHeight="1">
      <c r="A275" s="727">
        <v>30</v>
      </c>
      <c r="B275" s="53" t="s">
        <v>1385</v>
      </c>
      <c r="C275" s="727">
        <v>1950</v>
      </c>
      <c r="D275" s="286" t="s">
        <v>950</v>
      </c>
      <c r="E275" s="1147">
        <v>540000</v>
      </c>
      <c r="F275" s="63"/>
      <c r="G275" s="1151"/>
      <c r="H275" s="1147">
        <f t="shared" si="13"/>
        <v>540000</v>
      </c>
      <c r="I275" s="56"/>
      <c r="J275" s="219"/>
      <c r="L275" s="70" t="s">
        <v>2748</v>
      </c>
    </row>
    <row r="276" spans="1:10" ht="15" customHeight="1">
      <c r="A276" s="727">
        <v>31</v>
      </c>
      <c r="B276" s="53" t="s">
        <v>2620</v>
      </c>
      <c r="C276" s="727">
        <v>1958</v>
      </c>
      <c r="D276" s="286" t="s">
        <v>950</v>
      </c>
      <c r="E276" s="1147">
        <v>540000</v>
      </c>
      <c r="F276" s="63"/>
      <c r="G276" s="1151">
        <v>540000</v>
      </c>
      <c r="H276" s="1147">
        <f t="shared" si="13"/>
        <v>1080000</v>
      </c>
      <c r="I276" s="56"/>
      <c r="J276" s="219"/>
    </row>
    <row r="277" spans="1:10" ht="15" customHeight="1">
      <c r="A277" s="1862" t="s">
        <v>2740</v>
      </c>
      <c r="B277" s="1862"/>
      <c r="C277" s="1862"/>
      <c r="D277" s="1862"/>
      <c r="E277" s="300">
        <f>SUM(E247:E276)</f>
        <v>16200000</v>
      </c>
      <c r="F277" s="291"/>
      <c r="G277" s="1152">
        <v>540000</v>
      </c>
      <c r="H277" s="300">
        <f>SUM(H247:H276)</f>
        <v>16740000</v>
      </c>
      <c r="I277" s="52"/>
      <c r="J277" s="52"/>
    </row>
    <row r="278" spans="1:10" ht="15" customHeight="1">
      <c r="A278" s="1859" t="s">
        <v>540</v>
      </c>
      <c r="B278" s="1860"/>
      <c r="C278" s="1860"/>
      <c r="D278" s="1860"/>
      <c r="E278" s="1860"/>
      <c r="F278" s="1860"/>
      <c r="G278" s="1860"/>
      <c r="H278" s="1860"/>
      <c r="I278" s="1860"/>
      <c r="J278" s="1861"/>
    </row>
    <row r="279" spans="1:10" ht="15" customHeight="1">
      <c r="A279" s="727">
        <v>1</v>
      </c>
      <c r="B279" s="50" t="s">
        <v>1880</v>
      </c>
      <c r="C279" s="1136">
        <v>2004</v>
      </c>
      <c r="D279" s="286" t="s">
        <v>1606</v>
      </c>
      <c r="E279" s="1147">
        <v>540000</v>
      </c>
      <c r="F279" s="51"/>
      <c r="G279" s="289"/>
      <c r="H279" s="1147">
        <v>540000</v>
      </c>
      <c r="I279" s="56"/>
      <c r="J279" s="56"/>
    </row>
    <row r="280" spans="1:10" ht="15" customHeight="1">
      <c r="A280" s="727">
        <v>2</v>
      </c>
      <c r="B280" s="50" t="s">
        <v>797</v>
      </c>
      <c r="C280" s="1136">
        <v>2003</v>
      </c>
      <c r="D280" s="286" t="s">
        <v>1606</v>
      </c>
      <c r="E280" s="1147">
        <v>540000</v>
      </c>
      <c r="F280" s="51"/>
      <c r="G280" s="289"/>
      <c r="H280" s="1147">
        <v>540000</v>
      </c>
      <c r="I280" s="56"/>
      <c r="J280" s="56"/>
    </row>
    <row r="281" spans="1:10" ht="15" customHeight="1">
      <c r="A281" s="727">
        <v>3</v>
      </c>
      <c r="B281" s="50" t="s">
        <v>394</v>
      </c>
      <c r="C281" s="1136">
        <v>2004</v>
      </c>
      <c r="D281" s="286" t="s">
        <v>1606</v>
      </c>
      <c r="E281" s="1147">
        <v>540000</v>
      </c>
      <c r="F281" s="51"/>
      <c r="G281" s="289"/>
      <c r="H281" s="1147">
        <v>540000</v>
      </c>
      <c r="I281" s="56"/>
      <c r="J281" s="56"/>
    </row>
    <row r="282" spans="1:10" ht="15" customHeight="1">
      <c r="A282" s="727">
        <v>4</v>
      </c>
      <c r="B282" s="50" t="s">
        <v>1884</v>
      </c>
      <c r="C282" s="1136">
        <v>2005</v>
      </c>
      <c r="D282" s="286" t="s">
        <v>1609</v>
      </c>
      <c r="E282" s="1147">
        <v>540000</v>
      </c>
      <c r="F282" s="51"/>
      <c r="G282" s="289"/>
      <c r="H282" s="1147">
        <v>540000</v>
      </c>
      <c r="I282" s="56"/>
      <c r="J282" s="56"/>
    </row>
    <row r="283" spans="1:10" ht="15" customHeight="1">
      <c r="A283" s="727">
        <v>5</v>
      </c>
      <c r="B283" s="50" t="s">
        <v>1887</v>
      </c>
      <c r="C283" s="1136">
        <v>2011</v>
      </c>
      <c r="D283" s="286" t="s">
        <v>1852</v>
      </c>
      <c r="E283" s="1147">
        <v>540000</v>
      </c>
      <c r="F283" s="51"/>
      <c r="G283" s="289"/>
      <c r="H283" s="1147">
        <v>540000</v>
      </c>
      <c r="I283" s="56"/>
      <c r="J283" s="56"/>
    </row>
    <row r="284" spans="1:10" ht="15" customHeight="1">
      <c r="A284" s="727">
        <v>6</v>
      </c>
      <c r="B284" s="50" t="s">
        <v>1881</v>
      </c>
      <c r="C284" s="1136">
        <v>2006</v>
      </c>
      <c r="D284" s="286" t="s">
        <v>1615</v>
      </c>
      <c r="E284" s="1147">
        <v>540000</v>
      </c>
      <c r="F284" s="51"/>
      <c r="G284" s="289"/>
      <c r="H284" s="1147">
        <v>540000</v>
      </c>
      <c r="I284" s="56"/>
      <c r="J284" s="56"/>
    </row>
    <row r="285" spans="1:10" ht="15" customHeight="1">
      <c r="A285" s="727">
        <v>7</v>
      </c>
      <c r="B285" s="50" t="s">
        <v>1883</v>
      </c>
      <c r="C285" s="1136">
        <v>2005</v>
      </c>
      <c r="D285" s="286" t="s">
        <v>1615</v>
      </c>
      <c r="E285" s="1147">
        <v>540000</v>
      </c>
      <c r="F285" s="51"/>
      <c r="G285" s="289"/>
      <c r="H285" s="1147">
        <v>540000</v>
      </c>
      <c r="I285" s="56"/>
      <c r="J285" s="56"/>
    </row>
    <row r="286" spans="1:10" ht="15" customHeight="1">
      <c r="A286" s="727">
        <v>8</v>
      </c>
      <c r="B286" s="50" t="s">
        <v>1888</v>
      </c>
      <c r="C286" s="1136">
        <v>2007</v>
      </c>
      <c r="D286" s="286" t="s">
        <v>1615</v>
      </c>
      <c r="E286" s="1147">
        <v>540000</v>
      </c>
      <c r="F286" s="51"/>
      <c r="G286" s="289"/>
      <c r="H286" s="1147">
        <v>540000</v>
      </c>
      <c r="I286" s="56"/>
      <c r="J286" s="56"/>
    </row>
    <row r="287" spans="1:10" ht="15" customHeight="1">
      <c r="A287" s="727">
        <v>9</v>
      </c>
      <c r="B287" s="50" t="s">
        <v>1162</v>
      </c>
      <c r="C287" s="1136">
        <v>2009</v>
      </c>
      <c r="D287" s="286" t="s">
        <v>1615</v>
      </c>
      <c r="E287" s="1147">
        <v>540000</v>
      </c>
      <c r="F287" s="51"/>
      <c r="G287" s="289"/>
      <c r="H287" s="1147">
        <f>SUM(E287:G287)</f>
        <v>540000</v>
      </c>
      <c r="I287" s="56"/>
      <c r="J287" s="56"/>
    </row>
    <row r="288" spans="1:10" ht="15" customHeight="1">
      <c r="A288" s="727">
        <v>10</v>
      </c>
      <c r="B288" s="50" t="s">
        <v>2829</v>
      </c>
      <c r="C288" s="1136">
        <v>2014</v>
      </c>
      <c r="D288" s="286" t="s">
        <v>1705</v>
      </c>
      <c r="E288" s="1147">
        <v>540000</v>
      </c>
      <c r="F288" s="51"/>
      <c r="G288" s="289"/>
      <c r="H288" s="1147">
        <f>SUM(E288:G288)</f>
        <v>540000</v>
      </c>
      <c r="I288" s="56"/>
      <c r="J288" s="56"/>
    </row>
    <row r="289" spans="1:10" ht="15" customHeight="1">
      <c r="A289" s="727">
        <v>11</v>
      </c>
      <c r="B289" s="50" t="s">
        <v>1369</v>
      </c>
      <c r="C289" s="1136">
        <v>2006</v>
      </c>
      <c r="D289" s="286" t="s">
        <v>1370</v>
      </c>
      <c r="E289" s="1147">
        <v>540000</v>
      </c>
      <c r="F289" s="51"/>
      <c r="G289" s="289"/>
      <c r="H289" s="1147">
        <f>SUM(E289:G289)</f>
        <v>540000</v>
      </c>
      <c r="I289" s="56"/>
      <c r="J289" s="56"/>
    </row>
    <row r="290" spans="1:10" ht="15" customHeight="1">
      <c r="A290" s="727">
        <v>12</v>
      </c>
      <c r="B290" s="50" t="s">
        <v>1371</v>
      </c>
      <c r="C290" s="1136">
        <v>2016</v>
      </c>
      <c r="D290" s="286" t="s">
        <v>1372</v>
      </c>
      <c r="E290" s="1147">
        <v>540000</v>
      </c>
      <c r="F290" s="51"/>
      <c r="G290" s="289"/>
      <c r="H290" s="1147">
        <f>SUM(E290:G290)</f>
        <v>540000</v>
      </c>
      <c r="I290" s="56"/>
      <c r="J290" s="56"/>
    </row>
    <row r="291" spans="1:10" ht="15" customHeight="1">
      <c r="A291" s="727">
        <v>13</v>
      </c>
      <c r="B291" s="280" t="s">
        <v>2880</v>
      </c>
      <c r="C291" s="743">
        <v>2014</v>
      </c>
      <c r="D291" s="286" t="s">
        <v>1703</v>
      </c>
      <c r="E291" s="1147">
        <v>540000</v>
      </c>
      <c r="F291" s="51"/>
      <c r="G291" s="289"/>
      <c r="H291" s="1147">
        <f>G291+E291</f>
        <v>540000</v>
      </c>
      <c r="I291" s="56"/>
      <c r="J291" s="56"/>
    </row>
    <row r="292" spans="1:10" ht="15" customHeight="1">
      <c r="A292" s="1135">
        <v>14</v>
      </c>
      <c r="B292" s="280" t="s">
        <v>1382</v>
      </c>
      <c r="C292" s="743">
        <v>2003</v>
      </c>
      <c r="D292" s="286" t="s">
        <v>1605</v>
      </c>
      <c r="E292" s="1147">
        <v>540000</v>
      </c>
      <c r="F292" s="51"/>
      <c r="G292" s="289"/>
      <c r="H292" s="1147">
        <f>G292+E292</f>
        <v>540000</v>
      </c>
      <c r="I292" s="56"/>
      <c r="J292" s="56"/>
    </row>
    <row r="293" spans="1:10" ht="15" customHeight="1">
      <c r="A293" s="1135">
        <v>15</v>
      </c>
      <c r="B293" s="280" t="s">
        <v>1176</v>
      </c>
      <c r="C293" s="743">
        <v>2017</v>
      </c>
      <c r="D293" s="286" t="s">
        <v>1370</v>
      </c>
      <c r="E293" s="1147">
        <v>540000</v>
      </c>
      <c r="F293" s="51"/>
      <c r="G293" s="289"/>
      <c r="H293" s="1147">
        <f>G293+E293</f>
        <v>540000</v>
      </c>
      <c r="I293" s="56"/>
      <c r="J293" s="56"/>
    </row>
    <row r="294" spans="1:10" ht="15" customHeight="1">
      <c r="A294" s="1863" t="s">
        <v>2740</v>
      </c>
      <c r="B294" s="1864"/>
      <c r="C294" s="1864"/>
      <c r="D294" s="1865"/>
      <c r="E294" s="295">
        <f>SUM(E279:E293)</f>
        <v>8100000</v>
      </c>
      <c r="F294" s="296"/>
      <c r="G294" s="833"/>
      <c r="H294" s="295">
        <f>E294+G294</f>
        <v>8100000</v>
      </c>
      <c r="I294" s="52"/>
      <c r="J294" s="52"/>
    </row>
    <row r="295" spans="1:10" ht="15" customHeight="1">
      <c r="A295" s="1859" t="s">
        <v>2073</v>
      </c>
      <c r="B295" s="1860"/>
      <c r="C295" s="1860"/>
      <c r="D295" s="1860"/>
      <c r="E295" s="1860"/>
      <c r="F295" s="1860"/>
      <c r="G295" s="1860"/>
      <c r="H295" s="1860"/>
      <c r="I295" s="1860"/>
      <c r="J295" s="1861"/>
    </row>
    <row r="296" spans="1:10" ht="15" customHeight="1">
      <c r="A296" s="1136">
        <v>1</v>
      </c>
      <c r="B296" s="50" t="s">
        <v>1896</v>
      </c>
      <c r="C296" s="1136">
        <v>1983</v>
      </c>
      <c r="D296" s="286" t="s">
        <v>1617</v>
      </c>
      <c r="E296" s="1147">
        <v>540000</v>
      </c>
      <c r="F296" s="51"/>
      <c r="G296" s="289"/>
      <c r="H296" s="1147">
        <v>540000</v>
      </c>
      <c r="I296" s="56"/>
      <c r="J296" s="59"/>
    </row>
    <row r="297" spans="1:10" ht="15" customHeight="1">
      <c r="A297" s="1136">
        <v>2</v>
      </c>
      <c r="B297" s="50" t="s">
        <v>2452</v>
      </c>
      <c r="C297" s="1136">
        <v>1977</v>
      </c>
      <c r="D297" s="286" t="s">
        <v>1605</v>
      </c>
      <c r="E297" s="1147">
        <v>540000</v>
      </c>
      <c r="F297" s="51"/>
      <c r="G297" s="289"/>
      <c r="H297" s="1147">
        <v>540000</v>
      </c>
      <c r="I297" s="56"/>
      <c r="J297" s="59"/>
    </row>
    <row r="298" spans="1:10" ht="15" customHeight="1">
      <c r="A298" s="1136">
        <v>3</v>
      </c>
      <c r="B298" s="50" t="s">
        <v>1890</v>
      </c>
      <c r="C298" s="1136">
        <v>1970</v>
      </c>
      <c r="D298" s="286" t="s">
        <v>1605</v>
      </c>
      <c r="E298" s="1147">
        <v>540000</v>
      </c>
      <c r="F298" s="51"/>
      <c r="G298" s="289"/>
      <c r="H298" s="1147">
        <v>540000</v>
      </c>
      <c r="I298" s="56"/>
      <c r="J298" s="59"/>
    </row>
    <row r="299" spans="1:10" ht="15" customHeight="1">
      <c r="A299" s="1136">
        <v>4</v>
      </c>
      <c r="B299" s="50" t="s">
        <v>743</v>
      </c>
      <c r="C299" s="1136">
        <v>1968</v>
      </c>
      <c r="D299" s="286" t="s">
        <v>1610</v>
      </c>
      <c r="E299" s="1147">
        <v>540000</v>
      </c>
      <c r="F299" s="51"/>
      <c r="G299" s="289"/>
      <c r="H299" s="1147">
        <v>540000</v>
      </c>
      <c r="I299" s="56"/>
      <c r="J299" s="59"/>
    </row>
    <row r="300" spans="1:10" ht="15" customHeight="1">
      <c r="A300" s="1136">
        <v>5</v>
      </c>
      <c r="B300" s="50" t="s">
        <v>1910</v>
      </c>
      <c r="C300" s="1136">
        <v>1993</v>
      </c>
      <c r="D300" s="286" t="s">
        <v>1609</v>
      </c>
      <c r="E300" s="1147">
        <v>540000</v>
      </c>
      <c r="F300" s="51"/>
      <c r="G300" s="289"/>
      <c r="H300" s="1147">
        <v>540000</v>
      </c>
      <c r="I300" s="56"/>
      <c r="J300" s="59"/>
    </row>
    <row r="301" spans="1:10" ht="15" customHeight="1">
      <c r="A301" s="1136">
        <v>6</v>
      </c>
      <c r="B301" s="50" t="s">
        <v>1892</v>
      </c>
      <c r="C301" s="1136">
        <v>1994</v>
      </c>
      <c r="D301" s="286" t="s">
        <v>1607</v>
      </c>
      <c r="E301" s="1147">
        <v>540000</v>
      </c>
      <c r="F301" s="51"/>
      <c r="G301" s="289"/>
      <c r="H301" s="1147">
        <v>540000</v>
      </c>
      <c r="I301" s="56"/>
      <c r="J301" s="59"/>
    </row>
    <row r="302" spans="1:10" ht="15" customHeight="1">
      <c r="A302" s="1136">
        <v>7</v>
      </c>
      <c r="B302" s="50" t="s">
        <v>1894</v>
      </c>
      <c r="C302" s="1136">
        <v>1985</v>
      </c>
      <c r="D302" s="286" t="s">
        <v>1612</v>
      </c>
      <c r="E302" s="1147">
        <v>540000</v>
      </c>
      <c r="F302" s="51"/>
      <c r="G302" s="289"/>
      <c r="H302" s="1147">
        <v>540000</v>
      </c>
      <c r="I302" s="56"/>
      <c r="J302" s="59"/>
    </row>
    <row r="303" spans="1:10" ht="15" customHeight="1">
      <c r="A303" s="1136">
        <v>8</v>
      </c>
      <c r="B303" s="50" t="s">
        <v>1897</v>
      </c>
      <c r="C303" s="1136">
        <v>1984</v>
      </c>
      <c r="D303" s="286" t="s">
        <v>1612</v>
      </c>
      <c r="E303" s="1147">
        <v>0</v>
      </c>
      <c r="F303" s="51"/>
      <c r="G303" s="289"/>
      <c r="H303" s="1147"/>
      <c r="I303" s="1322" t="s">
        <v>2621</v>
      </c>
      <c r="J303" s="1322" t="s">
        <v>2622</v>
      </c>
    </row>
    <row r="304" spans="1:10" ht="15" customHeight="1">
      <c r="A304" s="1136">
        <v>9</v>
      </c>
      <c r="B304" s="50" t="s">
        <v>1901</v>
      </c>
      <c r="C304" s="1136">
        <v>1998</v>
      </c>
      <c r="D304" s="286" t="s">
        <v>1819</v>
      </c>
      <c r="E304" s="1147">
        <v>540000</v>
      </c>
      <c r="F304" s="51"/>
      <c r="G304" s="289"/>
      <c r="H304" s="1147">
        <v>540000</v>
      </c>
      <c r="I304" s="56"/>
      <c r="J304" s="59"/>
    </row>
    <row r="305" spans="1:10" ht="15" customHeight="1">
      <c r="A305" s="1136">
        <v>10</v>
      </c>
      <c r="B305" s="50" t="s">
        <v>1907</v>
      </c>
      <c r="C305" s="1136">
        <v>1992</v>
      </c>
      <c r="D305" s="286" t="s">
        <v>1703</v>
      </c>
      <c r="E305" s="1147">
        <v>540000</v>
      </c>
      <c r="F305" s="51"/>
      <c r="G305" s="289"/>
      <c r="H305" s="1147">
        <v>540000</v>
      </c>
      <c r="I305" s="56"/>
      <c r="J305" s="59"/>
    </row>
    <row r="306" spans="1:10" ht="15" customHeight="1">
      <c r="A306" s="1136">
        <v>11</v>
      </c>
      <c r="B306" s="50" t="s">
        <v>1908</v>
      </c>
      <c r="C306" s="1136">
        <v>1969</v>
      </c>
      <c r="D306" s="286" t="s">
        <v>1703</v>
      </c>
      <c r="E306" s="1147">
        <v>540000</v>
      </c>
      <c r="F306" s="51"/>
      <c r="G306" s="289"/>
      <c r="H306" s="1147">
        <v>540000</v>
      </c>
      <c r="I306" s="56"/>
      <c r="J306" s="59"/>
    </row>
    <row r="307" spans="1:10" ht="15" customHeight="1">
      <c r="A307" s="1136">
        <v>12</v>
      </c>
      <c r="B307" s="50" t="s">
        <v>1909</v>
      </c>
      <c r="C307" s="1136">
        <v>1966</v>
      </c>
      <c r="D307" s="286" t="s">
        <v>1605</v>
      </c>
      <c r="E307" s="1147">
        <v>540000</v>
      </c>
      <c r="F307" s="51"/>
      <c r="G307" s="289"/>
      <c r="H307" s="1147">
        <v>540000</v>
      </c>
      <c r="I307" s="56"/>
      <c r="J307" s="59"/>
    </row>
    <row r="308" spans="1:10" ht="15" customHeight="1">
      <c r="A308" s="1136">
        <v>13</v>
      </c>
      <c r="B308" s="50" t="s">
        <v>1903</v>
      </c>
      <c r="C308" s="1136">
        <v>1992</v>
      </c>
      <c r="D308" s="286" t="s">
        <v>1610</v>
      </c>
      <c r="E308" s="1147">
        <v>540000</v>
      </c>
      <c r="F308" s="51"/>
      <c r="G308" s="289"/>
      <c r="H308" s="1147">
        <v>540000</v>
      </c>
      <c r="I308" s="56"/>
      <c r="J308" s="59"/>
    </row>
    <row r="309" spans="1:10" ht="15" customHeight="1">
      <c r="A309" s="1136">
        <v>14</v>
      </c>
      <c r="B309" s="50" t="s">
        <v>2667</v>
      </c>
      <c r="C309" s="1136">
        <v>1970</v>
      </c>
      <c r="D309" s="286" t="s">
        <v>1610</v>
      </c>
      <c r="E309" s="1147">
        <v>540000</v>
      </c>
      <c r="F309" s="51"/>
      <c r="G309" s="289"/>
      <c r="H309" s="1147">
        <v>540000</v>
      </c>
      <c r="I309" s="56"/>
      <c r="J309" s="59"/>
    </row>
    <row r="310" spans="1:10" ht="15" customHeight="1">
      <c r="A310" s="1136">
        <v>15</v>
      </c>
      <c r="B310" s="50" t="s">
        <v>1902</v>
      </c>
      <c r="C310" s="1136">
        <v>1966</v>
      </c>
      <c r="D310" s="286" t="s">
        <v>1612</v>
      </c>
      <c r="E310" s="1147">
        <v>540000</v>
      </c>
      <c r="F310" s="51"/>
      <c r="G310" s="289"/>
      <c r="H310" s="1147">
        <v>540000</v>
      </c>
      <c r="I310" s="56"/>
      <c r="J310" s="59"/>
    </row>
    <row r="311" spans="1:10" ht="15" customHeight="1">
      <c r="A311" s="1136">
        <v>16</v>
      </c>
      <c r="B311" s="50" t="s">
        <v>1911</v>
      </c>
      <c r="C311" s="1136">
        <v>1981</v>
      </c>
      <c r="D311" s="286" t="s">
        <v>1612</v>
      </c>
      <c r="E311" s="1147">
        <v>540000</v>
      </c>
      <c r="F311" s="51"/>
      <c r="G311" s="289"/>
      <c r="H311" s="1147">
        <v>540000</v>
      </c>
      <c r="I311" s="56"/>
      <c r="J311" s="59"/>
    </row>
    <row r="312" spans="1:10" ht="15" customHeight="1">
      <c r="A312" s="1136">
        <v>17</v>
      </c>
      <c r="B312" s="50" t="s">
        <v>1912</v>
      </c>
      <c r="C312" s="1136">
        <v>1960</v>
      </c>
      <c r="D312" s="286" t="s">
        <v>1612</v>
      </c>
      <c r="E312" s="1147">
        <v>540000</v>
      </c>
      <c r="F312" s="51"/>
      <c r="G312" s="289"/>
      <c r="H312" s="1147">
        <v>540000</v>
      </c>
      <c r="I312" s="56"/>
      <c r="J312" s="59"/>
    </row>
    <row r="313" spans="1:10" ht="15" customHeight="1">
      <c r="A313" s="1136">
        <v>18</v>
      </c>
      <c r="B313" s="50" t="s">
        <v>1913</v>
      </c>
      <c r="C313" s="1136">
        <v>1973</v>
      </c>
      <c r="D313" s="286" t="s">
        <v>1612</v>
      </c>
      <c r="E313" s="1147">
        <v>540000</v>
      </c>
      <c r="F313" s="51"/>
      <c r="G313" s="289"/>
      <c r="H313" s="1147">
        <v>540000</v>
      </c>
      <c r="I313" s="56"/>
      <c r="J313" s="59"/>
    </row>
    <row r="314" spans="1:10" ht="15" customHeight="1">
      <c r="A314" s="1136">
        <v>19</v>
      </c>
      <c r="B314" s="50" t="s">
        <v>1895</v>
      </c>
      <c r="C314" s="1136">
        <v>1997</v>
      </c>
      <c r="D314" s="286" t="s">
        <v>1607</v>
      </c>
      <c r="E314" s="1147">
        <v>540000</v>
      </c>
      <c r="F314" s="51"/>
      <c r="G314" s="289"/>
      <c r="H314" s="1147">
        <f aca="true" t="shared" si="14" ref="H314:H320">SUM(E314:G314)</f>
        <v>540000</v>
      </c>
      <c r="I314" s="56"/>
      <c r="J314" s="59"/>
    </row>
    <row r="315" spans="1:10" ht="15" customHeight="1">
      <c r="A315" s="1136">
        <v>20</v>
      </c>
      <c r="B315" s="50" t="s">
        <v>1893</v>
      </c>
      <c r="C315" s="1136">
        <v>1962</v>
      </c>
      <c r="D315" s="286" t="s">
        <v>1612</v>
      </c>
      <c r="E315" s="1147">
        <v>540000</v>
      </c>
      <c r="F315" s="51"/>
      <c r="G315" s="289"/>
      <c r="H315" s="1147">
        <f t="shared" si="14"/>
        <v>540000</v>
      </c>
      <c r="I315" s="56"/>
      <c r="J315" s="59"/>
    </row>
    <row r="316" spans="1:10" ht="15" customHeight="1">
      <c r="A316" s="1136">
        <v>21</v>
      </c>
      <c r="B316" s="50" t="s">
        <v>1889</v>
      </c>
      <c r="C316" s="1136">
        <v>1960</v>
      </c>
      <c r="D316" s="286" t="s">
        <v>1606</v>
      </c>
      <c r="E316" s="1147">
        <v>540000</v>
      </c>
      <c r="F316" s="51"/>
      <c r="G316" s="289"/>
      <c r="H316" s="1147">
        <f t="shared" si="14"/>
        <v>540000</v>
      </c>
      <c r="I316" s="56"/>
      <c r="J316" s="59"/>
    </row>
    <row r="317" spans="1:10" ht="15" customHeight="1">
      <c r="A317" s="1136">
        <v>22</v>
      </c>
      <c r="B317" s="50" t="s">
        <v>1891</v>
      </c>
      <c r="C317" s="1136">
        <v>1968</v>
      </c>
      <c r="D317" s="286" t="s">
        <v>1606</v>
      </c>
      <c r="E317" s="1147">
        <v>540000</v>
      </c>
      <c r="F317" s="51"/>
      <c r="G317" s="289"/>
      <c r="H317" s="1147">
        <f t="shared" si="14"/>
        <v>540000</v>
      </c>
      <c r="I317" s="56"/>
      <c r="J317" s="59"/>
    </row>
    <row r="318" spans="1:10" ht="15" customHeight="1">
      <c r="A318" s="1136">
        <v>23</v>
      </c>
      <c r="B318" s="66" t="s">
        <v>1934</v>
      </c>
      <c r="C318" s="1143">
        <v>2000</v>
      </c>
      <c r="D318" s="1146" t="s">
        <v>1605</v>
      </c>
      <c r="E318" s="1148">
        <v>540000</v>
      </c>
      <c r="F318" s="67"/>
      <c r="G318" s="68"/>
      <c r="H318" s="1148">
        <f t="shared" si="14"/>
        <v>540000</v>
      </c>
      <c r="I318" s="56"/>
      <c r="J318" s="59"/>
    </row>
    <row r="319" spans="1:10" ht="15" customHeight="1">
      <c r="A319" s="1136">
        <v>24</v>
      </c>
      <c r="B319" s="66" t="s">
        <v>1051</v>
      </c>
      <c r="C319" s="1143">
        <v>1964</v>
      </c>
      <c r="D319" s="1146" t="s">
        <v>2751</v>
      </c>
      <c r="E319" s="1148">
        <v>540000</v>
      </c>
      <c r="F319" s="67"/>
      <c r="G319" s="68"/>
      <c r="H319" s="1148">
        <f t="shared" si="14"/>
        <v>540000</v>
      </c>
      <c r="I319" s="56"/>
      <c r="J319" s="59"/>
    </row>
    <row r="320" spans="1:10" ht="15" customHeight="1">
      <c r="A320" s="1136">
        <v>25</v>
      </c>
      <c r="B320" s="50" t="s">
        <v>1933</v>
      </c>
      <c r="C320" s="1136">
        <v>2002</v>
      </c>
      <c r="D320" s="286" t="s">
        <v>1612</v>
      </c>
      <c r="E320" s="1148">
        <v>540000</v>
      </c>
      <c r="F320" s="51"/>
      <c r="G320" s="289">
        <v>-135000</v>
      </c>
      <c r="H320" s="1148">
        <f t="shared" si="14"/>
        <v>405000</v>
      </c>
      <c r="I320" s="56"/>
      <c r="J320" s="59"/>
    </row>
    <row r="321" spans="1:10" ht="15" customHeight="1">
      <c r="A321" s="1628" t="s">
        <v>2740</v>
      </c>
      <c r="B321" s="1628"/>
      <c r="C321" s="1628"/>
      <c r="D321" s="1628"/>
      <c r="E321" s="297">
        <f>SUM(E296:E320)</f>
        <v>12960000</v>
      </c>
      <c r="F321" s="297">
        <f>SUM(F296:F319)</f>
        <v>0</v>
      </c>
      <c r="G321" s="1153">
        <v>-135000</v>
      </c>
      <c r="H321" s="297">
        <f>SUM(H296:H320)</f>
        <v>12825000</v>
      </c>
      <c r="I321" s="56"/>
      <c r="J321" s="59"/>
    </row>
    <row r="322" spans="1:10" ht="15" customHeight="1">
      <c r="A322" s="1856" t="s">
        <v>2074</v>
      </c>
      <c r="B322" s="1857"/>
      <c r="C322" s="1857"/>
      <c r="D322" s="1857"/>
      <c r="E322" s="1857"/>
      <c r="F322" s="1857"/>
      <c r="G322" s="1857"/>
      <c r="H322" s="1857"/>
      <c r="I322" s="1857"/>
      <c r="J322" s="1858"/>
    </row>
    <row r="323" spans="1:10" ht="15" customHeight="1">
      <c r="A323" s="1136">
        <v>1</v>
      </c>
      <c r="B323" s="50" t="s">
        <v>1924</v>
      </c>
      <c r="C323" s="1136">
        <v>1954</v>
      </c>
      <c r="D323" s="286" t="s">
        <v>1617</v>
      </c>
      <c r="E323" s="1147">
        <v>675000</v>
      </c>
      <c r="F323" s="51"/>
      <c r="G323" s="289"/>
      <c r="H323" s="1147">
        <v>675000</v>
      </c>
      <c r="I323" s="56"/>
      <c r="J323" s="59"/>
    </row>
    <row r="324" spans="1:10" ht="15" customHeight="1">
      <c r="A324" s="1136">
        <v>2</v>
      </c>
      <c r="B324" s="50" t="s">
        <v>1914</v>
      </c>
      <c r="C324" s="1136">
        <v>1929</v>
      </c>
      <c r="D324" s="286" t="s">
        <v>1630</v>
      </c>
      <c r="E324" s="1147">
        <v>675000</v>
      </c>
      <c r="F324" s="51"/>
      <c r="G324" s="289"/>
      <c r="H324" s="1147">
        <v>675000</v>
      </c>
      <c r="I324" s="56"/>
      <c r="J324" s="59"/>
    </row>
    <row r="325" spans="1:10" ht="15" customHeight="1">
      <c r="A325" s="1136">
        <v>3</v>
      </c>
      <c r="B325" s="50" t="s">
        <v>2908</v>
      </c>
      <c r="C325" s="1136">
        <v>1957</v>
      </c>
      <c r="D325" s="286" t="s">
        <v>1615</v>
      </c>
      <c r="E325" s="1147">
        <v>675000</v>
      </c>
      <c r="F325" s="51"/>
      <c r="G325" s="289"/>
      <c r="H325" s="1147">
        <f>G325+E325</f>
        <v>675000</v>
      </c>
      <c r="I325" s="56"/>
      <c r="J325" s="59"/>
    </row>
    <row r="326" spans="1:10" ht="15" customHeight="1">
      <c r="A326" s="1136">
        <v>4</v>
      </c>
      <c r="B326" s="50" t="s">
        <v>1916</v>
      </c>
      <c r="C326" s="1136">
        <v>1931</v>
      </c>
      <c r="D326" s="286" t="s">
        <v>1606</v>
      </c>
      <c r="E326" s="1147">
        <v>675000</v>
      </c>
      <c r="F326" s="51"/>
      <c r="G326" s="289"/>
      <c r="H326" s="1147">
        <v>675000</v>
      </c>
      <c r="I326" s="56"/>
      <c r="J326" s="59"/>
    </row>
    <row r="327" spans="1:10" ht="15" customHeight="1">
      <c r="A327" s="1136">
        <v>5</v>
      </c>
      <c r="B327" s="50" t="s">
        <v>1559</v>
      </c>
      <c r="C327" s="1136">
        <v>1931</v>
      </c>
      <c r="D327" s="286" t="s">
        <v>1606</v>
      </c>
      <c r="E327" s="1147">
        <v>675000</v>
      </c>
      <c r="F327" s="51"/>
      <c r="G327" s="289"/>
      <c r="H327" s="1147">
        <v>675000</v>
      </c>
      <c r="I327" s="56"/>
      <c r="J327" s="59"/>
    </row>
    <row r="328" spans="1:10" ht="15" customHeight="1">
      <c r="A328" s="1136">
        <v>6</v>
      </c>
      <c r="B328" s="50" t="s">
        <v>2545</v>
      </c>
      <c r="C328" s="1136">
        <v>1945</v>
      </c>
      <c r="D328" s="286" t="s">
        <v>1606</v>
      </c>
      <c r="E328" s="1147">
        <v>675000</v>
      </c>
      <c r="F328" s="51"/>
      <c r="G328" s="289"/>
      <c r="H328" s="1147">
        <v>675000</v>
      </c>
      <c r="I328" s="56"/>
      <c r="J328" s="59"/>
    </row>
    <row r="329" spans="1:10" ht="15" customHeight="1">
      <c r="A329" s="1136">
        <v>7</v>
      </c>
      <c r="B329" s="50" t="s">
        <v>1917</v>
      </c>
      <c r="C329" s="1136">
        <v>1932</v>
      </c>
      <c r="D329" s="286" t="s">
        <v>1607</v>
      </c>
      <c r="E329" s="1147">
        <v>675000</v>
      </c>
      <c r="F329" s="51"/>
      <c r="G329" s="289"/>
      <c r="H329" s="1147">
        <v>675000</v>
      </c>
      <c r="I329" s="56"/>
      <c r="J329" s="59"/>
    </row>
    <row r="330" spans="1:10" ht="15" customHeight="1">
      <c r="A330" s="1136">
        <v>8</v>
      </c>
      <c r="B330" s="50" t="s">
        <v>1918</v>
      </c>
      <c r="C330" s="1136">
        <v>1932</v>
      </c>
      <c r="D330" s="286" t="s">
        <v>1607</v>
      </c>
      <c r="E330" s="1147">
        <v>675000</v>
      </c>
      <c r="F330" s="51"/>
      <c r="G330" s="289"/>
      <c r="H330" s="1147">
        <v>675000</v>
      </c>
      <c r="I330" s="56"/>
      <c r="J330" s="59"/>
    </row>
    <row r="331" spans="1:10" ht="15" customHeight="1">
      <c r="A331" s="1136">
        <v>9</v>
      </c>
      <c r="B331" s="50" t="s">
        <v>1919</v>
      </c>
      <c r="C331" s="1136">
        <v>1927</v>
      </c>
      <c r="D331" s="286" t="s">
        <v>1607</v>
      </c>
      <c r="E331" s="1147">
        <v>675000</v>
      </c>
      <c r="F331" s="51"/>
      <c r="G331" s="289"/>
      <c r="H331" s="1147">
        <v>675000</v>
      </c>
      <c r="I331" s="56"/>
      <c r="J331" s="59"/>
    </row>
    <row r="332" spans="1:10" ht="15" customHeight="1">
      <c r="A332" s="1136">
        <v>10</v>
      </c>
      <c r="B332" s="50" t="s">
        <v>1920</v>
      </c>
      <c r="C332" s="1136">
        <v>1943</v>
      </c>
      <c r="D332" s="286" t="s">
        <v>1388</v>
      </c>
      <c r="E332" s="1147">
        <v>675000</v>
      </c>
      <c r="F332" s="51"/>
      <c r="G332" s="289"/>
      <c r="H332" s="1147">
        <v>675000</v>
      </c>
      <c r="I332" s="56"/>
      <c r="J332" s="59"/>
    </row>
    <row r="333" spans="1:10" ht="15" customHeight="1">
      <c r="A333" s="1136">
        <v>11</v>
      </c>
      <c r="B333" s="53" t="s">
        <v>1757</v>
      </c>
      <c r="C333" s="727">
        <v>1935</v>
      </c>
      <c r="D333" s="632" t="s">
        <v>1606</v>
      </c>
      <c r="E333" s="1147">
        <v>675000</v>
      </c>
      <c r="F333" s="51"/>
      <c r="G333" s="289"/>
      <c r="H333" s="1147">
        <f>SUM(E333:G333)</f>
        <v>675000</v>
      </c>
      <c r="I333" s="56"/>
      <c r="J333" s="59"/>
    </row>
    <row r="334" spans="1:10" ht="15" customHeight="1">
      <c r="A334" s="1136">
        <v>12</v>
      </c>
      <c r="B334" s="50" t="s">
        <v>1926</v>
      </c>
      <c r="C334" s="1136">
        <v>1927</v>
      </c>
      <c r="D334" s="286" t="s">
        <v>1617</v>
      </c>
      <c r="E334" s="1147">
        <v>675000</v>
      </c>
      <c r="F334" s="51"/>
      <c r="G334" s="289"/>
      <c r="H334" s="1147">
        <v>675000</v>
      </c>
      <c r="I334" s="56"/>
      <c r="J334" s="59"/>
    </row>
    <row r="335" spans="1:10" ht="15" customHeight="1">
      <c r="A335" s="1136">
        <v>13</v>
      </c>
      <c r="B335" s="50" t="s">
        <v>1925</v>
      </c>
      <c r="C335" s="1136">
        <v>1938</v>
      </c>
      <c r="D335" s="286" t="s">
        <v>1703</v>
      </c>
      <c r="E335" s="1147">
        <v>675000</v>
      </c>
      <c r="F335" s="51"/>
      <c r="G335" s="289"/>
      <c r="H335" s="1147">
        <v>675000</v>
      </c>
      <c r="I335" s="56"/>
      <c r="J335" s="59"/>
    </row>
    <row r="336" spans="1:10" ht="15" customHeight="1">
      <c r="A336" s="1136">
        <v>14</v>
      </c>
      <c r="B336" s="50" t="s">
        <v>1928</v>
      </c>
      <c r="C336" s="1136">
        <v>1938</v>
      </c>
      <c r="D336" s="286" t="s">
        <v>1607</v>
      </c>
      <c r="E336" s="1147">
        <v>675000</v>
      </c>
      <c r="F336" s="51"/>
      <c r="G336" s="289"/>
      <c r="H336" s="1147">
        <v>675000</v>
      </c>
      <c r="I336" s="56"/>
      <c r="J336" s="59"/>
    </row>
    <row r="337" spans="1:10" ht="15" customHeight="1">
      <c r="A337" s="1136">
        <v>15</v>
      </c>
      <c r="B337" s="50" t="s">
        <v>119</v>
      </c>
      <c r="C337" s="1136">
        <v>1949</v>
      </c>
      <c r="D337" s="286" t="s">
        <v>1615</v>
      </c>
      <c r="E337" s="1147">
        <v>675000</v>
      </c>
      <c r="F337" s="51"/>
      <c r="G337" s="289"/>
      <c r="H337" s="1147">
        <v>675000</v>
      </c>
      <c r="I337" s="56"/>
      <c r="J337" s="59"/>
    </row>
    <row r="338" spans="1:10" ht="15" customHeight="1">
      <c r="A338" s="1136">
        <v>16</v>
      </c>
      <c r="B338" s="50" t="s">
        <v>1927</v>
      </c>
      <c r="C338" s="1136">
        <v>1937</v>
      </c>
      <c r="D338" s="286" t="s">
        <v>2012</v>
      </c>
      <c r="E338" s="1147">
        <v>675000</v>
      </c>
      <c r="F338" s="51"/>
      <c r="G338" s="289"/>
      <c r="H338" s="1147">
        <v>675000</v>
      </c>
      <c r="I338" s="56"/>
      <c r="J338" s="59"/>
    </row>
    <row r="339" spans="1:10" ht="15" customHeight="1">
      <c r="A339" s="1136">
        <v>17</v>
      </c>
      <c r="B339" s="50" t="s">
        <v>1915</v>
      </c>
      <c r="C339" s="1136">
        <v>1923</v>
      </c>
      <c r="D339" s="286" t="s">
        <v>1630</v>
      </c>
      <c r="E339" s="1147">
        <v>675000</v>
      </c>
      <c r="F339" s="51"/>
      <c r="G339" s="289"/>
      <c r="H339" s="1147">
        <f aca="true" t="shared" si="15" ref="H339:H349">SUM(E339:G339)</f>
        <v>675000</v>
      </c>
      <c r="I339" s="56"/>
      <c r="J339" s="59"/>
    </row>
    <row r="340" spans="1:10" ht="15" customHeight="1">
      <c r="A340" s="1136">
        <v>18</v>
      </c>
      <c r="B340" s="50" t="s">
        <v>1923</v>
      </c>
      <c r="C340" s="1136">
        <v>1937</v>
      </c>
      <c r="D340" s="286" t="s">
        <v>1612</v>
      </c>
      <c r="E340" s="1147">
        <v>675000</v>
      </c>
      <c r="F340" s="51"/>
      <c r="G340" s="289"/>
      <c r="H340" s="1147">
        <f t="shared" si="15"/>
        <v>675000</v>
      </c>
      <c r="I340" s="56"/>
      <c r="J340" s="59"/>
    </row>
    <row r="341" spans="1:10" ht="15" customHeight="1">
      <c r="A341" s="1136">
        <v>19</v>
      </c>
      <c r="B341" s="50" t="s">
        <v>1921</v>
      </c>
      <c r="C341" s="1136">
        <v>1927</v>
      </c>
      <c r="D341" s="286" t="s">
        <v>1615</v>
      </c>
      <c r="E341" s="1147">
        <v>675000</v>
      </c>
      <c r="F341" s="51"/>
      <c r="G341" s="289"/>
      <c r="H341" s="1147">
        <f t="shared" si="15"/>
        <v>675000</v>
      </c>
      <c r="I341" s="56"/>
      <c r="J341" s="59"/>
    </row>
    <row r="342" spans="1:10" ht="15" customHeight="1">
      <c r="A342" s="1136">
        <v>20</v>
      </c>
      <c r="B342" s="50" t="s">
        <v>1877</v>
      </c>
      <c r="C342" s="1136">
        <v>1954</v>
      </c>
      <c r="D342" s="286" t="s">
        <v>1615</v>
      </c>
      <c r="E342" s="1147">
        <v>675000</v>
      </c>
      <c r="F342" s="51"/>
      <c r="G342" s="289"/>
      <c r="H342" s="1147">
        <f t="shared" si="15"/>
        <v>675000</v>
      </c>
      <c r="I342" s="56"/>
      <c r="J342" s="59"/>
    </row>
    <row r="343" spans="1:10" ht="15" customHeight="1">
      <c r="A343" s="1136">
        <v>21</v>
      </c>
      <c r="B343" s="66" t="s">
        <v>396</v>
      </c>
      <c r="C343" s="1143">
        <v>1942</v>
      </c>
      <c r="D343" s="1146" t="s">
        <v>397</v>
      </c>
      <c r="E343" s="1148">
        <v>675000</v>
      </c>
      <c r="F343" s="67"/>
      <c r="G343" s="68"/>
      <c r="H343" s="1148">
        <f t="shared" si="15"/>
        <v>675000</v>
      </c>
      <c r="I343" s="56"/>
      <c r="J343" s="298"/>
    </row>
    <row r="344" spans="1:10" ht="15" customHeight="1">
      <c r="A344" s="1136">
        <v>22</v>
      </c>
      <c r="B344" s="66" t="s">
        <v>1904</v>
      </c>
      <c r="C344" s="1143">
        <v>1950</v>
      </c>
      <c r="D344" s="1146" t="s">
        <v>1205</v>
      </c>
      <c r="E344" s="1148">
        <v>675000</v>
      </c>
      <c r="F344" s="67"/>
      <c r="G344" s="68"/>
      <c r="H344" s="1148">
        <f t="shared" si="15"/>
        <v>675000</v>
      </c>
      <c r="I344" s="56"/>
      <c r="J344" s="298"/>
    </row>
    <row r="345" spans="1:10" ht="15" customHeight="1">
      <c r="A345" s="1136">
        <v>23</v>
      </c>
      <c r="B345" s="66" t="s">
        <v>1360</v>
      </c>
      <c r="C345" s="1143">
        <v>1943</v>
      </c>
      <c r="D345" s="1146" t="s">
        <v>1830</v>
      </c>
      <c r="E345" s="1148">
        <v>675000</v>
      </c>
      <c r="F345" s="67"/>
      <c r="G345" s="68"/>
      <c r="H345" s="1148">
        <f t="shared" si="15"/>
        <v>675000</v>
      </c>
      <c r="I345" s="56"/>
      <c r="J345" s="298"/>
    </row>
    <row r="346" spans="1:10" ht="15" customHeight="1">
      <c r="A346" s="1136">
        <v>24</v>
      </c>
      <c r="B346" s="66" t="s">
        <v>1872</v>
      </c>
      <c r="C346" s="1143">
        <v>1949</v>
      </c>
      <c r="D346" s="1146" t="s">
        <v>950</v>
      </c>
      <c r="E346" s="1148">
        <v>675000</v>
      </c>
      <c r="F346" s="67"/>
      <c r="G346" s="68"/>
      <c r="H346" s="1148">
        <f>SUM(E346:G346)</f>
        <v>675000</v>
      </c>
      <c r="I346" s="56"/>
      <c r="J346" s="298"/>
    </row>
    <row r="347" spans="1:10" ht="15" customHeight="1">
      <c r="A347" s="1136">
        <v>25</v>
      </c>
      <c r="B347" s="66" t="s">
        <v>1871</v>
      </c>
      <c r="C347" s="1143">
        <v>1943</v>
      </c>
      <c r="D347" s="1146" t="s">
        <v>177</v>
      </c>
      <c r="E347" s="1148">
        <v>675000</v>
      </c>
      <c r="F347" s="67"/>
      <c r="G347" s="68"/>
      <c r="H347" s="1148">
        <f>SUM(E347:G347)</f>
        <v>675000</v>
      </c>
      <c r="I347" s="56"/>
      <c r="J347" s="298"/>
    </row>
    <row r="348" spans="1:10" ht="15" customHeight="1">
      <c r="A348" s="1136">
        <v>26</v>
      </c>
      <c r="B348" s="66" t="s">
        <v>1005</v>
      </c>
      <c r="C348" s="1143">
        <v>1940</v>
      </c>
      <c r="D348" s="1146" t="s">
        <v>1006</v>
      </c>
      <c r="E348" s="1148">
        <v>675000</v>
      </c>
      <c r="F348" s="67"/>
      <c r="G348" s="68"/>
      <c r="H348" s="1148">
        <f>G348+E348</f>
        <v>675000</v>
      </c>
      <c r="I348" s="56"/>
      <c r="J348" s="298"/>
    </row>
    <row r="349" spans="1:11" ht="15" customHeight="1">
      <c r="A349" s="1136">
        <v>27</v>
      </c>
      <c r="B349" s="66" t="s">
        <v>1616</v>
      </c>
      <c r="C349" s="1143">
        <v>1920</v>
      </c>
      <c r="D349" s="1146" t="s">
        <v>1006</v>
      </c>
      <c r="E349" s="1148">
        <v>675000</v>
      </c>
      <c r="F349" s="67"/>
      <c r="G349" s="68"/>
      <c r="H349" s="1148">
        <f t="shared" si="15"/>
        <v>675000</v>
      </c>
      <c r="I349" s="56"/>
      <c r="J349" s="298"/>
      <c r="K349" s="70" t="s">
        <v>2748</v>
      </c>
    </row>
    <row r="350" spans="1:10" ht="15" customHeight="1">
      <c r="A350" s="1136">
        <v>28</v>
      </c>
      <c r="B350" s="66" t="s">
        <v>1717</v>
      </c>
      <c r="C350" s="1143">
        <v>1930</v>
      </c>
      <c r="D350" s="1146" t="s">
        <v>1006</v>
      </c>
      <c r="E350" s="1148">
        <v>675000</v>
      </c>
      <c r="F350" s="67"/>
      <c r="G350" s="68"/>
      <c r="H350" s="1148">
        <f>SUM(E350:G350)</f>
        <v>675000</v>
      </c>
      <c r="I350" s="56"/>
      <c r="J350" s="298"/>
    </row>
    <row r="351" spans="1:10" ht="15" customHeight="1">
      <c r="A351" s="1136">
        <v>29</v>
      </c>
      <c r="B351" s="66" t="s">
        <v>2817</v>
      </c>
      <c r="C351" s="1143">
        <v>1937</v>
      </c>
      <c r="D351" s="1146" t="s">
        <v>1819</v>
      </c>
      <c r="E351" s="1148">
        <v>675000</v>
      </c>
      <c r="F351" s="67"/>
      <c r="G351" s="68"/>
      <c r="H351" s="1148">
        <f>G351+E351</f>
        <v>675000</v>
      </c>
      <c r="I351" s="56"/>
      <c r="J351" s="298"/>
    </row>
    <row r="352" spans="1:10" ht="15" customHeight="1">
      <c r="A352" s="1136">
        <v>30</v>
      </c>
      <c r="B352" s="66" t="s">
        <v>1823</v>
      </c>
      <c r="C352" s="1143">
        <v>1958</v>
      </c>
      <c r="D352" s="1146" t="s">
        <v>947</v>
      </c>
      <c r="E352" s="1148">
        <v>675000</v>
      </c>
      <c r="F352" s="67"/>
      <c r="G352" s="68"/>
      <c r="H352" s="1148">
        <f>G352+E352</f>
        <v>675000</v>
      </c>
      <c r="I352" s="56"/>
      <c r="J352" s="298"/>
    </row>
    <row r="353" spans="1:10" ht="15" customHeight="1">
      <c r="A353" s="1862" t="s">
        <v>2740</v>
      </c>
      <c r="B353" s="1873"/>
      <c r="C353" s="1873"/>
      <c r="D353" s="1873"/>
      <c r="E353" s="297">
        <f>SUM(E323:E352)</f>
        <v>20250000</v>
      </c>
      <c r="F353" s="299"/>
      <c r="G353" s="1152">
        <f>SUM(G349:G352)</f>
        <v>0</v>
      </c>
      <c r="H353" s="297">
        <f>E353+G353</f>
        <v>20250000</v>
      </c>
      <c r="I353" s="56"/>
      <c r="J353" s="59"/>
    </row>
    <row r="354" spans="1:10" ht="15" customHeight="1">
      <c r="A354" s="1859" t="s">
        <v>2075</v>
      </c>
      <c r="B354" s="1860"/>
      <c r="C354" s="1860"/>
      <c r="D354" s="1860"/>
      <c r="E354" s="1860"/>
      <c r="F354" s="1860"/>
      <c r="G354" s="1860"/>
      <c r="H354" s="1860"/>
      <c r="I354" s="1860"/>
      <c r="J354" s="1861"/>
    </row>
    <row r="355" spans="1:10" ht="15" customHeight="1">
      <c r="A355" s="1136">
        <v>1</v>
      </c>
      <c r="B355" s="50" t="s">
        <v>1932</v>
      </c>
      <c r="C355" s="1136">
        <v>2012</v>
      </c>
      <c r="D355" s="286" t="s">
        <v>1703</v>
      </c>
      <c r="E355" s="1147">
        <v>675000</v>
      </c>
      <c r="F355" s="51"/>
      <c r="G355" s="289"/>
      <c r="H355" s="1147">
        <v>675000</v>
      </c>
      <c r="I355" s="56"/>
      <c r="J355" s="59"/>
    </row>
    <row r="356" spans="1:10" ht="15" customHeight="1">
      <c r="A356" s="1136">
        <v>2</v>
      </c>
      <c r="B356" s="50" t="s">
        <v>1930</v>
      </c>
      <c r="C356" s="1136">
        <v>2004</v>
      </c>
      <c r="D356" s="286" t="s">
        <v>1630</v>
      </c>
      <c r="E356" s="1147">
        <v>675000</v>
      </c>
      <c r="F356" s="51"/>
      <c r="G356" s="289"/>
      <c r="H356" s="1147">
        <v>675000</v>
      </c>
      <c r="I356" s="56"/>
      <c r="J356" s="59"/>
    </row>
    <row r="357" spans="1:10" ht="15" customHeight="1">
      <c r="A357" s="1136">
        <v>3</v>
      </c>
      <c r="B357" s="50" t="s">
        <v>1931</v>
      </c>
      <c r="C357" s="1136">
        <v>2006</v>
      </c>
      <c r="D357" s="286" t="s">
        <v>1609</v>
      </c>
      <c r="E357" s="1147">
        <v>675000</v>
      </c>
      <c r="F357" s="51"/>
      <c r="G357" s="289"/>
      <c r="H357" s="1147">
        <v>675000</v>
      </c>
      <c r="I357" s="56"/>
      <c r="J357" s="59"/>
    </row>
    <row r="358" spans="1:10" ht="15" customHeight="1">
      <c r="A358" s="1136">
        <v>4</v>
      </c>
      <c r="B358" s="50" t="s">
        <v>1929</v>
      </c>
      <c r="C358" s="1136">
        <v>2008</v>
      </c>
      <c r="D358" s="286" t="s">
        <v>1615</v>
      </c>
      <c r="E358" s="1147">
        <v>675000</v>
      </c>
      <c r="F358" s="51"/>
      <c r="G358" s="289"/>
      <c r="H358" s="1147">
        <v>675000</v>
      </c>
      <c r="I358" s="56"/>
      <c r="J358" s="59"/>
    </row>
    <row r="359" spans="1:10" ht="15" customHeight="1">
      <c r="A359" s="1136">
        <v>5</v>
      </c>
      <c r="B359" s="50" t="s">
        <v>335</v>
      </c>
      <c r="C359" s="1136">
        <v>2015</v>
      </c>
      <c r="D359" s="286" t="s">
        <v>1615</v>
      </c>
      <c r="E359" s="1147">
        <v>675000</v>
      </c>
      <c r="F359" s="51"/>
      <c r="G359" s="289"/>
      <c r="H359" s="1147">
        <v>675000</v>
      </c>
      <c r="I359" s="56"/>
      <c r="J359" s="59"/>
    </row>
    <row r="360" spans="1:10" ht="15" customHeight="1">
      <c r="A360" s="1136">
        <v>6</v>
      </c>
      <c r="B360" s="50" t="s">
        <v>2318</v>
      </c>
      <c r="C360" s="1136">
        <v>2004</v>
      </c>
      <c r="D360" s="286" t="s">
        <v>1615</v>
      </c>
      <c r="E360" s="1147">
        <v>675000</v>
      </c>
      <c r="F360" s="51"/>
      <c r="G360" s="289"/>
      <c r="H360" s="1147">
        <f>SUM(E360:G360)</f>
        <v>675000</v>
      </c>
      <c r="I360" s="56"/>
      <c r="J360" s="59"/>
    </row>
    <row r="361" spans="1:10" ht="15" customHeight="1">
      <c r="A361" s="1849" t="s">
        <v>2740</v>
      </c>
      <c r="B361" s="1849"/>
      <c r="C361" s="1849"/>
      <c r="D361" s="1849"/>
      <c r="E361" s="300">
        <f>SUM(E355:E360)</f>
        <v>4050000</v>
      </c>
      <c r="F361" s="290"/>
      <c r="G361" s="833"/>
      <c r="H361" s="300">
        <f>E361+G361</f>
        <v>4050000</v>
      </c>
      <c r="I361" s="56"/>
      <c r="J361" s="59"/>
    </row>
    <row r="362" spans="1:10" ht="15" customHeight="1">
      <c r="A362" s="1859" t="s">
        <v>19</v>
      </c>
      <c r="B362" s="1860"/>
      <c r="C362" s="1860"/>
      <c r="D362" s="1860"/>
      <c r="E362" s="1860"/>
      <c r="F362" s="1860"/>
      <c r="G362" s="1860"/>
      <c r="H362" s="1860"/>
      <c r="I362" s="1860"/>
      <c r="J362" s="1861"/>
    </row>
    <row r="363" spans="1:10" ht="15" customHeight="1">
      <c r="A363" s="727">
        <v>1</v>
      </c>
      <c r="B363" s="50" t="s">
        <v>956</v>
      </c>
      <c r="C363" s="1136">
        <v>1956</v>
      </c>
      <c r="D363" s="286" t="s">
        <v>1617</v>
      </c>
      <c r="E363" s="1147">
        <v>270000</v>
      </c>
      <c r="F363" s="51"/>
      <c r="G363" s="289"/>
      <c r="H363" s="1147">
        <f>E363+G363</f>
        <v>270000</v>
      </c>
      <c r="I363" s="56"/>
      <c r="J363" s="56"/>
    </row>
    <row r="364" spans="1:10" ht="15" customHeight="1">
      <c r="A364" s="727">
        <v>2</v>
      </c>
      <c r="B364" s="50" t="s">
        <v>1982</v>
      </c>
      <c r="C364" s="1136">
        <v>1953</v>
      </c>
      <c r="D364" s="286" t="s">
        <v>1617</v>
      </c>
      <c r="E364" s="1147">
        <v>270000</v>
      </c>
      <c r="F364" s="51"/>
      <c r="G364" s="289"/>
      <c r="H364" s="1147">
        <f aca="true" t="shared" si="16" ref="H364:H412">E364+G364</f>
        <v>270000</v>
      </c>
      <c r="I364" s="56"/>
      <c r="J364" s="59"/>
    </row>
    <row r="365" spans="1:10" ht="15" customHeight="1">
      <c r="A365" s="727">
        <v>3</v>
      </c>
      <c r="B365" s="50" t="s">
        <v>1960</v>
      </c>
      <c r="C365" s="1136">
        <v>1973</v>
      </c>
      <c r="D365" s="286" t="s">
        <v>1605</v>
      </c>
      <c r="E365" s="1147">
        <v>270000</v>
      </c>
      <c r="F365" s="51"/>
      <c r="G365" s="289"/>
      <c r="H365" s="1147">
        <f t="shared" si="16"/>
        <v>270000</v>
      </c>
      <c r="I365" s="56"/>
      <c r="J365" s="56"/>
    </row>
    <row r="366" spans="1:10" ht="15" customHeight="1">
      <c r="A366" s="727">
        <v>4</v>
      </c>
      <c r="B366" s="50" t="s">
        <v>1961</v>
      </c>
      <c r="C366" s="1136">
        <v>1973</v>
      </c>
      <c r="D366" s="286" t="s">
        <v>1605</v>
      </c>
      <c r="E366" s="1147">
        <v>270000</v>
      </c>
      <c r="F366" s="51"/>
      <c r="G366" s="289"/>
      <c r="H366" s="1147">
        <f t="shared" si="16"/>
        <v>270000</v>
      </c>
      <c r="I366" s="56"/>
      <c r="J366" s="56"/>
    </row>
    <row r="367" spans="1:10" ht="15" customHeight="1">
      <c r="A367" s="727">
        <v>5</v>
      </c>
      <c r="B367" s="50" t="s">
        <v>1962</v>
      </c>
      <c r="C367" s="1136">
        <v>1967</v>
      </c>
      <c r="D367" s="286" t="s">
        <v>1605</v>
      </c>
      <c r="E367" s="1147">
        <v>270000</v>
      </c>
      <c r="F367" s="51"/>
      <c r="G367" s="289"/>
      <c r="H367" s="1147">
        <f t="shared" si="16"/>
        <v>270000</v>
      </c>
      <c r="I367" s="56"/>
      <c r="J367" s="56"/>
    </row>
    <row r="368" spans="1:10" ht="15" customHeight="1">
      <c r="A368" s="727">
        <v>6</v>
      </c>
      <c r="B368" s="50" t="s">
        <v>1971</v>
      </c>
      <c r="C368" s="1136">
        <v>1937</v>
      </c>
      <c r="D368" s="286" t="s">
        <v>1605</v>
      </c>
      <c r="E368" s="1147">
        <v>270000</v>
      </c>
      <c r="F368" s="51"/>
      <c r="G368" s="289"/>
      <c r="H368" s="1147">
        <f t="shared" si="16"/>
        <v>270000</v>
      </c>
      <c r="I368" s="56"/>
      <c r="J368" s="59"/>
    </row>
    <row r="369" spans="1:10" ht="15" customHeight="1">
      <c r="A369" s="727">
        <v>7</v>
      </c>
      <c r="B369" s="50" t="s">
        <v>1926</v>
      </c>
      <c r="C369" s="1136">
        <v>1927</v>
      </c>
      <c r="D369" s="286" t="s">
        <v>1617</v>
      </c>
      <c r="E369" s="1147">
        <v>270000</v>
      </c>
      <c r="F369" s="51"/>
      <c r="G369" s="289"/>
      <c r="H369" s="1147">
        <f t="shared" si="16"/>
        <v>270000</v>
      </c>
      <c r="I369" s="56"/>
      <c r="J369" s="59"/>
    </row>
    <row r="370" spans="1:10" ht="15" customHeight="1">
      <c r="A370" s="727">
        <v>8</v>
      </c>
      <c r="B370" s="50" t="s">
        <v>1764</v>
      </c>
      <c r="C370" s="1136">
        <v>1962</v>
      </c>
      <c r="D370" s="286" t="s">
        <v>1605</v>
      </c>
      <c r="E370" s="1147">
        <v>270000</v>
      </c>
      <c r="F370" s="51"/>
      <c r="G370" s="289"/>
      <c r="H370" s="1147">
        <f t="shared" si="16"/>
        <v>270000</v>
      </c>
      <c r="I370" s="56"/>
      <c r="J370" s="59"/>
    </row>
    <row r="371" spans="1:10" ht="15" customHeight="1">
      <c r="A371" s="727">
        <v>9</v>
      </c>
      <c r="B371" s="50" t="s">
        <v>1765</v>
      </c>
      <c r="C371" s="1136">
        <v>1962</v>
      </c>
      <c r="D371" s="286" t="s">
        <v>1703</v>
      </c>
      <c r="E371" s="1147">
        <v>270000</v>
      </c>
      <c r="F371" s="51"/>
      <c r="G371" s="289"/>
      <c r="H371" s="1147">
        <f t="shared" si="16"/>
        <v>270000</v>
      </c>
      <c r="I371" s="56"/>
      <c r="J371" s="56"/>
    </row>
    <row r="372" spans="1:10" ht="15" customHeight="1">
      <c r="A372" s="727">
        <v>10</v>
      </c>
      <c r="B372" s="50" t="s">
        <v>1908</v>
      </c>
      <c r="C372" s="1136">
        <v>1970</v>
      </c>
      <c r="D372" s="286" t="s">
        <v>1703</v>
      </c>
      <c r="E372" s="1147">
        <v>270000</v>
      </c>
      <c r="F372" s="51"/>
      <c r="G372" s="289"/>
      <c r="H372" s="1147">
        <f t="shared" si="16"/>
        <v>270000</v>
      </c>
      <c r="I372" s="56"/>
      <c r="J372" s="56"/>
    </row>
    <row r="373" spans="1:10" ht="15" customHeight="1">
      <c r="A373" s="727">
        <v>11</v>
      </c>
      <c r="B373" s="50" t="s">
        <v>773</v>
      </c>
      <c r="C373" s="1136">
        <v>1979</v>
      </c>
      <c r="D373" s="286" t="s">
        <v>1703</v>
      </c>
      <c r="E373" s="1147">
        <v>270000</v>
      </c>
      <c r="F373" s="51"/>
      <c r="G373" s="289"/>
      <c r="H373" s="1147">
        <f t="shared" si="16"/>
        <v>270000</v>
      </c>
      <c r="I373" s="56"/>
      <c r="J373" s="59"/>
    </row>
    <row r="374" spans="1:10" ht="15" customHeight="1">
      <c r="A374" s="727">
        <v>12</v>
      </c>
      <c r="B374" s="50" t="s">
        <v>1972</v>
      </c>
      <c r="C374" s="1136">
        <v>1967</v>
      </c>
      <c r="D374" s="286" t="s">
        <v>1630</v>
      </c>
      <c r="E374" s="1147">
        <v>270000</v>
      </c>
      <c r="F374" s="51"/>
      <c r="G374" s="289"/>
      <c r="H374" s="1147">
        <f t="shared" si="16"/>
        <v>270000</v>
      </c>
      <c r="I374" s="56"/>
      <c r="J374" s="59"/>
    </row>
    <row r="375" spans="1:10" ht="15" customHeight="1">
      <c r="A375" s="727">
        <v>13</v>
      </c>
      <c r="B375" s="50" t="s">
        <v>1572</v>
      </c>
      <c r="C375" s="1136">
        <v>1918</v>
      </c>
      <c r="D375" s="286" t="s">
        <v>1630</v>
      </c>
      <c r="E375" s="1147">
        <v>270000</v>
      </c>
      <c r="F375" s="51"/>
      <c r="G375" s="289"/>
      <c r="H375" s="1147">
        <f t="shared" si="16"/>
        <v>270000</v>
      </c>
      <c r="I375" s="56"/>
      <c r="J375" s="59"/>
    </row>
    <row r="376" spans="1:10" ht="15" customHeight="1">
      <c r="A376" s="727">
        <v>14</v>
      </c>
      <c r="B376" s="50" t="s">
        <v>1979</v>
      </c>
      <c r="C376" s="1136">
        <v>1976</v>
      </c>
      <c r="D376" s="286" t="s">
        <v>1630</v>
      </c>
      <c r="E376" s="1147">
        <v>270000</v>
      </c>
      <c r="F376" s="51"/>
      <c r="G376" s="289"/>
      <c r="H376" s="1147">
        <f t="shared" si="16"/>
        <v>270000</v>
      </c>
      <c r="I376" s="56"/>
      <c r="J376" s="59"/>
    </row>
    <row r="377" spans="1:10" ht="15" customHeight="1">
      <c r="A377" s="727">
        <v>15</v>
      </c>
      <c r="B377" s="50" t="s">
        <v>803</v>
      </c>
      <c r="C377" s="1136">
        <v>1969</v>
      </c>
      <c r="D377" s="286" t="s">
        <v>1610</v>
      </c>
      <c r="E377" s="1147">
        <v>270000</v>
      </c>
      <c r="F377" s="51"/>
      <c r="G377" s="289"/>
      <c r="H377" s="1147">
        <f t="shared" si="16"/>
        <v>270000</v>
      </c>
      <c r="I377" s="56"/>
      <c r="J377" s="56"/>
    </row>
    <row r="378" spans="1:10" ht="15" customHeight="1">
      <c r="A378" s="727">
        <v>16</v>
      </c>
      <c r="B378" s="50" t="s">
        <v>1963</v>
      </c>
      <c r="C378" s="1136">
        <v>1991</v>
      </c>
      <c r="D378" s="286" t="s">
        <v>1610</v>
      </c>
      <c r="E378" s="1147">
        <v>270000</v>
      </c>
      <c r="F378" s="51"/>
      <c r="G378" s="289"/>
      <c r="H378" s="1147">
        <f t="shared" si="16"/>
        <v>270000</v>
      </c>
      <c r="I378" s="56"/>
      <c r="J378" s="56"/>
    </row>
    <row r="379" spans="1:10" ht="15" customHeight="1">
      <c r="A379" s="727">
        <v>17</v>
      </c>
      <c r="B379" s="50" t="s">
        <v>1859</v>
      </c>
      <c r="C379" s="1136">
        <v>1967</v>
      </c>
      <c r="D379" s="286" t="s">
        <v>1610</v>
      </c>
      <c r="E379" s="1147">
        <v>270000</v>
      </c>
      <c r="F379" s="51"/>
      <c r="G379" s="289"/>
      <c r="H379" s="1147">
        <f t="shared" si="16"/>
        <v>270000</v>
      </c>
      <c r="I379" s="56"/>
      <c r="J379" s="59"/>
    </row>
    <row r="380" spans="1:10" ht="15" customHeight="1">
      <c r="A380" s="727">
        <v>18</v>
      </c>
      <c r="B380" s="50" t="s">
        <v>1959</v>
      </c>
      <c r="C380" s="1136">
        <v>1958</v>
      </c>
      <c r="D380" s="286" t="s">
        <v>1606</v>
      </c>
      <c r="E380" s="1147">
        <v>270000</v>
      </c>
      <c r="F380" s="51"/>
      <c r="G380" s="289"/>
      <c r="H380" s="1147">
        <f t="shared" si="16"/>
        <v>270000</v>
      </c>
      <c r="I380" s="56"/>
      <c r="J380" s="56"/>
    </row>
    <row r="381" spans="1:10" ht="15" customHeight="1">
      <c r="A381" s="727">
        <v>19</v>
      </c>
      <c r="B381" s="50" t="s">
        <v>1891</v>
      </c>
      <c r="C381" s="1136">
        <v>1968</v>
      </c>
      <c r="D381" s="286" t="s">
        <v>1606</v>
      </c>
      <c r="E381" s="1147">
        <v>270000</v>
      </c>
      <c r="F381" s="51"/>
      <c r="G381" s="289"/>
      <c r="H381" s="1147">
        <f t="shared" si="16"/>
        <v>270000</v>
      </c>
      <c r="I381" s="56"/>
      <c r="J381" s="56"/>
    </row>
    <row r="382" spans="1:10" ht="15" customHeight="1">
      <c r="A382" s="727">
        <v>20</v>
      </c>
      <c r="B382" s="50" t="s">
        <v>1973</v>
      </c>
      <c r="C382" s="1136">
        <v>1971</v>
      </c>
      <c r="D382" s="286" t="s">
        <v>1606</v>
      </c>
      <c r="E382" s="1147">
        <v>270000</v>
      </c>
      <c r="F382" s="51"/>
      <c r="G382" s="289"/>
      <c r="H382" s="1147">
        <f t="shared" si="16"/>
        <v>270000</v>
      </c>
      <c r="I382" s="56"/>
      <c r="J382" s="59"/>
    </row>
    <row r="383" spans="1:10" ht="15" customHeight="1">
      <c r="A383" s="727">
        <v>21</v>
      </c>
      <c r="B383" s="280" t="s">
        <v>1559</v>
      </c>
      <c r="C383" s="1136">
        <v>1931</v>
      </c>
      <c r="D383" s="286" t="s">
        <v>1606</v>
      </c>
      <c r="E383" s="1147">
        <v>270000</v>
      </c>
      <c r="F383" s="51"/>
      <c r="G383" s="289"/>
      <c r="H383" s="1147">
        <f t="shared" si="16"/>
        <v>270000</v>
      </c>
      <c r="I383" s="56"/>
      <c r="J383" s="59"/>
    </row>
    <row r="384" spans="1:10" ht="15" customHeight="1">
      <c r="A384" s="727">
        <v>22</v>
      </c>
      <c r="B384" s="50" t="s">
        <v>2546</v>
      </c>
      <c r="C384" s="1136">
        <v>1979</v>
      </c>
      <c r="D384" s="286" t="s">
        <v>1606</v>
      </c>
      <c r="E384" s="1147">
        <v>270000</v>
      </c>
      <c r="F384" s="51"/>
      <c r="G384" s="1154"/>
      <c r="H384" s="1147">
        <f t="shared" si="16"/>
        <v>270000</v>
      </c>
      <c r="I384" s="56"/>
      <c r="J384" s="59"/>
    </row>
    <row r="385" spans="1:10" ht="15" customHeight="1">
      <c r="A385" s="727">
        <v>23</v>
      </c>
      <c r="B385" s="50" t="s">
        <v>1964</v>
      </c>
      <c r="C385" s="1136">
        <v>1972</v>
      </c>
      <c r="D385" s="286" t="s">
        <v>1609</v>
      </c>
      <c r="E385" s="1147">
        <v>270000</v>
      </c>
      <c r="F385" s="51"/>
      <c r="G385" s="289"/>
      <c r="H385" s="1147">
        <f t="shared" si="16"/>
        <v>270000</v>
      </c>
      <c r="I385" s="56"/>
      <c r="J385" s="56"/>
    </row>
    <row r="386" spans="1:10" ht="15" customHeight="1">
      <c r="A386" s="727">
        <v>24</v>
      </c>
      <c r="B386" s="50" t="s">
        <v>1980</v>
      </c>
      <c r="C386" s="1136">
        <v>1978</v>
      </c>
      <c r="D386" s="286" t="s">
        <v>1609</v>
      </c>
      <c r="E386" s="1147">
        <v>270000</v>
      </c>
      <c r="F386" s="51"/>
      <c r="G386" s="289"/>
      <c r="H386" s="1147">
        <f t="shared" si="16"/>
        <v>270000</v>
      </c>
      <c r="I386" s="56"/>
      <c r="J386" s="59"/>
    </row>
    <row r="387" spans="1:10" ht="15" customHeight="1">
      <c r="A387" s="727">
        <v>25</v>
      </c>
      <c r="B387" s="50" t="s">
        <v>1965</v>
      </c>
      <c r="C387" s="1136">
        <v>1962</v>
      </c>
      <c r="D387" s="286" t="s">
        <v>1607</v>
      </c>
      <c r="E387" s="1147">
        <v>270000</v>
      </c>
      <c r="F387" s="51"/>
      <c r="G387" s="289"/>
      <c r="H387" s="1147">
        <f t="shared" si="16"/>
        <v>270000</v>
      </c>
      <c r="I387" s="56"/>
      <c r="J387" s="56"/>
    </row>
    <row r="388" spans="1:10" ht="15" customHeight="1">
      <c r="A388" s="727">
        <v>26</v>
      </c>
      <c r="B388" s="50" t="s">
        <v>1970</v>
      </c>
      <c r="C388" s="1136">
        <v>1972</v>
      </c>
      <c r="D388" s="286" t="s">
        <v>1607</v>
      </c>
      <c r="E388" s="1147">
        <v>270000</v>
      </c>
      <c r="F388" s="51"/>
      <c r="G388" s="289"/>
      <c r="H388" s="1147">
        <f t="shared" si="16"/>
        <v>270000</v>
      </c>
      <c r="I388" s="56"/>
      <c r="J388" s="59"/>
    </row>
    <row r="389" spans="1:10" ht="15" customHeight="1">
      <c r="A389" s="727">
        <v>27</v>
      </c>
      <c r="B389" s="50" t="s">
        <v>1974</v>
      </c>
      <c r="C389" s="1136">
        <v>1958</v>
      </c>
      <c r="D389" s="286" t="s">
        <v>1607</v>
      </c>
      <c r="E389" s="1147">
        <v>270000</v>
      </c>
      <c r="F389" s="51"/>
      <c r="G389" s="289"/>
      <c r="H389" s="1147">
        <f t="shared" si="16"/>
        <v>270000</v>
      </c>
      <c r="I389" s="56"/>
      <c r="J389" s="59"/>
    </row>
    <row r="390" spans="1:10" ht="15" customHeight="1">
      <c r="A390" s="727">
        <v>28</v>
      </c>
      <c r="B390" s="50" t="s">
        <v>1975</v>
      </c>
      <c r="C390" s="1136">
        <v>1968</v>
      </c>
      <c r="D390" s="286" t="s">
        <v>1607</v>
      </c>
      <c r="E390" s="1147">
        <v>270000</v>
      </c>
      <c r="F390" s="51"/>
      <c r="G390" s="289"/>
      <c r="H390" s="1147">
        <f t="shared" si="16"/>
        <v>270000</v>
      </c>
      <c r="I390" s="56"/>
      <c r="J390" s="59"/>
    </row>
    <row r="391" spans="1:10" ht="15" customHeight="1">
      <c r="A391" s="727">
        <v>29</v>
      </c>
      <c r="B391" s="50" t="s">
        <v>1928</v>
      </c>
      <c r="C391" s="1136">
        <v>1938</v>
      </c>
      <c r="D391" s="286" t="s">
        <v>1607</v>
      </c>
      <c r="E391" s="1147">
        <v>270000</v>
      </c>
      <c r="F391" s="51"/>
      <c r="G391" s="1154"/>
      <c r="H391" s="1147">
        <f t="shared" si="16"/>
        <v>270000</v>
      </c>
      <c r="I391" s="56"/>
      <c r="J391" s="59"/>
    </row>
    <row r="392" spans="1:10" ht="15" customHeight="1">
      <c r="A392" s="727">
        <v>30</v>
      </c>
      <c r="B392" s="50" t="s">
        <v>1919</v>
      </c>
      <c r="C392" s="1136">
        <v>1968</v>
      </c>
      <c r="D392" s="286" t="s">
        <v>1607</v>
      </c>
      <c r="E392" s="1147">
        <v>270000</v>
      </c>
      <c r="F392" s="51"/>
      <c r="G392" s="289"/>
      <c r="H392" s="1147">
        <f t="shared" si="16"/>
        <v>270000</v>
      </c>
      <c r="I392" s="56"/>
      <c r="J392" s="59"/>
    </row>
    <row r="393" spans="1:10" ht="15" customHeight="1">
      <c r="A393" s="727">
        <v>31</v>
      </c>
      <c r="B393" s="50" t="s">
        <v>1911</v>
      </c>
      <c r="C393" s="1136">
        <v>1978</v>
      </c>
      <c r="D393" s="286" t="s">
        <v>1612</v>
      </c>
      <c r="E393" s="1147">
        <v>270000</v>
      </c>
      <c r="F393" s="51"/>
      <c r="G393" s="289"/>
      <c r="H393" s="1147">
        <f t="shared" si="16"/>
        <v>270000</v>
      </c>
      <c r="I393" s="52"/>
      <c r="J393" s="282"/>
    </row>
    <row r="394" spans="1:10" ht="15" customHeight="1">
      <c r="A394" s="727">
        <v>32</v>
      </c>
      <c r="B394" s="50" t="s">
        <v>1966</v>
      </c>
      <c r="C394" s="1136">
        <v>1964</v>
      </c>
      <c r="D394" s="286" t="s">
        <v>1612</v>
      </c>
      <c r="E394" s="1147">
        <v>270000</v>
      </c>
      <c r="F394" s="51"/>
      <c r="G394" s="289"/>
      <c r="H394" s="1147">
        <f t="shared" si="16"/>
        <v>270000</v>
      </c>
      <c r="I394" s="56"/>
      <c r="J394" s="59"/>
    </row>
    <row r="395" spans="1:10" ht="15" customHeight="1">
      <c r="A395" s="727">
        <v>33</v>
      </c>
      <c r="B395" s="50" t="s">
        <v>1967</v>
      </c>
      <c r="C395" s="1136">
        <v>1945</v>
      </c>
      <c r="D395" s="286" t="s">
        <v>1612</v>
      </c>
      <c r="E395" s="1147">
        <v>270000</v>
      </c>
      <c r="F395" s="51"/>
      <c r="G395" s="289"/>
      <c r="H395" s="1147">
        <f t="shared" si="16"/>
        <v>270000</v>
      </c>
      <c r="I395" s="56"/>
      <c r="J395" s="59"/>
    </row>
    <row r="396" spans="1:10" ht="15" customHeight="1">
      <c r="A396" s="727">
        <v>34</v>
      </c>
      <c r="B396" s="50" t="s">
        <v>1968</v>
      </c>
      <c r="C396" s="1136">
        <v>1937</v>
      </c>
      <c r="D396" s="286" t="s">
        <v>1612</v>
      </c>
      <c r="E396" s="1147">
        <v>270000</v>
      </c>
      <c r="F396" s="51"/>
      <c r="G396" s="289"/>
      <c r="H396" s="1147">
        <f t="shared" si="16"/>
        <v>270000</v>
      </c>
      <c r="I396" s="56"/>
      <c r="J396" s="59"/>
    </row>
    <row r="397" spans="1:10" ht="15" customHeight="1">
      <c r="A397" s="727">
        <v>35</v>
      </c>
      <c r="B397" s="50" t="s">
        <v>671</v>
      </c>
      <c r="C397" s="1136">
        <v>1967</v>
      </c>
      <c r="D397" s="286" t="s">
        <v>1612</v>
      </c>
      <c r="E397" s="1147">
        <v>270000</v>
      </c>
      <c r="F397" s="51"/>
      <c r="G397" s="289"/>
      <c r="H397" s="1147">
        <f t="shared" si="16"/>
        <v>270000</v>
      </c>
      <c r="I397" s="56"/>
      <c r="J397" s="59"/>
    </row>
    <row r="398" spans="1:10" ht="15" customHeight="1">
      <c r="A398" s="727">
        <v>36</v>
      </c>
      <c r="B398" s="50" t="s">
        <v>672</v>
      </c>
      <c r="C398" s="1136">
        <v>1967</v>
      </c>
      <c r="D398" s="286" t="s">
        <v>1612</v>
      </c>
      <c r="E398" s="1147">
        <v>270000</v>
      </c>
      <c r="F398" s="51"/>
      <c r="G398" s="289"/>
      <c r="H398" s="1147">
        <f t="shared" si="16"/>
        <v>270000</v>
      </c>
      <c r="I398" s="56"/>
      <c r="J398" s="59"/>
    </row>
    <row r="399" spans="1:10" ht="15" customHeight="1">
      <c r="A399" s="727">
        <v>37</v>
      </c>
      <c r="B399" s="50" t="s">
        <v>1897</v>
      </c>
      <c r="C399" s="1136">
        <v>1983</v>
      </c>
      <c r="D399" s="286" t="s">
        <v>1612</v>
      </c>
      <c r="E399" s="1147">
        <v>0</v>
      </c>
      <c r="F399" s="51"/>
      <c r="G399" s="289"/>
      <c r="H399" s="1147">
        <f t="shared" si="16"/>
        <v>0</v>
      </c>
      <c r="I399" s="56"/>
      <c r="J399" s="59"/>
    </row>
    <row r="400" spans="1:10" ht="15" customHeight="1">
      <c r="A400" s="727">
        <v>38</v>
      </c>
      <c r="B400" s="50" t="s">
        <v>2877</v>
      </c>
      <c r="C400" s="1136">
        <v>1966</v>
      </c>
      <c r="D400" s="286" t="s">
        <v>1612</v>
      </c>
      <c r="E400" s="1147">
        <v>270000</v>
      </c>
      <c r="F400" s="51"/>
      <c r="G400" s="289"/>
      <c r="H400" s="1147">
        <f t="shared" si="16"/>
        <v>270000</v>
      </c>
      <c r="I400" s="56"/>
      <c r="J400" s="59"/>
    </row>
    <row r="401" spans="1:10" ht="15" customHeight="1">
      <c r="A401" s="727">
        <v>39</v>
      </c>
      <c r="B401" s="50" t="s">
        <v>1923</v>
      </c>
      <c r="C401" s="1136">
        <v>1937</v>
      </c>
      <c r="D401" s="286" t="s">
        <v>1612</v>
      </c>
      <c r="E401" s="1147">
        <v>270000</v>
      </c>
      <c r="F401" s="51"/>
      <c r="G401" s="289"/>
      <c r="H401" s="1147">
        <f t="shared" si="16"/>
        <v>270000</v>
      </c>
      <c r="I401" s="56"/>
      <c r="J401" s="59"/>
    </row>
    <row r="402" spans="1:10" ht="15" customHeight="1">
      <c r="A402" s="727">
        <v>40</v>
      </c>
      <c r="B402" s="50" t="s">
        <v>1969</v>
      </c>
      <c r="C402" s="1136">
        <v>1993</v>
      </c>
      <c r="D402" s="286" t="s">
        <v>1615</v>
      </c>
      <c r="E402" s="1147">
        <v>270000</v>
      </c>
      <c r="F402" s="51"/>
      <c r="G402" s="289"/>
      <c r="H402" s="1147">
        <f t="shared" si="16"/>
        <v>270000</v>
      </c>
      <c r="I402" s="56"/>
      <c r="J402" s="59"/>
    </row>
    <row r="403" spans="1:10" ht="15" customHeight="1">
      <c r="A403" s="727">
        <v>41</v>
      </c>
      <c r="B403" s="50" t="s">
        <v>1976</v>
      </c>
      <c r="C403" s="1136">
        <v>1960</v>
      </c>
      <c r="D403" s="286" t="s">
        <v>1615</v>
      </c>
      <c r="E403" s="1147">
        <v>270000</v>
      </c>
      <c r="F403" s="51"/>
      <c r="G403" s="289"/>
      <c r="H403" s="1147">
        <f t="shared" si="16"/>
        <v>270000</v>
      </c>
      <c r="I403" s="56"/>
      <c r="J403" s="59"/>
    </row>
    <row r="404" spans="1:10" ht="15" customHeight="1">
      <c r="A404" s="727">
        <v>42</v>
      </c>
      <c r="B404" s="50" t="s">
        <v>1978</v>
      </c>
      <c r="C404" s="1136">
        <v>1971</v>
      </c>
      <c r="D404" s="286" t="s">
        <v>1615</v>
      </c>
      <c r="E404" s="1147">
        <v>270000</v>
      </c>
      <c r="F404" s="51"/>
      <c r="G404" s="289"/>
      <c r="H404" s="1147">
        <f t="shared" si="16"/>
        <v>270000</v>
      </c>
      <c r="I404" s="56"/>
      <c r="J404" s="59"/>
    </row>
    <row r="405" spans="1:10" ht="15" customHeight="1">
      <c r="A405" s="727">
        <v>43</v>
      </c>
      <c r="B405" s="50" t="s">
        <v>1921</v>
      </c>
      <c r="C405" s="1136">
        <v>1937</v>
      </c>
      <c r="D405" s="286" t="s">
        <v>1615</v>
      </c>
      <c r="E405" s="1147">
        <v>270000</v>
      </c>
      <c r="F405" s="51"/>
      <c r="G405" s="289"/>
      <c r="H405" s="1147">
        <f t="shared" si="16"/>
        <v>270000</v>
      </c>
      <c r="I405" s="56"/>
      <c r="J405" s="59"/>
    </row>
    <row r="406" spans="1:10" ht="15" customHeight="1">
      <c r="A406" s="727">
        <v>44</v>
      </c>
      <c r="B406" s="50" t="s">
        <v>742</v>
      </c>
      <c r="C406" s="1136">
        <v>1970</v>
      </c>
      <c r="D406" s="286" t="s">
        <v>1615</v>
      </c>
      <c r="E406" s="1147">
        <v>270000</v>
      </c>
      <c r="F406" s="51"/>
      <c r="G406" s="1154"/>
      <c r="H406" s="1147">
        <f t="shared" si="16"/>
        <v>270000</v>
      </c>
      <c r="I406" s="56"/>
      <c r="J406" s="59"/>
    </row>
    <row r="407" spans="1:10" ht="15" customHeight="1">
      <c r="A407" s="727">
        <v>45</v>
      </c>
      <c r="B407" s="50" t="s">
        <v>1977</v>
      </c>
      <c r="C407" s="1136">
        <v>1979</v>
      </c>
      <c r="D407" s="286" t="s">
        <v>1388</v>
      </c>
      <c r="E407" s="1147">
        <v>270000</v>
      </c>
      <c r="F407" s="51"/>
      <c r="G407" s="289"/>
      <c r="H407" s="1147">
        <f t="shared" si="16"/>
        <v>270000</v>
      </c>
      <c r="I407" s="56"/>
      <c r="J407" s="59"/>
    </row>
    <row r="408" spans="1:10" ht="15" customHeight="1">
      <c r="A408" s="727">
        <v>46</v>
      </c>
      <c r="B408" s="50" t="s">
        <v>1927</v>
      </c>
      <c r="C408" s="1136">
        <v>1937</v>
      </c>
      <c r="D408" s="286" t="s">
        <v>2012</v>
      </c>
      <c r="E408" s="1147">
        <v>270000</v>
      </c>
      <c r="F408" s="51"/>
      <c r="G408" s="289"/>
      <c r="H408" s="1147">
        <f t="shared" si="16"/>
        <v>270000</v>
      </c>
      <c r="I408" s="56"/>
      <c r="J408" s="59"/>
    </row>
    <row r="409" spans="1:10" ht="15" customHeight="1">
      <c r="A409" s="727">
        <v>47</v>
      </c>
      <c r="B409" s="50" t="s">
        <v>1981</v>
      </c>
      <c r="C409" s="1136">
        <v>1966</v>
      </c>
      <c r="D409" s="286" t="s">
        <v>1819</v>
      </c>
      <c r="E409" s="1147">
        <v>270000</v>
      </c>
      <c r="F409" s="51"/>
      <c r="G409" s="289"/>
      <c r="H409" s="1147">
        <f t="shared" si="16"/>
        <v>270000</v>
      </c>
      <c r="I409" s="56"/>
      <c r="J409" s="59"/>
    </row>
    <row r="410" spans="1:10" ht="15" customHeight="1">
      <c r="A410" s="727">
        <v>48</v>
      </c>
      <c r="B410" s="50" t="s">
        <v>1981</v>
      </c>
      <c r="C410" s="1136">
        <v>1962</v>
      </c>
      <c r="D410" s="286" t="s">
        <v>1201</v>
      </c>
      <c r="E410" s="1147">
        <v>270000</v>
      </c>
      <c r="F410" s="51"/>
      <c r="G410" s="289"/>
      <c r="H410" s="1147">
        <f t="shared" si="16"/>
        <v>270000</v>
      </c>
      <c r="I410" s="56"/>
      <c r="J410" s="59"/>
    </row>
    <row r="411" spans="1:10" ht="15" customHeight="1">
      <c r="A411" s="727">
        <v>49</v>
      </c>
      <c r="B411" s="50" t="s">
        <v>2750</v>
      </c>
      <c r="C411" s="1136">
        <v>1989</v>
      </c>
      <c r="D411" s="286" t="s">
        <v>2751</v>
      </c>
      <c r="E411" s="1147">
        <v>270000</v>
      </c>
      <c r="F411" s="51"/>
      <c r="G411" s="1151"/>
      <c r="H411" s="1147">
        <f t="shared" si="16"/>
        <v>270000</v>
      </c>
      <c r="I411" s="56"/>
      <c r="J411" s="57"/>
    </row>
    <row r="412" spans="1:10" ht="15" customHeight="1">
      <c r="A412" s="727">
        <v>50</v>
      </c>
      <c r="B412" s="50" t="s">
        <v>2752</v>
      </c>
      <c r="C412" s="1136">
        <v>1936</v>
      </c>
      <c r="D412" s="286" t="s">
        <v>2753</v>
      </c>
      <c r="E412" s="1147">
        <v>270000</v>
      </c>
      <c r="F412" s="51"/>
      <c r="G412" s="1151"/>
      <c r="H412" s="1147">
        <f t="shared" si="16"/>
        <v>270000</v>
      </c>
      <c r="I412" s="56"/>
      <c r="J412" s="57"/>
    </row>
    <row r="413" spans="1:10" ht="15" customHeight="1">
      <c r="A413" s="727">
        <v>51</v>
      </c>
      <c r="B413" s="50" t="s">
        <v>395</v>
      </c>
      <c r="C413" s="1136">
        <v>1940</v>
      </c>
      <c r="D413" s="286" t="s">
        <v>2310</v>
      </c>
      <c r="E413" s="1147">
        <v>270000</v>
      </c>
      <c r="F413" s="51"/>
      <c r="G413" s="1151"/>
      <c r="H413" s="1147">
        <f>SUM(E413:G413)</f>
        <v>270000</v>
      </c>
      <c r="I413" s="56"/>
      <c r="J413" s="57"/>
    </row>
    <row r="414" spans="1:10" ht="15" customHeight="1">
      <c r="A414" s="727">
        <v>52</v>
      </c>
      <c r="B414" s="50" t="s">
        <v>2311</v>
      </c>
      <c r="C414" s="1136">
        <v>1950</v>
      </c>
      <c r="D414" s="286" t="s">
        <v>2312</v>
      </c>
      <c r="E414" s="1147">
        <v>270000</v>
      </c>
      <c r="F414" s="51"/>
      <c r="G414" s="1151"/>
      <c r="H414" s="1147">
        <f>SUM(E414:G414)</f>
        <v>270000</v>
      </c>
      <c r="I414" s="56" t="s">
        <v>2748</v>
      </c>
      <c r="J414" s="57"/>
    </row>
    <row r="415" spans="1:10" ht="15" customHeight="1">
      <c r="A415" s="727">
        <v>53</v>
      </c>
      <c r="B415" s="50" t="s">
        <v>396</v>
      </c>
      <c r="C415" s="1136">
        <v>1942</v>
      </c>
      <c r="D415" s="286" t="s">
        <v>2753</v>
      </c>
      <c r="E415" s="1147">
        <v>270000</v>
      </c>
      <c r="F415" s="51"/>
      <c r="G415" s="1151"/>
      <c r="H415" s="1147">
        <f>SUM(E415:G415)</f>
        <v>270000</v>
      </c>
      <c r="I415" s="56"/>
      <c r="J415" s="57"/>
    </row>
    <row r="416" spans="1:10" ht="15" customHeight="1">
      <c r="A416" s="727">
        <v>54</v>
      </c>
      <c r="B416" s="50" t="s">
        <v>1757</v>
      </c>
      <c r="C416" s="1136">
        <v>1935</v>
      </c>
      <c r="D416" s="286" t="s">
        <v>1830</v>
      </c>
      <c r="E416" s="1147">
        <v>270000</v>
      </c>
      <c r="F416" s="51"/>
      <c r="G416" s="1151"/>
      <c r="H416" s="1147">
        <f aca="true" t="shared" si="17" ref="H416:H426">E416+G416</f>
        <v>270000</v>
      </c>
      <c r="I416" s="56"/>
      <c r="J416" s="57"/>
    </row>
    <row r="417" spans="1:10" ht="15" customHeight="1">
      <c r="A417" s="727">
        <v>55</v>
      </c>
      <c r="B417" s="53" t="s">
        <v>453</v>
      </c>
      <c r="C417" s="727">
        <v>1975</v>
      </c>
      <c r="D417" s="286" t="s">
        <v>2751</v>
      </c>
      <c r="E417" s="1147">
        <v>270000</v>
      </c>
      <c r="F417" s="51"/>
      <c r="G417" s="1151"/>
      <c r="H417" s="1147">
        <f t="shared" si="17"/>
        <v>270000</v>
      </c>
      <c r="I417" s="56"/>
      <c r="J417" s="57"/>
    </row>
    <row r="418" spans="1:10" ht="15" customHeight="1">
      <c r="A418" s="727">
        <v>56</v>
      </c>
      <c r="B418" s="53" t="s">
        <v>330</v>
      </c>
      <c r="C418" s="727">
        <v>1964</v>
      </c>
      <c r="D418" s="286" t="s">
        <v>2751</v>
      </c>
      <c r="E418" s="1147">
        <v>270000</v>
      </c>
      <c r="F418" s="51"/>
      <c r="G418" s="1151"/>
      <c r="H418" s="1147">
        <f t="shared" si="17"/>
        <v>270000</v>
      </c>
      <c r="I418" s="56"/>
      <c r="J418" s="57"/>
    </row>
    <row r="419" spans="1:10" ht="15" customHeight="1">
      <c r="A419" s="727">
        <v>57</v>
      </c>
      <c r="B419" s="66" t="s">
        <v>1871</v>
      </c>
      <c r="C419" s="1143">
        <v>1943</v>
      </c>
      <c r="D419" s="1146" t="s">
        <v>177</v>
      </c>
      <c r="E419" s="1147">
        <v>270000</v>
      </c>
      <c r="F419" s="552"/>
      <c r="G419" s="1151"/>
      <c r="H419" s="1147">
        <f>E419+G419</f>
        <v>270000</v>
      </c>
      <c r="I419" s="56"/>
      <c r="J419" s="57"/>
    </row>
    <row r="420" spans="1:10" ht="15" customHeight="1">
      <c r="A420" s="727">
        <v>58</v>
      </c>
      <c r="B420" s="66" t="s">
        <v>1872</v>
      </c>
      <c r="C420" s="1143">
        <v>1949</v>
      </c>
      <c r="D420" s="1146" t="s">
        <v>950</v>
      </c>
      <c r="E420" s="1147">
        <v>270000</v>
      </c>
      <c r="F420" s="552"/>
      <c r="G420" s="1151"/>
      <c r="H420" s="1147">
        <f>E420+G420</f>
        <v>270000</v>
      </c>
      <c r="I420" s="56"/>
      <c r="J420" s="57"/>
    </row>
    <row r="421" spans="1:10" ht="15" customHeight="1">
      <c r="A421" s="727">
        <v>59</v>
      </c>
      <c r="B421" s="53" t="s">
        <v>1005</v>
      </c>
      <c r="C421" s="727">
        <v>1940</v>
      </c>
      <c r="D421" s="727" t="s">
        <v>1364</v>
      </c>
      <c r="E421" s="1147">
        <v>270000</v>
      </c>
      <c r="G421" s="1151"/>
      <c r="H421" s="1147">
        <f>E421+G421</f>
        <v>270000</v>
      </c>
      <c r="I421" s="56"/>
      <c r="J421" s="57"/>
    </row>
    <row r="422" spans="1:10" ht="15" customHeight="1">
      <c r="A422" s="727">
        <v>60</v>
      </c>
      <c r="B422" s="66" t="s">
        <v>1378</v>
      </c>
      <c r="C422" s="1143">
        <v>1967</v>
      </c>
      <c r="D422" s="1146" t="s">
        <v>1006</v>
      </c>
      <c r="E422" s="1147">
        <v>270000</v>
      </c>
      <c r="F422" s="552"/>
      <c r="G422" s="1151"/>
      <c r="H422" s="1147">
        <f>E422+G422</f>
        <v>270000</v>
      </c>
      <c r="I422" s="56"/>
      <c r="J422" s="57"/>
    </row>
    <row r="423" spans="1:10" ht="15" customHeight="1">
      <c r="A423" s="727">
        <v>61</v>
      </c>
      <c r="B423" s="66" t="s">
        <v>1717</v>
      </c>
      <c r="C423" s="1143">
        <v>1930</v>
      </c>
      <c r="D423" s="1146" t="s">
        <v>1006</v>
      </c>
      <c r="E423" s="1147">
        <v>270000</v>
      </c>
      <c r="F423" s="552"/>
      <c r="G423" s="1151"/>
      <c r="H423" s="1147">
        <f t="shared" si="17"/>
        <v>270000</v>
      </c>
      <c r="I423" s="56"/>
      <c r="J423" s="57"/>
    </row>
    <row r="424" spans="1:10" ht="15" customHeight="1">
      <c r="A424" s="727">
        <v>62</v>
      </c>
      <c r="B424" s="66" t="s">
        <v>1380</v>
      </c>
      <c r="C424" s="1143">
        <v>1957</v>
      </c>
      <c r="D424" s="1146" t="s">
        <v>1381</v>
      </c>
      <c r="E424" s="1147">
        <v>270000</v>
      </c>
      <c r="F424" s="552"/>
      <c r="G424" s="1151"/>
      <c r="H424" s="1147">
        <f t="shared" si="17"/>
        <v>270000</v>
      </c>
      <c r="I424" s="56"/>
      <c r="J424" s="57"/>
    </row>
    <row r="425" spans="1:10" ht="15" customHeight="1">
      <c r="A425" s="727">
        <v>63</v>
      </c>
      <c r="B425" s="66" t="s">
        <v>1379</v>
      </c>
      <c r="C425" s="1143">
        <v>1977</v>
      </c>
      <c r="D425" s="1146" t="s">
        <v>1819</v>
      </c>
      <c r="E425" s="1147">
        <v>270000</v>
      </c>
      <c r="G425" s="1151"/>
      <c r="H425" s="1147">
        <f t="shared" si="17"/>
        <v>270000</v>
      </c>
      <c r="I425" s="56"/>
      <c r="J425" s="57"/>
    </row>
    <row r="426" spans="1:11" ht="15" customHeight="1">
      <c r="A426" s="1849" t="s">
        <v>2740</v>
      </c>
      <c r="B426" s="1849"/>
      <c r="C426" s="1849"/>
      <c r="D426" s="1849"/>
      <c r="E426" s="300">
        <f>SUM(E363:E425)</f>
        <v>16740000</v>
      </c>
      <c r="F426" s="300">
        <f>SUM(F363:F416)</f>
        <v>0</v>
      </c>
      <c r="G426" s="1155">
        <f>SUM(G418:G425)</f>
        <v>0</v>
      </c>
      <c r="H426" s="300">
        <f t="shared" si="17"/>
        <v>16740000</v>
      </c>
      <c r="I426" s="56"/>
      <c r="J426" s="59"/>
      <c r="K426" s="70" t="s">
        <v>2748</v>
      </c>
    </row>
    <row r="427" spans="1:10" ht="15" customHeight="1">
      <c r="A427" s="911"/>
      <c r="B427" s="1141" t="s">
        <v>1687</v>
      </c>
      <c r="C427" s="1144"/>
      <c r="D427" s="1144"/>
      <c r="E427" s="591"/>
      <c r="F427" s="287"/>
      <c r="G427" s="1144"/>
      <c r="H427" s="591"/>
      <c r="I427" s="287"/>
      <c r="J427" s="288"/>
    </row>
    <row r="428" spans="1:10" ht="15" customHeight="1">
      <c r="A428" s="727">
        <v>1</v>
      </c>
      <c r="B428" s="53" t="s">
        <v>1202</v>
      </c>
      <c r="C428" s="727">
        <v>1992</v>
      </c>
      <c r="D428" s="632" t="s">
        <v>1203</v>
      </c>
      <c r="E428" s="301">
        <v>405000</v>
      </c>
      <c r="F428" s="51"/>
      <c r="G428" s="289"/>
      <c r="H428" s="301">
        <f>E428+G428</f>
        <v>405000</v>
      </c>
      <c r="I428" s="56"/>
      <c r="J428" s="59" t="s">
        <v>2748</v>
      </c>
    </row>
    <row r="429" spans="1:10" ht="15" customHeight="1">
      <c r="A429" s="727">
        <v>2</v>
      </c>
      <c r="B429" s="53" t="s">
        <v>1820</v>
      </c>
      <c r="C429" s="727">
        <v>1985</v>
      </c>
      <c r="D429" s="632" t="s">
        <v>1615</v>
      </c>
      <c r="E429" s="301">
        <v>405000</v>
      </c>
      <c r="F429" s="51"/>
      <c r="G429" s="289"/>
      <c r="H429" s="301">
        <f>E429+G429</f>
        <v>405000</v>
      </c>
      <c r="I429" s="56"/>
      <c r="J429" s="59"/>
    </row>
    <row r="430" spans="1:10" ht="15" customHeight="1">
      <c r="A430" s="727">
        <v>3</v>
      </c>
      <c r="B430" s="53" t="s">
        <v>952</v>
      </c>
      <c r="C430" s="727">
        <v>1984</v>
      </c>
      <c r="D430" s="632" t="s">
        <v>1610</v>
      </c>
      <c r="E430" s="301">
        <v>405000</v>
      </c>
      <c r="F430" s="51"/>
      <c r="G430" s="289"/>
      <c r="H430" s="301">
        <f>G430+E430</f>
        <v>405000</v>
      </c>
      <c r="I430" s="56"/>
      <c r="J430" s="57" t="s">
        <v>1002</v>
      </c>
    </row>
    <row r="431" spans="1:10" ht="15" customHeight="1">
      <c r="A431" s="727">
        <v>4</v>
      </c>
      <c r="B431" s="53" t="s">
        <v>1003</v>
      </c>
      <c r="C431" s="727">
        <v>1987</v>
      </c>
      <c r="D431" s="632" t="s">
        <v>1203</v>
      </c>
      <c r="E431" s="301">
        <v>405000</v>
      </c>
      <c r="F431" s="51"/>
      <c r="G431" s="289"/>
      <c r="H431" s="301">
        <f>E431+G431</f>
        <v>405000</v>
      </c>
      <c r="I431" s="56"/>
      <c r="J431" s="57" t="s">
        <v>1004</v>
      </c>
    </row>
    <row r="432" spans="1:10" ht="15" customHeight="1">
      <c r="A432" s="1866" t="s">
        <v>2740</v>
      </c>
      <c r="B432" s="1866"/>
      <c r="C432" s="1866"/>
      <c r="D432" s="1866"/>
      <c r="E432" s="295">
        <f>SUM(E428:E431)</f>
        <v>1620000</v>
      </c>
      <c r="F432" s="51"/>
      <c r="G432" s="833">
        <f>SUM(G430:G431)</f>
        <v>0</v>
      </c>
      <c r="H432" s="295">
        <f>SUM(E432:G432)</f>
        <v>1620000</v>
      </c>
      <c r="I432" s="56"/>
      <c r="J432" s="59"/>
    </row>
    <row r="433" spans="1:10" ht="15" customHeight="1">
      <c r="A433" s="1137">
        <v>23</v>
      </c>
      <c r="B433" s="1874" t="s">
        <v>2031</v>
      </c>
      <c r="C433" s="1875"/>
      <c r="D433" s="1875"/>
      <c r="E433" s="1875"/>
      <c r="F433" s="1875"/>
      <c r="G433" s="1875"/>
      <c r="H433" s="1875"/>
      <c r="I433" s="1875"/>
      <c r="J433" s="1876"/>
    </row>
    <row r="434" spans="1:10" ht="15" customHeight="1">
      <c r="A434" s="1138">
        <v>1</v>
      </c>
      <c r="B434" s="1867"/>
      <c r="C434" s="1868"/>
      <c r="D434" s="1868"/>
      <c r="E434" s="1295"/>
      <c r="F434" s="1296"/>
      <c r="G434" s="1297"/>
      <c r="H434" s="1209"/>
      <c r="I434" s="1298"/>
      <c r="J434" s="412"/>
    </row>
    <row r="435" spans="1:10" ht="15" customHeight="1">
      <c r="A435" s="1136"/>
      <c r="B435" s="1869" t="s">
        <v>1259</v>
      </c>
      <c r="C435" s="1870"/>
      <c r="D435" s="1871"/>
      <c r="E435" s="1102"/>
      <c r="F435" s="54"/>
      <c r="G435" s="753"/>
      <c r="H435" s="295">
        <f>SUM(H434:H434)</f>
        <v>0</v>
      </c>
      <c r="I435" s="56"/>
      <c r="J435" s="59"/>
    </row>
    <row r="436" spans="1:12" ht="15" customHeight="1">
      <c r="A436" s="1866" t="s">
        <v>2782</v>
      </c>
      <c r="B436" s="1866"/>
      <c r="C436" s="1866"/>
      <c r="D436" s="1866"/>
      <c r="E436" s="295">
        <f>E432+E426+E361+E353+E321+E294+E277+E245+E167+E164+E160+E157+E16+E13+E10+E435</f>
        <v>150660000</v>
      </c>
      <c r="F436" s="295"/>
      <c r="G436" s="753">
        <f>G435+G432+G426+G361+G353+G321+G294+G277+G245+G167+G164+G160+G157+G16+G13+G10</f>
        <v>2835000</v>
      </c>
      <c r="H436" s="295">
        <f>H432+H426+H361+H353+H321+H294+H277+H245+H167+H164+H160+H157+H16+H13+H10+H435</f>
        <v>153495000</v>
      </c>
      <c r="I436" s="282"/>
      <c r="J436" s="282"/>
      <c r="L436" s="70" t="s">
        <v>2748</v>
      </c>
    </row>
    <row r="437" spans="1:10" ht="15" customHeight="1">
      <c r="A437" s="1872" t="s">
        <v>2623</v>
      </c>
      <c r="B437" s="1872"/>
      <c r="C437" s="1872"/>
      <c r="D437" s="1872"/>
      <c r="E437" s="1872"/>
      <c r="F437" s="1872"/>
      <c r="G437" s="1872"/>
      <c r="H437" s="1872"/>
      <c r="I437" s="1872"/>
      <c r="J437" s="1872"/>
    </row>
    <row r="438" spans="1:11" ht="15" customHeight="1">
      <c r="A438" s="462"/>
      <c r="B438" s="647"/>
      <c r="C438" s="1076"/>
      <c r="D438" s="592" t="s">
        <v>25</v>
      </c>
      <c r="E438" s="1794" t="s">
        <v>2417</v>
      </c>
      <c r="F438" s="1794"/>
      <c r="G438" s="1794"/>
      <c r="H438" s="1794"/>
      <c r="I438" s="1794"/>
      <c r="J438" s="1794"/>
      <c r="K438" s="1794"/>
    </row>
    <row r="439" spans="1:10" ht="15" customHeight="1">
      <c r="A439" s="462"/>
      <c r="B439" s="592" t="s">
        <v>383</v>
      </c>
      <c r="C439" s="1682" t="s">
        <v>1319</v>
      </c>
      <c r="D439" s="1682"/>
      <c r="E439" s="592" t="s">
        <v>384</v>
      </c>
      <c r="F439" s="37"/>
      <c r="G439" s="398"/>
      <c r="H439" s="592"/>
      <c r="I439" s="37"/>
      <c r="J439" s="90"/>
    </row>
    <row r="440" spans="1:10" ht="15" customHeight="1">
      <c r="A440" s="462"/>
      <c r="B440" s="592"/>
      <c r="C440" s="716"/>
      <c r="D440" s="716"/>
      <c r="E440" s="592"/>
      <c r="F440" s="37"/>
      <c r="G440" s="398"/>
      <c r="H440" s="592"/>
      <c r="I440" s="37"/>
      <c r="J440" s="90"/>
    </row>
    <row r="441" spans="1:10" ht="15" customHeight="1">
      <c r="A441" s="462"/>
      <c r="B441" s="592"/>
      <c r="C441" s="716"/>
      <c r="D441" s="716"/>
      <c r="E441" s="592"/>
      <c r="F441" s="37"/>
      <c r="G441" s="398"/>
      <c r="H441" s="592"/>
      <c r="I441" s="37"/>
      <c r="J441" s="90"/>
    </row>
    <row r="442" spans="1:10" ht="15" customHeight="1">
      <c r="A442" s="462"/>
      <c r="B442" s="609"/>
      <c r="C442" s="1076"/>
      <c r="D442" s="638"/>
      <c r="E442" s="609"/>
      <c r="F442" s="92"/>
      <c r="G442" s="1060"/>
      <c r="H442" s="609"/>
      <c r="I442" s="92"/>
      <c r="J442" s="92"/>
    </row>
    <row r="443" spans="1:10" ht="15" customHeight="1">
      <c r="A443" s="462"/>
      <c r="B443" s="609"/>
      <c r="C443" s="1076"/>
      <c r="D443" s="638"/>
      <c r="E443" s="609"/>
      <c r="F443" s="92"/>
      <c r="G443" s="1060"/>
      <c r="H443" s="609"/>
      <c r="I443" s="92"/>
      <c r="J443" s="92"/>
    </row>
    <row r="444" spans="1:10" ht="15" customHeight="1">
      <c r="A444" s="462"/>
      <c r="B444" s="592" t="s">
        <v>685</v>
      </c>
      <c r="C444" s="398" t="s">
        <v>2745</v>
      </c>
      <c r="D444" s="398"/>
      <c r="E444" s="592"/>
      <c r="F444" s="93"/>
      <c r="G444" s="464"/>
      <c r="H444" s="617"/>
      <c r="I444" s="93"/>
      <c r="J444" s="93"/>
    </row>
    <row r="445" spans="1:10" ht="15" customHeight="1">
      <c r="A445" s="1532" t="s">
        <v>2030</v>
      </c>
      <c r="B445" s="1532"/>
      <c r="C445" s="1532"/>
      <c r="D445" s="1532"/>
      <c r="E445" s="1532"/>
      <c r="F445" s="1532"/>
      <c r="G445" s="1532"/>
      <c r="H445" s="1532"/>
      <c r="I445" s="1532"/>
      <c r="J445" s="1532"/>
    </row>
    <row r="446" spans="1:10" ht="15" customHeight="1">
      <c r="A446" s="462"/>
      <c r="B446" s="592" t="s">
        <v>398</v>
      </c>
      <c r="C446" s="1532" t="s">
        <v>2077</v>
      </c>
      <c r="D446" s="1532"/>
      <c r="E446" s="1532"/>
      <c r="F446" s="1532"/>
      <c r="G446" s="1532"/>
      <c r="H446" s="1532"/>
      <c r="I446" s="38"/>
      <c r="J446" s="36"/>
    </row>
    <row r="447" spans="1:10" ht="15" customHeight="1">
      <c r="A447" s="462"/>
      <c r="B447" s="593"/>
      <c r="C447" s="463"/>
      <c r="D447" s="463"/>
      <c r="E447" s="593"/>
      <c r="F447" s="93"/>
      <c r="G447" s="464"/>
      <c r="H447" s="617"/>
      <c r="I447" s="93"/>
      <c r="J447" s="93"/>
    </row>
  </sheetData>
  <mergeCells count="51">
    <mergeCell ref="A1:B1"/>
    <mergeCell ref="A432:D432"/>
    <mergeCell ref="B433:J433"/>
    <mergeCell ref="A160:D160"/>
    <mergeCell ref="A161:J161"/>
    <mergeCell ref="A158:J158"/>
    <mergeCell ref="A11:J11"/>
    <mergeCell ref="A14:J14"/>
    <mergeCell ref="A17:J17"/>
    <mergeCell ref="A16:D16"/>
    <mergeCell ref="A353:D353"/>
    <mergeCell ref="A354:J354"/>
    <mergeCell ref="A361:D361"/>
    <mergeCell ref="A362:J362"/>
    <mergeCell ref="A426:D426"/>
    <mergeCell ref="B434:D434"/>
    <mergeCell ref="B435:D435"/>
    <mergeCell ref="C446:H446"/>
    <mergeCell ref="A436:D436"/>
    <mergeCell ref="A437:J437"/>
    <mergeCell ref="A445:J445"/>
    <mergeCell ref="C439:D439"/>
    <mergeCell ref="E438:K438"/>
    <mergeCell ref="A164:D164"/>
    <mergeCell ref="A165:J165"/>
    <mergeCell ref="A167:D167"/>
    <mergeCell ref="A321:D321"/>
    <mergeCell ref="A322:J322"/>
    <mergeCell ref="A246:J246"/>
    <mergeCell ref="A168:J168"/>
    <mergeCell ref="A245:D245"/>
    <mergeCell ref="A277:D277"/>
    <mergeCell ref="A278:J278"/>
    <mergeCell ref="A294:D294"/>
    <mergeCell ref="A295:J295"/>
    <mergeCell ref="A13:D13"/>
    <mergeCell ref="A10:D10"/>
    <mergeCell ref="E5:E6"/>
    <mergeCell ref="D5:D6"/>
    <mergeCell ref="A7:J7"/>
    <mergeCell ref="H5:H6"/>
    <mergeCell ref="A2:B2"/>
    <mergeCell ref="B5:B6"/>
    <mergeCell ref="C5:C6"/>
    <mergeCell ref="F5:G5"/>
    <mergeCell ref="B3:J3"/>
    <mergeCell ref="A5:A6"/>
    <mergeCell ref="H4:I4"/>
    <mergeCell ref="J5:J6"/>
    <mergeCell ref="I5:I6"/>
    <mergeCell ref="D4:F4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LeminhTuan</cp:lastModifiedBy>
  <cp:lastPrinted>2018-06-07T03:43:05Z</cp:lastPrinted>
  <dcterms:created xsi:type="dcterms:W3CDTF">2015-05-14T03:41:27Z</dcterms:created>
  <dcterms:modified xsi:type="dcterms:W3CDTF">2018-06-18T08:23:19Z</dcterms:modified>
  <cp:category/>
  <cp:version/>
  <cp:contentType/>
  <cp:contentStatus/>
</cp:coreProperties>
</file>