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80" windowHeight="8085" activeTab="6"/>
  </bookViews>
  <sheets>
    <sheet name="Thanh" sheetId="1" r:id="rId1"/>
    <sheet name="Thuy" sheetId="2" r:id="rId2"/>
    <sheet name="chinh" sheetId="3" r:id="rId3"/>
    <sheet name="Tuyen" sheetId="4" r:id="rId4"/>
    <sheet name="Than" sheetId="5" r:id="rId5"/>
    <sheet name="Hieu" sheetId="6" r:id="rId6"/>
    <sheet name="TTr" sheetId="7" r:id="rId7"/>
    <sheet name="An" sheetId="8" r:id="rId8"/>
    <sheet name="Nghia" sheetId="9" r:id="rId9"/>
  </sheets>
  <definedNames/>
  <calcPr fullCalcOnLoad="1"/>
</workbook>
</file>

<file path=xl/comments5.xml><?xml version="1.0" encoding="utf-8"?>
<comments xmlns="http://schemas.openxmlformats.org/spreadsheetml/2006/main">
  <authors>
    <author>User</author>
  </authors>
  <commentList>
    <comment ref="D5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<sst xmlns="http://schemas.openxmlformats.org/spreadsheetml/2006/main" count="6176" uniqueCount="2968">
  <si>
    <t>Trần Thị Linh</t>
  </si>
  <si>
    <t>Nghĩa Hy</t>
  </si>
  <si>
    <t>Nguyễn Viết Minh</t>
  </si>
  <si>
    <t>Thái Thị Ngọc</t>
  </si>
  <si>
    <t>Hoàng Anh Đức</t>
  </si>
  <si>
    <t xml:space="preserve">             Người KT nặng Trẻ em: 2,0</t>
  </si>
  <si>
    <t>Lê Viết Dương</t>
  </si>
  <si>
    <t>Phan Công Lương</t>
  </si>
  <si>
    <t>Lê Thị Thuận</t>
  </si>
  <si>
    <t>Ngô Thị Thiện</t>
  </si>
  <si>
    <t>Bùi Thị Mai</t>
  </si>
  <si>
    <t>K. Đâu 1</t>
  </si>
  <si>
    <t>Lý Thị Dàn</t>
  </si>
  <si>
    <t>Kim Đâu 4</t>
  </si>
  <si>
    <t>Lê Hữu Sắt</t>
  </si>
  <si>
    <t>Hồ Công Minh</t>
  </si>
  <si>
    <t>Nguyễn Thị Vương</t>
  </si>
  <si>
    <t>Mai Xuân Hãi</t>
  </si>
  <si>
    <t>Hoàng Thị Chi</t>
  </si>
  <si>
    <t>Nguyễn Quang Tính</t>
  </si>
  <si>
    <t>Hoàng T. Thùy Lâm</t>
  </si>
  <si>
    <t>Võ T Thuý Phượng</t>
  </si>
  <si>
    <t>T Nghĩa</t>
  </si>
  <si>
    <t>Thái Thị Thỉ</t>
  </si>
  <si>
    <t>Đỗ Thành Đạt</t>
  </si>
  <si>
    <t>Thái Xuân Vỹ</t>
  </si>
  <si>
    <t>Hoàng Kim Tân</t>
  </si>
  <si>
    <t>Nguyễn Thị Ý Nhi</t>
  </si>
  <si>
    <t>Nguyễn Th. Trí Nam</t>
  </si>
  <si>
    <t>Nguyễn T Hoàng Hà</t>
  </si>
  <si>
    <t>Trần Thị Như Trang</t>
  </si>
  <si>
    <t>Phan Trương</t>
  </si>
  <si>
    <t>Nguyễn Thị Ngò</t>
  </si>
  <si>
    <t>Phan Thị Tằm</t>
  </si>
  <si>
    <t>Mai Thị Tằm</t>
  </si>
  <si>
    <t>Hoàng Phùng</t>
  </si>
  <si>
    <t>Phan Thị Thương</t>
  </si>
  <si>
    <t>Phan Thị Em</t>
  </si>
  <si>
    <t>Hoàng Muồng</t>
  </si>
  <si>
    <t>Phan Thị Nhẫn</t>
  </si>
  <si>
    <t>Nguyễn Hữu Tình</t>
  </si>
  <si>
    <t>Thái Ng. Trâm Anh</t>
  </si>
  <si>
    <t>Thái Thị Lý</t>
  </si>
  <si>
    <t>Nguyễn Thị Tình</t>
  </si>
  <si>
    <t>Đỗ Thị Hoài Thương</t>
  </si>
  <si>
    <t>Trần Thị Mót</t>
  </si>
  <si>
    <t>Hoàng Thị Kiếm</t>
  </si>
  <si>
    <t>Hồ Bảo Hoàng</t>
  </si>
  <si>
    <t>Trần Văn Triện</t>
  </si>
  <si>
    <t>B. Sơn2</t>
  </si>
  <si>
    <t>Nguyễn Thị Trành</t>
  </si>
  <si>
    <t>Trần Thị Huê</t>
  </si>
  <si>
    <t>Nguyễn Thị Bòn</t>
  </si>
  <si>
    <t>Nguyễn Thị Dy</t>
  </si>
  <si>
    <t>Trần Thị Rớt</t>
  </si>
  <si>
    <t>Nguyễn Xuân Học</t>
  </si>
  <si>
    <t>Cam Vũ3</t>
  </si>
  <si>
    <t>Kp 3</t>
  </si>
  <si>
    <t>Đ. Định</t>
  </si>
  <si>
    <t>Kp 4</t>
  </si>
  <si>
    <t>Dương Thị Viết</t>
  </si>
  <si>
    <t>Hồ Thị Vân</t>
  </si>
  <si>
    <t>Nguyễn Đức Tiến</t>
  </si>
  <si>
    <t>Nguyễn Duy Khánh</t>
  </si>
  <si>
    <t>Hoàng Thị Thành</t>
  </si>
  <si>
    <t>Phan Phước Long</t>
  </si>
  <si>
    <t>Trần Đình Cả</t>
  </si>
  <si>
    <t>Hoàng Thị Uyên</t>
  </si>
  <si>
    <t>Nguyễn Thị Nga</t>
  </si>
  <si>
    <t>Nguyễn Văn Quốc</t>
  </si>
  <si>
    <t>Phạm Thị Mỹ Thùy</t>
  </si>
  <si>
    <t>Hoàng Ng Chí Tâm</t>
  </si>
  <si>
    <t>Hoàng Ng Anh Tuấn</t>
  </si>
  <si>
    <t>Nguyễn Như Ngọc</t>
  </si>
  <si>
    <t>Hoàng Anh Tuấn</t>
  </si>
  <si>
    <t>Lê Kim Dung</t>
  </si>
  <si>
    <t>Ng. Hiếu Phúc (Khang)</t>
  </si>
  <si>
    <t>Thái Minh Nhật</t>
  </si>
  <si>
    <t>Lê Thị Cẩm Tú</t>
  </si>
  <si>
    <t>Hoàng Quốc Bình</t>
  </si>
  <si>
    <t>Nguyễn Ấu</t>
  </si>
  <si>
    <t>Trần Thị Lam</t>
  </si>
  <si>
    <t>Nguyễn Đức Toàn</t>
  </si>
  <si>
    <t>Tan Hiệp</t>
  </si>
  <si>
    <t>Trần Phước Đại</t>
  </si>
  <si>
    <t>Đặng Ngọc Phong</t>
  </si>
  <si>
    <t>Phan Linh Quyền</t>
  </si>
  <si>
    <t>Lữ Đức Nhân</t>
  </si>
  <si>
    <t>Hoàng Thị Tâm Như</t>
  </si>
  <si>
    <t>Đỗ Trần Long Thành</t>
  </si>
  <si>
    <t>Hoàng Đức Hòa</t>
  </si>
  <si>
    <t>Phan Văn Hóa</t>
  </si>
  <si>
    <t>Hoàng Thị Thầm</t>
  </si>
  <si>
    <t>Trần Thị Nhung</t>
  </si>
  <si>
    <t>Hoàng Thị Chẹt</t>
  </si>
  <si>
    <t>Thái Thị Ái</t>
  </si>
  <si>
    <t>Hoàng Văn Ất</t>
  </si>
  <si>
    <t>Nguyễn Thị Tha</t>
  </si>
  <si>
    <t>Nguyễn Thị Tính</t>
  </si>
  <si>
    <t>Phan Thị Tuyền</t>
  </si>
  <si>
    <t>Hoàng Thị Hương</t>
  </si>
  <si>
    <t>Lê Hữu Hưng</t>
  </si>
  <si>
    <t>Nguyễn Văn Ly</t>
  </si>
  <si>
    <t>Nguyến Đức Giới</t>
  </si>
  <si>
    <t>Nguyễn Minh Thuẩn</t>
  </si>
  <si>
    <t>Nguyễn Thị Hồng</t>
  </si>
  <si>
    <t>Đỗ Tấn Lâm</t>
  </si>
  <si>
    <t>Trần Đức Vạn</t>
  </si>
  <si>
    <t>Ngô Xuân Cảm</t>
  </si>
  <si>
    <t>Nguyễn Thành Luân</t>
  </si>
  <si>
    <t>Trần Đình Hiểu</t>
  </si>
  <si>
    <t>Hoàng Đức Tàng</t>
  </si>
  <si>
    <t>Hoàng Thị Dơi</t>
  </si>
  <si>
    <t>Phạm Thị Thê</t>
  </si>
  <si>
    <t>Thái Thị Tâm</t>
  </si>
  <si>
    <t>Hoàng Đức Phán</t>
  </si>
  <si>
    <t>Trần Đức Hồ</t>
  </si>
  <si>
    <t>Nguyễn Sang(2)</t>
  </si>
  <si>
    <t>Hoàng Thị Luyến</t>
  </si>
  <si>
    <t>Người nhận Mai táng phí</t>
  </si>
  <si>
    <t>Nguyễn Hữu Hiền</t>
  </si>
  <si>
    <t>DANH SÁCH ĐỐI TƯỢNG  NHẬN TIỀN TRỢ CẤP BTXH</t>
  </si>
  <si>
    <t>TT</t>
  </si>
  <si>
    <t>HỌ VÀ TÊN</t>
  </si>
  <si>
    <t xml:space="preserve">Số tiền nhận
 tháng này </t>
  </si>
  <si>
    <t xml:space="preserve">Truy lĩnh </t>
  </si>
  <si>
    <t xml:space="preserve">Số tiền </t>
  </si>
  <si>
    <t xml:space="preserve">Tổng cộng </t>
  </si>
  <si>
    <t xml:space="preserve">Ký nhận </t>
  </si>
  <si>
    <t xml:space="preserve">Tổng 
cộng </t>
  </si>
  <si>
    <t>Năm
 sinh</t>
  </si>
  <si>
    <t xml:space="preserve">Số tháng </t>
  </si>
  <si>
    <t>Thôn</t>
  </si>
  <si>
    <t>XÃ CAM THỦY</t>
  </si>
  <si>
    <t xml:space="preserve">           Trần Dụng</t>
  </si>
  <si>
    <t xml:space="preserve">Hoàng T. Thu Thuỷ </t>
  </si>
  <si>
    <t xml:space="preserve">Đào Thị Nghiểm </t>
  </si>
  <si>
    <t>Trần Đăng Phát</t>
  </si>
  <si>
    <t>Nguyễn Thanh Việt</t>
  </si>
  <si>
    <t>Nguyễn Văn Hà</t>
  </si>
  <si>
    <t>Bùi Thanh Tân</t>
  </si>
  <si>
    <t>Nguyễn Đình Tiến</t>
  </si>
  <si>
    <t>Phan Thị Thơ(Tân)</t>
  </si>
  <si>
    <t>Nguyễn Độ</t>
  </si>
  <si>
    <t>Ng Thị Quỳnh Phương</t>
  </si>
  <si>
    <t>Hoàng Thị Mỹ Duyên</t>
  </si>
  <si>
    <t>Nguyễn Ngọc Thủy Tiên</t>
  </si>
  <si>
    <t>Nguyễn Tấn Ngọc</t>
  </si>
  <si>
    <t>Hoàng Diệu</t>
  </si>
  <si>
    <t>Nguyễn Hoàng</t>
  </si>
  <si>
    <t>Hồ Viết Kiên</t>
  </si>
  <si>
    <t>Nguyễn Văn Hoằng</t>
  </si>
  <si>
    <t>Hoàng Thị Vân</t>
  </si>
  <si>
    <t>Tổng cộng các khoản:</t>
  </si>
  <si>
    <t>Cam Lộ</t>
  </si>
  <si>
    <t>Nguyễn Thị Con</t>
  </si>
  <si>
    <t>Nguyễn Thị Trừu</t>
  </si>
  <si>
    <t>Trần Oanh</t>
  </si>
  <si>
    <t>Hoàng Thị Ba</t>
  </si>
  <si>
    <t>Võ Nậy</t>
  </si>
  <si>
    <t>Thái Thị Nhỏ</t>
  </si>
  <si>
    <t>Hồ Niệm</t>
  </si>
  <si>
    <t>Trương Đình Tiến</t>
  </si>
  <si>
    <t>Võ Thị Quy</t>
  </si>
  <si>
    <t>Phan Sỏ</t>
  </si>
  <si>
    <t>Phạm Thị Thỉ</t>
  </si>
  <si>
    <t>Hoàng Xuân Quảng</t>
  </si>
  <si>
    <t>Võ Thị Quế</t>
  </si>
  <si>
    <t>Thái Xuân Hằng</t>
  </si>
  <si>
    <t>3,2004</t>
  </si>
  <si>
    <t xml:space="preserve">        Người cao tuổi 60-80 nghèo: 1,5</t>
  </si>
  <si>
    <t>Thái Tăng Hải (2)</t>
  </si>
  <si>
    <t>Đoạn Thị Chiểu</t>
  </si>
  <si>
    <t>Ngô Thị Nhỏ</t>
  </si>
  <si>
    <t>Nguyễn Văn Hùng</t>
  </si>
  <si>
    <t>Trần Trạch</t>
  </si>
  <si>
    <t>Th. Tràng</t>
  </si>
  <si>
    <t>Tr.Khê</t>
  </si>
  <si>
    <t>Ph.Hậu</t>
  </si>
  <si>
    <t>Nguyễn.T.Ánh Dương</t>
  </si>
  <si>
    <t xml:space="preserve">Cộng </t>
  </si>
  <si>
    <t>Cộng</t>
  </si>
  <si>
    <t>Tống  Văn  Cam</t>
  </si>
  <si>
    <t>Nguyễn  Thị  Bướm</t>
  </si>
  <si>
    <t xml:space="preserve">                       TRƯỞNG PHÒNG</t>
  </si>
  <si>
    <t xml:space="preserve">        Nguyễn Thị Minh</t>
  </si>
  <si>
    <t>Trần Thị Dung</t>
  </si>
  <si>
    <t>Lê Thị Sóc</t>
  </si>
  <si>
    <t xml:space="preserve"> </t>
  </si>
  <si>
    <t xml:space="preserve">        TRƯỞNG PHÒNG</t>
  </si>
  <si>
    <t>Hoàng Huy Cẩn</t>
  </si>
  <si>
    <t>P. An 2</t>
  </si>
  <si>
    <t>Ng. Thị Hồng Thanh</t>
  </si>
  <si>
    <t>Nguyễn Thị Tơ</t>
  </si>
  <si>
    <t>P. An1</t>
  </si>
  <si>
    <t>Hoàng Thị Nga</t>
  </si>
  <si>
    <t>Hoàng Thị Tránh</t>
  </si>
  <si>
    <t>Phạm Văn Ngô</t>
  </si>
  <si>
    <t>Võ Thị Ánh Phương</t>
  </si>
  <si>
    <t>Thái Thị Thị</t>
  </si>
  <si>
    <t>Nguyễn Thị Hóa</t>
  </si>
  <si>
    <t>T.Định</t>
  </si>
  <si>
    <t>Trần Thị Trừ</t>
  </si>
  <si>
    <t>Trịnh Thị Kiểu</t>
  </si>
  <si>
    <t>Nguyễn Thị Lĩnh</t>
  </si>
  <si>
    <t>Lê Văn Hoan</t>
  </si>
  <si>
    <t>Nguyễn Thị Sành</t>
  </si>
  <si>
    <t>Trần Thị Ngạn</t>
  </si>
  <si>
    <t>Lê Thị Hèn</t>
  </si>
  <si>
    <t>Lê Thị Say</t>
  </si>
  <si>
    <t>Lê Thị Cúc</t>
  </si>
  <si>
    <t xml:space="preserve"> Nguyễn Minh Tuệ</t>
  </si>
  <si>
    <t>Trương Thị Cam</t>
  </si>
  <si>
    <t>Đào Văn Lưu</t>
  </si>
  <si>
    <t>Lê Thanh Tú</t>
  </si>
  <si>
    <t>Nguyễn Thị Ngọc Lan</t>
  </si>
  <si>
    <t>Đinh Văn Đồ</t>
  </si>
  <si>
    <t>DANH SÁCH ĐỐI TƯỢNG NHẬN TIỀN TRỢ CẤP BTXH</t>
  </si>
  <si>
    <t>Họ và tên</t>
  </si>
  <si>
    <t>Năm Sinh</t>
  </si>
  <si>
    <t>Số tiền nhận tháng này</t>
  </si>
  <si>
    <t>Truy lỉnh</t>
  </si>
  <si>
    <t>Tổng cộng</t>
  </si>
  <si>
    <t>Ký nhận</t>
  </si>
  <si>
    <t>Số tháng</t>
  </si>
  <si>
    <t>Số tiền</t>
  </si>
  <si>
    <t>Thái Thị Chiến</t>
  </si>
  <si>
    <t>Nguyễn Văn Lâm</t>
  </si>
  <si>
    <t>Nguyễn Văn Phương</t>
  </si>
  <si>
    <t>Trần Thị Vân</t>
  </si>
  <si>
    <t>Võ Văn Ánh</t>
  </si>
  <si>
    <t>Hoàng Thị Toàn</t>
  </si>
  <si>
    <t>Thái Thị Hường</t>
  </si>
  <si>
    <t>Tam Hiệp</t>
  </si>
  <si>
    <t>Nguyễn Thị Dần</t>
  </si>
  <si>
    <t>Tân Xuân</t>
  </si>
  <si>
    <t>Thọ Xuân</t>
  </si>
  <si>
    <t>Nguyễn Thị Mễ</t>
  </si>
  <si>
    <t>Hà Thị Xoan</t>
  </si>
  <si>
    <t>Phạm Văn Phú</t>
  </si>
  <si>
    <t>Đổ Kim Nghĩa</t>
  </si>
  <si>
    <t>Ngô Viết Thỉ</t>
  </si>
  <si>
    <t>Nhật Lệ</t>
  </si>
  <si>
    <t>Nguyễn Thị Hằng</t>
  </si>
  <si>
    <t>Phan Thị Thuý</t>
  </si>
  <si>
    <t>Lâm Lang1</t>
  </si>
  <si>
    <t>Trần Đình Lãnh</t>
  </si>
  <si>
    <t>Lâm Lang3</t>
  </si>
  <si>
    <t>Nguyễn Thị Liểu</t>
  </si>
  <si>
    <t>Lê Thị Sen</t>
  </si>
  <si>
    <t>Lê Thị Diệp</t>
  </si>
  <si>
    <t>Nguyễn Thị Thú</t>
  </si>
  <si>
    <t>Nguyễn Thị Em</t>
  </si>
  <si>
    <t xml:space="preserve">Nguyễn Thám </t>
  </si>
  <si>
    <t xml:space="preserve">Lê Thị Hoan </t>
  </si>
  <si>
    <t>Ng Thị Phượng</t>
  </si>
  <si>
    <t>Nguyễn Thị Hoa</t>
  </si>
  <si>
    <t>Lê Thị Nhỏ</t>
  </si>
  <si>
    <t>Nguyễn Thị Mai</t>
  </si>
  <si>
    <t>Nguyễn Thị Thỉ</t>
  </si>
  <si>
    <t>Nguyễn Thị Phượng</t>
  </si>
  <si>
    <t>Lê Thị Nghĩa</t>
  </si>
  <si>
    <t>Lê Thị Diêu</t>
  </si>
  <si>
    <t>Lê Thị Miền</t>
  </si>
  <si>
    <t>Nguyễn Văn Thỉ</t>
  </si>
  <si>
    <t>Đào Thị Dòn</t>
  </si>
  <si>
    <t>Lê Thị Tỷ</t>
  </si>
  <si>
    <t>Lê Thị Viện</t>
  </si>
  <si>
    <t>Lê Văn Nhân</t>
  </si>
  <si>
    <t>Lê T Kiều Oanh</t>
  </si>
  <si>
    <t xml:space="preserve">Thái Thị Ân </t>
  </si>
  <si>
    <t xml:space="preserve">Trần Thị Sen </t>
  </si>
  <si>
    <t xml:space="preserve">Lê Thị Sen </t>
  </si>
  <si>
    <t xml:space="preserve">Nguyễn Đông </t>
  </si>
  <si>
    <t>Phạm Thị Chanh</t>
  </si>
  <si>
    <t xml:space="preserve">Ngô Thị Tại </t>
  </si>
  <si>
    <t xml:space="preserve">Thiện Chánh </t>
  </si>
  <si>
    <t xml:space="preserve">Lê Phước Văn </t>
  </si>
  <si>
    <t xml:space="preserve">Lê Thị Thái Hoà </t>
  </si>
  <si>
    <t xml:space="preserve">Ng Xuân Nghĩa </t>
  </si>
  <si>
    <t xml:space="preserve">Lê Thị Mót </t>
  </si>
  <si>
    <t xml:space="preserve">Nguyễn Thị Thảo </t>
  </si>
  <si>
    <t>NgThị Thu Thuý</t>
  </si>
  <si>
    <t xml:space="preserve">Hoàng Thị Bích </t>
  </si>
  <si>
    <t xml:space="preserve">Lê Tài Hành </t>
  </si>
  <si>
    <t xml:space="preserve">Lê Quỳnh Anh </t>
  </si>
  <si>
    <t>Ng Phan Bảo Châu</t>
  </si>
  <si>
    <t xml:space="preserve">Hoàng Kim Lỉnh </t>
  </si>
  <si>
    <t xml:space="preserve">Ng Ngọc Hướng </t>
  </si>
  <si>
    <r>
      <t xml:space="preserve">    (Số tiền bằng chữ: </t>
    </r>
    <r>
      <rPr>
        <b/>
        <sz val="12"/>
        <color indexed="8"/>
        <rFont val="Times New Roman"/>
        <family val="1"/>
      </rPr>
      <t xml:space="preserve"> </t>
    </r>
  </si>
  <si>
    <t>Nguyễn Thị Báy</t>
  </si>
  <si>
    <t xml:space="preserve">Nguyễn Thị Đỉu </t>
  </si>
  <si>
    <t>Cam Vũ 1</t>
  </si>
  <si>
    <t>Trương Thị Nghiệm</t>
  </si>
  <si>
    <t>Lê Văn Hiệp</t>
  </si>
  <si>
    <t>Lê Thị Em</t>
  </si>
  <si>
    <t>Nguyễn Phong</t>
  </si>
  <si>
    <t>Nguyễn Thị Ngỏi</t>
  </si>
  <si>
    <t>Lê Thị Cháu</t>
  </si>
  <si>
    <t>Mai Lộc1</t>
  </si>
  <si>
    <t xml:space="preserve">Nguyễn Thị Khảm </t>
  </si>
  <si>
    <t xml:space="preserve">Nguyễn Thị Nậy </t>
  </si>
  <si>
    <t xml:space="preserve">Nguyễn Thị Cháu </t>
  </si>
  <si>
    <t>`</t>
  </si>
  <si>
    <t>Nguyễn Thị Dư</t>
  </si>
  <si>
    <t>Nguyễn Đức Giám</t>
  </si>
  <si>
    <t>Trần Thị Sản</t>
  </si>
  <si>
    <t>Lê Thị Xảo</t>
  </si>
  <si>
    <t>Lê Thị Hựu</t>
  </si>
  <si>
    <t>Ng Văn Tha</t>
  </si>
  <si>
    <t>Vỏ Thê</t>
  </si>
  <si>
    <t xml:space="preserve">Hoàng Lượng </t>
  </si>
  <si>
    <t>Mai Thị Con</t>
  </si>
  <si>
    <t>Trần Thị Thậm</t>
  </si>
  <si>
    <t>Trần Thị Lý</t>
  </si>
  <si>
    <t>Nguyễn Thị Bời</t>
  </si>
  <si>
    <t>Võ Thị Kim Ngân</t>
  </si>
  <si>
    <t>Nguyễn Thị Ky</t>
  </si>
  <si>
    <t>Lê Điểu</t>
  </si>
  <si>
    <t>Phan Thị Lý</t>
  </si>
  <si>
    <t>Kđâu 1</t>
  </si>
  <si>
    <t xml:space="preserve">Người Cao tuổi cô đơn 60-80 </t>
  </si>
  <si>
    <t>Ng Thị Hường</t>
  </si>
  <si>
    <t>Nguyễn Thị Nhàn</t>
  </si>
  <si>
    <t>Nguyễn Thị Sâm</t>
  </si>
  <si>
    <t>Nguyễn Thị Khê</t>
  </si>
  <si>
    <t>Trần Thị Con</t>
  </si>
  <si>
    <t>Phạm Thị Viện</t>
  </si>
  <si>
    <t>Đặng Cầu</t>
  </si>
  <si>
    <t>Nguyễn Thị Ký</t>
  </si>
  <si>
    <t>Lê Hiền</t>
  </si>
  <si>
    <t>Trương Thị Ngại</t>
  </si>
  <si>
    <t>Lê Thị Thừa</t>
  </si>
  <si>
    <t>Đỗ Thị Thu</t>
  </si>
  <si>
    <t>Hồ Thị Cảnh</t>
  </si>
  <si>
    <t>Phan Thị Luyến</t>
  </si>
  <si>
    <t>Thái Văn Minh</t>
  </si>
  <si>
    <t>Đỗ Công Trình</t>
  </si>
  <si>
    <t>Nguyễn Văn Thu</t>
  </si>
  <si>
    <t>Thái Thị Quế</t>
  </si>
  <si>
    <t>Lê Cao</t>
  </si>
  <si>
    <t>Hoàng Thị Vẽ</t>
  </si>
  <si>
    <t>Nguyễn Thị Lý</t>
  </si>
  <si>
    <t>Lâm Lang2</t>
  </si>
  <si>
    <t>Lê Thị Sy</t>
  </si>
  <si>
    <t>Trần Thị Nử</t>
  </si>
  <si>
    <t>Nguyễn Thị Hoà</t>
  </si>
  <si>
    <t>Lê Thị Hy</t>
  </si>
  <si>
    <t>Nguyễn Thị Xỹ</t>
  </si>
  <si>
    <t>Nguyễn Thị Tuyền</t>
  </si>
  <si>
    <t>Nguyễn Thị Lãnh</t>
  </si>
  <si>
    <t>Ng Thị Chuột</t>
  </si>
  <si>
    <t>Lê Thị Vấn</t>
  </si>
  <si>
    <t>Nguyễn Thị Bướm</t>
  </si>
  <si>
    <t>Nguyễn Thị ốm</t>
  </si>
  <si>
    <t>Nguyễn Thủ</t>
  </si>
  <si>
    <t xml:space="preserve">Bằng chữ: </t>
  </si>
  <si>
    <t>(Số tiền bằng chữ: )</t>
  </si>
  <si>
    <t xml:space="preserve">Bằng chữ:  </t>
  </si>
  <si>
    <t xml:space="preserve">(Bằng chữ: </t>
  </si>
  <si>
    <t xml:space="preserve">(Số tiền bằng chữ: </t>
  </si>
  <si>
    <t xml:space="preserve">(Bằng chữ: </t>
  </si>
  <si>
    <t>Trần Thị Ngỏi</t>
  </si>
  <si>
    <t>Trần Thị Mai</t>
  </si>
  <si>
    <t>Lư Thị Con</t>
  </si>
  <si>
    <t>Lê Thị Mai</t>
  </si>
  <si>
    <t>Nguyễn Thị Liên</t>
  </si>
  <si>
    <t>Nguyễn  Thị Thêm</t>
  </si>
  <si>
    <t>Nguyễn Thị Xanh</t>
  </si>
  <si>
    <t xml:space="preserve">Nguyễn Ngọc An </t>
  </si>
  <si>
    <t xml:space="preserve">Nguyễn Thị Con  </t>
  </si>
  <si>
    <t xml:space="preserve">Hồ Thị Nương  </t>
  </si>
  <si>
    <t xml:space="preserve">T. Chánh </t>
  </si>
  <si>
    <t xml:space="preserve">Đào Thị Vân </t>
  </si>
  <si>
    <t>Dương Thị Sắt</t>
  </si>
  <si>
    <t xml:space="preserve">Nguyễn Thị Diệu </t>
  </si>
  <si>
    <t>Hồ Thị Thí</t>
  </si>
  <si>
    <t>Nguyễn Văn Ẹt</t>
  </si>
  <si>
    <t xml:space="preserve">    Tổng cộng </t>
  </si>
  <si>
    <t>Hộ gia đình nuôi dưỡng: 1,0</t>
  </si>
  <si>
    <t>Hộ gia đình nuôi dưỡng: 1,0</t>
  </si>
  <si>
    <t xml:space="preserve">        Hộ gai đình nuôi dưỡng: 1,0</t>
  </si>
  <si>
    <t>Hộ gia đình nuôi dưỡng KTĐBN:1,0</t>
  </si>
  <si>
    <t xml:space="preserve">        Hộ gia đình nuôi dưỡng KTĐBN: 1,0</t>
  </si>
  <si>
    <t xml:space="preserve">            Hộ gia đình nuôi dưỡng KTĐBN: 1,0</t>
  </si>
  <si>
    <t xml:space="preserve">        Hộ gia đình nuôi dưỡng: 1,0</t>
  </si>
  <si>
    <t>XÃ CAM TUYỀN</t>
  </si>
  <si>
    <t>Thị trấn</t>
  </si>
  <si>
    <t>XÃ CAM AN</t>
  </si>
  <si>
    <t>XÃ CAM NGHĨA</t>
  </si>
  <si>
    <t xml:space="preserve">                                     Cam Lộ, ngày  09  tháng  4 năm  2018</t>
  </si>
  <si>
    <t>XÃ CAM CHÍNH</t>
  </si>
  <si>
    <t xml:space="preserve">Người khuyết tật nặng </t>
  </si>
  <si>
    <t xml:space="preserve">Tam Hiệp </t>
  </si>
  <si>
    <t xml:space="preserve">Nguyễn Ngọc Yên </t>
  </si>
  <si>
    <t xml:space="preserve">Nguyễn Hồng </t>
  </si>
  <si>
    <t xml:space="preserve">Hà Thị Oanh </t>
  </si>
  <si>
    <t xml:space="preserve">Tân Xuân </t>
  </si>
  <si>
    <t xml:space="preserve">Nguyễn Quang </t>
  </si>
  <si>
    <t xml:space="preserve">Phạm Văn Hải </t>
  </si>
  <si>
    <t xml:space="preserve">Lê Tài Quý </t>
  </si>
  <si>
    <t>An Bình</t>
  </si>
  <si>
    <t>Võ Văn Quang</t>
  </si>
  <si>
    <t>B/Sơn1</t>
  </si>
  <si>
    <t xml:space="preserve">Võ Hào </t>
  </si>
  <si>
    <t>Lâm Lang 1</t>
  </si>
  <si>
    <t xml:space="preserve">Lê Phước Mành </t>
  </si>
  <si>
    <t>Lâm Lang 2</t>
  </si>
  <si>
    <t xml:space="preserve">Lê Tú </t>
  </si>
  <si>
    <t xml:space="preserve">Võ Thanh Phương </t>
  </si>
  <si>
    <t xml:space="preserve">Lê Phước Hùng </t>
  </si>
  <si>
    <t xml:space="preserve">Lê Tài Quân </t>
  </si>
  <si>
    <t xml:space="preserve">Lê Phước Thành </t>
  </si>
  <si>
    <t xml:space="preserve">Võ Thị Hương </t>
  </si>
  <si>
    <t xml:space="preserve">Nguyễn Hiệu </t>
  </si>
  <si>
    <t xml:space="preserve">Nguyễn Bờ </t>
  </si>
  <si>
    <t xml:space="preserve">Lê Minh Tý </t>
  </si>
  <si>
    <t>Trần Thị Thiểu</t>
  </si>
  <si>
    <t xml:space="preserve">Nguyễn Thị Hy </t>
  </si>
  <si>
    <t>Cam Vũ 2</t>
  </si>
  <si>
    <t xml:space="preserve">Ng Thị Vân Anh </t>
  </si>
  <si>
    <t xml:space="preserve">Lê Văn Hải </t>
  </si>
  <si>
    <t xml:space="preserve">Ng Thị Bích Ngọc </t>
  </si>
  <si>
    <t xml:space="preserve">Nguyễn Thị Vân </t>
  </si>
  <si>
    <t xml:space="preserve">Nguyễn Thị Hoan </t>
  </si>
  <si>
    <t xml:space="preserve">Ng Thanh Thiên </t>
  </si>
  <si>
    <t>Nguyễn Thanh Tú</t>
  </si>
  <si>
    <t xml:space="preserve">Võ Thị Hoa </t>
  </si>
  <si>
    <t>Cam Vũ 3</t>
  </si>
  <si>
    <t xml:space="preserve">Nguyễn Thị Tường </t>
  </si>
  <si>
    <t xml:space="preserve">Nguyễn Ký </t>
  </si>
  <si>
    <t xml:space="preserve">Nhật Lệ </t>
  </si>
  <si>
    <t xml:space="preserve">Nguyễn Thị Hải </t>
  </si>
  <si>
    <t xml:space="preserve">Nguyễn Lượng </t>
  </si>
  <si>
    <t xml:space="preserve">Nguyễn Vỵ </t>
  </si>
  <si>
    <t xml:space="preserve">Tạ Thị Khánh Linh </t>
  </si>
  <si>
    <t xml:space="preserve">Hồ Quốc </t>
  </si>
  <si>
    <t xml:space="preserve">Lê Tưởng </t>
  </si>
  <si>
    <t xml:space="preserve">Lê Thị Huề </t>
  </si>
  <si>
    <t xml:space="preserve">Lê Tài Hiếu </t>
  </si>
  <si>
    <t xml:space="preserve">Lê Thị Tuyền </t>
  </si>
  <si>
    <t xml:space="preserve">Hoàng Minh Tuấn </t>
  </si>
  <si>
    <t xml:space="preserve">Lê Ngọc Vũ </t>
  </si>
  <si>
    <t>Lâm Lang 3</t>
  </si>
  <si>
    <t xml:space="preserve">Nguyễn Xuân Hoài </t>
  </si>
  <si>
    <t xml:space="preserve">Lê Thị Diệu Huyền </t>
  </si>
  <si>
    <t xml:space="preserve">Nguyễn Thi Sang </t>
  </si>
  <si>
    <t xml:space="preserve">Hoàng Văn Hoà </t>
  </si>
  <si>
    <t xml:space="preserve">Nguyễn Thị Thỉ </t>
  </si>
  <si>
    <t xml:space="preserve">Lê Thị Ngại </t>
  </si>
  <si>
    <t xml:space="preserve">Đào Kinh </t>
  </si>
  <si>
    <t xml:space="preserve">Phan Thị Đông </t>
  </si>
  <si>
    <t>Lê Thị Kinh</t>
  </si>
  <si>
    <t xml:space="preserve">Lê Thị Táo </t>
  </si>
  <si>
    <t xml:space="preserve">Lê Thị Thềm </t>
  </si>
  <si>
    <t xml:space="preserve">Nguyễn Hải </t>
  </si>
  <si>
    <t xml:space="preserve">Nguyễn Văn Thọ </t>
  </si>
  <si>
    <t>Phùng Thị Lý</t>
  </si>
  <si>
    <t>Ghi rõ họ tên</t>
  </si>
  <si>
    <t>Phú Ngạn</t>
  </si>
  <si>
    <t>PHÒNG LĐ- TB &amp; XH</t>
  </si>
  <si>
    <t xml:space="preserve">Nguyễn Thị Hoè </t>
  </si>
  <si>
    <t xml:space="preserve">Lê Huynh </t>
  </si>
  <si>
    <t xml:space="preserve">Nguyễn Vũ </t>
  </si>
  <si>
    <t xml:space="preserve">Phan Thị Hồng </t>
  </si>
  <si>
    <t xml:space="preserve">Nguyễn Thị Loan </t>
  </si>
  <si>
    <t xml:space="preserve">Nguyễn Xoan </t>
  </si>
  <si>
    <t xml:space="preserve">Nguyễn Thị Huệ </t>
  </si>
  <si>
    <t>Nguyễn Thị Hìu</t>
  </si>
  <si>
    <t xml:space="preserve">Lê Văn Độc </t>
  </si>
  <si>
    <t xml:space="preserve">Nguyễn Thị Hoa </t>
  </si>
  <si>
    <t xml:space="preserve">Hoàng Thạnh </t>
  </si>
  <si>
    <t xml:space="preserve">Nguyễn Thị Điểm </t>
  </si>
  <si>
    <t xml:space="preserve">Nguyễn Thị Miến </t>
  </si>
  <si>
    <t xml:space="preserve">Trần Em </t>
  </si>
  <si>
    <t xml:space="preserve">Nguyễn Thị Quế </t>
  </si>
  <si>
    <t xml:space="preserve">Trần Văn Quý </t>
  </si>
  <si>
    <t xml:space="preserve">Tho Xuân </t>
  </si>
  <si>
    <t>Nguyễn Văn Trí</t>
  </si>
  <si>
    <t xml:space="preserve">Nguyễn Thị Lai </t>
  </si>
  <si>
    <t xml:space="preserve">Trần Viết Chuân </t>
  </si>
  <si>
    <t xml:space="preserve">Đặng Thị Thuý </t>
  </si>
  <si>
    <t xml:space="preserve">Nguyễn Thị Thi </t>
  </si>
  <si>
    <t xml:space="preserve">Nguyễn Thị Triển </t>
  </si>
  <si>
    <t xml:space="preserve">Nguyễn Thị Sa </t>
  </si>
  <si>
    <t>Lê Thị Én</t>
  </si>
  <si>
    <t xml:space="preserve">Lê Lân </t>
  </si>
  <si>
    <t xml:space="preserve">Lê Thị Hồng </t>
  </si>
  <si>
    <t xml:space="preserve">Lê Phương </t>
  </si>
  <si>
    <t xml:space="preserve">Lê Thị Gái </t>
  </si>
  <si>
    <t xml:space="preserve">Lê Lại </t>
  </si>
  <si>
    <t xml:space="preserve">Lê Thị Hiền </t>
  </si>
  <si>
    <t xml:space="preserve">Nguyễn Văn Trai </t>
  </si>
  <si>
    <t xml:space="preserve">                                  Cam Lộ, ngày  04 tháng  5  năm 2019</t>
  </si>
  <si>
    <t>Tháng  5 năm  2019</t>
  </si>
  <si>
    <t xml:space="preserve">                           Cam Lộ, ngày  08  tháng   5  năm  2019</t>
  </si>
  <si>
    <t>Nguyễn Thị Đồng</t>
  </si>
  <si>
    <t>Hồ Ngọc Tùy (Tánh)</t>
  </si>
  <si>
    <r>
      <t xml:space="preserve">                                      </t>
    </r>
    <r>
      <rPr>
        <sz val="14"/>
        <color indexed="10"/>
        <rFont val="Times New Roman"/>
        <family val="1"/>
      </rPr>
      <t xml:space="preserve">  Cam Lộ, ngày  05 tháng  5 năm  2019</t>
    </r>
  </si>
  <si>
    <t>Nguyễn Thỷ</t>
  </si>
  <si>
    <t>Cam Lộ, ngày 06 tháng 5 năm 2019</t>
  </si>
  <si>
    <t>Nguyễn Thanh</t>
  </si>
  <si>
    <t>Ng. Thị Anh Duyên</t>
  </si>
  <si>
    <t>Ng.Thị Hồng Hoa</t>
  </si>
  <si>
    <t xml:space="preserve">                                                           Cam Lộ, ngày 05 tháng 5 năm  2019</t>
  </si>
  <si>
    <t>Nguyễn Đức Duy</t>
  </si>
  <si>
    <t xml:space="preserve">Nguyễn Đức Học </t>
  </si>
  <si>
    <t xml:space="preserve">Lê Thị Bách Phai </t>
  </si>
  <si>
    <t xml:space="preserve">Nguyễn Mạnh Tùng </t>
  </si>
  <si>
    <t xml:space="preserve">Ng Thị Thu Hiền </t>
  </si>
  <si>
    <t xml:space="preserve">Hoàng Thị Năm </t>
  </si>
  <si>
    <t>Hoàng Thị Sẽ</t>
  </si>
  <si>
    <t>K. Đâu</t>
  </si>
  <si>
    <t>Nguyễn Đình Dũng</t>
  </si>
  <si>
    <t>Phạm Văn Đại</t>
  </si>
  <si>
    <t>Trần Viết Ly</t>
  </si>
  <si>
    <t>Thái An Lạc</t>
  </si>
  <si>
    <t>Lê Quang Diễn</t>
  </si>
  <si>
    <t>Nguyễn Thị Như Quỳnh</t>
  </si>
  <si>
    <t>Trần Em</t>
  </si>
  <si>
    <t>Trần Đình Miễn</t>
  </si>
  <si>
    <t>Kp1</t>
  </si>
  <si>
    <t xml:space="preserve">Nguyễn Thị Thuý </t>
  </si>
  <si>
    <t xml:space="preserve">Trần Tịnh </t>
  </si>
  <si>
    <t xml:space="preserve">Trần Văn Thanh </t>
  </si>
  <si>
    <t>Trương Công huy</t>
  </si>
  <si>
    <t>Nguyễn Thị Ny</t>
  </si>
  <si>
    <t xml:space="preserve">Ng Thị Ánh Nguyệt </t>
  </si>
  <si>
    <t xml:space="preserve">Thọ Xuân </t>
  </si>
  <si>
    <t xml:space="preserve">Đào Duy Thành </t>
  </si>
  <si>
    <t>Trần Thị  Mùi</t>
  </si>
  <si>
    <t xml:space="preserve">Nguyễn Văn Hưng </t>
  </si>
  <si>
    <t xml:space="preserve">Lê Thị Minh Tâm </t>
  </si>
  <si>
    <t xml:space="preserve">Võ Văn Đức </t>
  </si>
  <si>
    <t xml:space="preserve">Lê Thị Cẩm Tú </t>
  </si>
  <si>
    <t xml:space="preserve">Trần Minh Vương </t>
  </si>
  <si>
    <t xml:space="preserve">Nguyễn Thị Sáu </t>
  </si>
  <si>
    <t xml:space="preserve">Nguyễn Đức Hải </t>
  </si>
  <si>
    <t>Cam Vũ1</t>
  </si>
  <si>
    <t xml:space="preserve">Võ Yến Nhi </t>
  </si>
  <si>
    <t>Cam Vũ2</t>
  </si>
  <si>
    <t xml:space="preserve">Trần Khánh Tiên </t>
  </si>
  <si>
    <t xml:space="preserve">Trần Văn Thiên </t>
  </si>
  <si>
    <t xml:space="preserve">Ng Thị Bảo Châu </t>
  </si>
  <si>
    <t>P.An 1</t>
  </si>
  <si>
    <t>Đỗ Thị Thủy</t>
  </si>
  <si>
    <t xml:space="preserve"> Trương Văn Anh</t>
  </si>
  <si>
    <t>Nguyễn Minh Tiến</t>
  </si>
  <si>
    <t>Phan Đình Thanh</t>
  </si>
  <si>
    <t>ĐốcKỉnh</t>
  </si>
  <si>
    <t xml:space="preserve">      UBND HUYỆN CAM LỘ </t>
  </si>
  <si>
    <t xml:space="preserve">         UBND HUYỆN CAM LỘ </t>
  </si>
  <si>
    <t xml:space="preserve">Nguyễn Văn Thơ </t>
  </si>
  <si>
    <t xml:space="preserve">Cam Vũ 1 </t>
  </si>
  <si>
    <t>Trần Văn Quốc</t>
  </si>
  <si>
    <t>Trần Hồng Quân</t>
  </si>
  <si>
    <t>C. Trung</t>
  </si>
  <si>
    <t>Trần Thị Phượng</t>
  </si>
  <si>
    <t>Lê Thị Ngọc</t>
  </si>
  <si>
    <t>Hồ Anh Thản</t>
  </si>
  <si>
    <t>Hồ Văn Thịnh(Thản)</t>
  </si>
  <si>
    <t>Plai P</t>
  </si>
  <si>
    <t>Võ Văn Học</t>
  </si>
  <si>
    <t>Hoàng Thị Hòa</t>
  </si>
  <si>
    <t>Nguyễn Thị Gián</t>
  </si>
  <si>
    <t>B, Sơn3</t>
  </si>
  <si>
    <t xml:space="preserve">Nguyễn Thị Thị </t>
  </si>
  <si>
    <t xml:space="preserve">Lê Dương </t>
  </si>
  <si>
    <t>Trần Hửu Duận</t>
  </si>
  <si>
    <t>Phạm Thị Duông</t>
  </si>
  <si>
    <t>Nguyễn Văn Sỷ</t>
  </si>
  <si>
    <t>Nguyễn Thị Ngoan</t>
  </si>
  <si>
    <t>Trần Tùng</t>
  </si>
  <si>
    <t>T/Xuân 3</t>
  </si>
  <si>
    <t>Trương Thị Hồng</t>
  </si>
  <si>
    <t>Lê Văn Tàng</t>
  </si>
  <si>
    <t>C.Phú 3</t>
  </si>
  <si>
    <t>Hà Thị Thu</t>
  </si>
  <si>
    <t>T.Mỹ</t>
  </si>
  <si>
    <t>Trần Văn Thọ</t>
  </si>
  <si>
    <t>Nguyễn Thị Chiến</t>
  </si>
  <si>
    <t>Hồ Thị Long</t>
  </si>
  <si>
    <t>T,Quang</t>
  </si>
  <si>
    <t>Nguyễn Văn Thắng</t>
  </si>
  <si>
    <t>Trần Thị Dàn</t>
  </si>
  <si>
    <t>Trần Thị Phiến</t>
  </si>
  <si>
    <t>Hồ Thị Hoài</t>
  </si>
  <si>
    <t>Lê Thị Quyên</t>
  </si>
  <si>
    <t>Hồ Lưu</t>
  </si>
  <si>
    <t>Nguyễn Minh Khang</t>
  </si>
  <si>
    <t>Ngô Kiến Văn</t>
  </si>
  <si>
    <t>Phạm Thị Thậm</t>
  </si>
  <si>
    <t>Hoàng Thanh Giang</t>
  </si>
  <si>
    <t>Th. Nghĩa</t>
  </si>
  <si>
    <t>Phạm Thị Chuối</t>
  </si>
  <si>
    <t>Nguyễn Thế Hùng</t>
  </si>
  <si>
    <t>Cẩm Thạch</t>
  </si>
  <si>
    <t>Nguyễn Trung Hải</t>
  </si>
  <si>
    <t>Lương Ng.hoàng Lâm</t>
  </si>
  <si>
    <t>Hoàng Tú</t>
  </si>
  <si>
    <t>Trần Phước Lộc</t>
  </si>
  <si>
    <t>Trần Tá</t>
  </si>
  <si>
    <t>Nguyễn Thị Quyên</t>
  </si>
  <si>
    <t>Nguyễn Văn Thừa</t>
  </si>
  <si>
    <t>Mai Xuân Lãm</t>
  </si>
  <si>
    <t>Nguyễn Thị Ái Vân</t>
  </si>
  <si>
    <t>Võ Phò</t>
  </si>
  <si>
    <t>Nguyễn Hinh</t>
  </si>
  <si>
    <t>Lê Thị Nghệ</t>
  </si>
  <si>
    <t>Trần Thị Dẫn</t>
  </si>
  <si>
    <t>Đ.bình 1</t>
  </si>
  <si>
    <t>Đặng Thị Tỷ</t>
  </si>
  <si>
    <t>Hoàng Văn Thông</t>
  </si>
  <si>
    <t>Ngô Văn Xảo</t>
  </si>
  <si>
    <t xml:space="preserve">Lê Thị Sinh </t>
  </si>
  <si>
    <t xml:space="preserve">Đặng Văn An </t>
  </si>
  <si>
    <t xml:space="preserve">Hoàng Thị Vân Anh </t>
  </si>
  <si>
    <t>Nguyễn Thị Hoài</t>
  </si>
  <si>
    <t xml:space="preserve">Trần Thọ Hoà </t>
  </si>
  <si>
    <t xml:space="preserve">Nguiyễn Thị Sinh </t>
  </si>
  <si>
    <t xml:space="preserve">Đào Thị Dòn </t>
  </si>
  <si>
    <t>Lâm Thị Xuy</t>
  </si>
  <si>
    <t xml:space="preserve">    Người từ đủ 80 tuổi trở lên: 1,0</t>
  </si>
  <si>
    <t xml:space="preserve">        Người cao tuổi cô đơn 80 trở lên: 2,0</t>
  </si>
  <si>
    <t>Lê Thị Kham</t>
  </si>
  <si>
    <t>Trần Hiểu</t>
  </si>
  <si>
    <t>Ngô Quốc</t>
  </si>
  <si>
    <t>T/Trang</t>
  </si>
  <si>
    <t>Trần Trọng Hiếu</t>
  </si>
  <si>
    <t>Nguyễn Thái Bình</t>
  </si>
  <si>
    <t>Trần Văn Nghị</t>
  </si>
  <si>
    <t>Mai Thị Ngọc</t>
  </si>
  <si>
    <t>Lê Hoài Bảo</t>
  </si>
  <si>
    <t>C/Phú</t>
  </si>
  <si>
    <t>Nguyễn Văn Mạnh</t>
  </si>
  <si>
    <t xml:space="preserve">Nguyễn Văn Tiêu </t>
  </si>
  <si>
    <t xml:space="preserve">Nguyễn Văn Chương </t>
  </si>
  <si>
    <t xml:space="preserve">Nguyễn Thị Xuyến </t>
  </si>
  <si>
    <t>Trần Thị Sung</t>
  </si>
  <si>
    <t>Đâu Bình</t>
  </si>
  <si>
    <t>Hoàng Văn Giá</t>
  </si>
  <si>
    <t>Đào Thị Lành</t>
  </si>
  <si>
    <t>Nguyễn Thị Lục</t>
  </si>
  <si>
    <t>Hoàng Đức Quý</t>
  </si>
  <si>
    <t>Đỗ Tấn Thông</t>
  </si>
  <si>
    <t>Đỗ Tấn Tùng</t>
  </si>
  <si>
    <t>Đỗ Thị Thiết</t>
  </si>
  <si>
    <t xml:space="preserve">Nguyễn Đăng </t>
  </si>
  <si>
    <t xml:space="preserve">Trần Thị Giao </t>
  </si>
  <si>
    <t xml:space="preserve">Lê Văn Huy </t>
  </si>
  <si>
    <t xml:space="preserve">Ng Thị Kiều Trang </t>
  </si>
  <si>
    <t xml:space="preserve">Lê Thị Nữ </t>
  </si>
  <si>
    <t xml:space="preserve">Lê Phước Tiếp </t>
  </si>
  <si>
    <t>Lê Thị Miên</t>
  </si>
  <si>
    <t xml:space="preserve">Nguyễn Thị Nhỏ </t>
  </si>
  <si>
    <t xml:space="preserve">Lê Thị Dược </t>
  </si>
  <si>
    <t xml:space="preserve">Trần Thị Hoa Nhài </t>
  </si>
  <si>
    <t xml:space="preserve">Lê Kinh </t>
  </si>
  <si>
    <t xml:space="preserve">Lê Văn Đán </t>
  </si>
  <si>
    <t xml:space="preserve">Nguyễn Thị Sỏi </t>
  </si>
  <si>
    <t xml:space="preserve">Nguyễn Thị Tuyến </t>
  </si>
  <si>
    <t xml:space="preserve">Nguyễn Văn Phiện </t>
  </si>
  <si>
    <t xml:space="preserve">Lê Văn Hoành </t>
  </si>
  <si>
    <t xml:space="preserve">Trần Thị Thỉ </t>
  </si>
  <si>
    <t>Nguyễn Thị Tưởng</t>
  </si>
  <si>
    <t xml:space="preserve">Nguyễn Thị Nga </t>
  </si>
  <si>
    <t xml:space="preserve">Cam Vũ </t>
  </si>
  <si>
    <t>Nguyễn Thị Đỉu</t>
  </si>
  <si>
    <t xml:space="preserve">Nguyễn Thị Hoài </t>
  </si>
  <si>
    <t xml:space="preserve">Nguyễn Xuân Tới </t>
  </si>
  <si>
    <t>Trần Thị Thảo</t>
  </si>
  <si>
    <t>Hà Thị Xanh</t>
  </si>
  <si>
    <t>Đặng Thị Xanh</t>
  </si>
  <si>
    <t>Võ Thị Thọ</t>
  </si>
  <si>
    <t>Trần Thị Huế</t>
  </si>
  <si>
    <t>T. Chính</t>
  </si>
  <si>
    <t>Nguyễn Trọng</t>
  </si>
  <si>
    <t>T.Xuân 2</t>
  </si>
  <si>
    <t>Hoàng Thị  Số</t>
  </si>
  <si>
    <t xml:space="preserve">Trần Văn Thắng </t>
  </si>
  <si>
    <t>Nguyễn Thanh Vinh</t>
  </si>
  <si>
    <t xml:space="preserve">Nguyễn Toàn </t>
  </si>
  <si>
    <t xml:space="preserve">Nơi ở </t>
  </si>
  <si>
    <t xml:space="preserve">Số
 tháng </t>
  </si>
  <si>
    <t>Trần Thị Thỏn</t>
  </si>
  <si>
    <t>Sơn Nam</t>
  </si>
  <si>
    <t>Mai Lộc 2</t>
  </si>
  <si>
    <t>Nguyễn Thị Kim Hồng</t>
  </si>
  <si>
    <t>Đốc Kỉnh</t>
  </si>
  <si>
    <t>Nguyễn Thị Miên</t>
  </si>
  <si>
    <t>Thiết Xá</t>
  </si>
  <si>
    <t>Lê Văn Hùng (hiếu)</t>
  </si>
  <si>
    <t>Nguyễn Văn Thỉnh</t>
  </si>
  <si>
    <t>Trần Văn Lộc</t>
  </si>
  <si>
    <t>Lê Văn Tiếm</t>
  </si>
  <si>
    <t>Lê Văn Mạnh</t>
  </si>
  <si>
    <t>Đoàn Thị Xấu</t>
  </si>
  <si>
    <t>Hoàng Huy Phong</t>
  </si>
  <si>
    <t>T nguyên</t>
  </si>
  <si>
    <t>Đào Thị Thiu</t>
  </si>
  <si>
    <t>Hồ Thị Tứ</t>
  </si>
  <si>
    <t>Nguyễn Thị Lề</t>
  </si>
  <si>
    <t>Nguyễn Thị Vui</t>
  </si>
  <si>
    <t>Võ Thị Thỏn</t>
  </si>
  <si>
    <t>Thái Thị Ất</t>
  </si>
  <si>
    <t>Lộc An</t>
  </si>
  <si>
    <t>Nguyễn Thị Hòe</t>
  </si>
  <si>
    <t>Đặng Thị Hòan</t>
  </si>
  <si>
    <t>Trần Thị Diệp</t>
  </si>
  <si>
    <t>Mai Đàn</t>
  </si>
  <si>
    <t>Hoàng Thị Song</t>
  </si>
  <si>
    <t>Trần Thị Đỹ</t>
  </si>
  <si>
    <t>Cam Phú 3</t>
  </si>
  <si>
    <t>Phạm Thị Hồng Quế</t>
  </si>
  <si>
    <t>Nguyễn Thị Vàng</t>
  </si>
  <si>
    <t>Hứa Toàn Quyền</t>
  </si>
  <si>
    <t>Lê Hữu Định</t>
  </si>
  <si>
    <t>Phường Cội</t>
  </si>
  <si>
    <t>Trần Văn Thăng</t>
  </si>
  <si>
    <t>Nguyễn Dũng</t>
  </si>
  <si>
    <t>Lê Xuân Hoàng</t>
  </si>
  <si>
    <t>Lê Văn Thiết</t>
  </si>
  <si>
    <t>Đàm Hải Nam</t>
  </si>
  <si>
    <t xml:space="preserve">                             DANH SÁCH ĐỐI TƯỢNG NHẬN TIỀN TRỢ CẤP BTXH</t>
  </si>
  <si>
    <t>Đỗ Hoài Ni</t>
  </si>
  <si>
    <t>Lê Quang Ý</t>
  </si>
  <si>
    <t>Hoàng Ngọc Hải</t>
  </si>
  <si>
    <t>Trần Thiết</t>
  </si>
  <si>
    <t>Trần Thị Thuý</t>
  </si>
  <si>
    <t>Lê Gia Bảo</t>
  </si>
  <si>
    <t>T/Mỹ</t>
  </si>
  <si>
    <t>Nguyễn Thị Út</t>
  </si>
  <si>
    <t>Nguyễn Thị Mượn</t>
  </si>
  <si>
    <t>Trần Ngô</t>
  </si>
  <si>
    <t>Trần Thị Nậy</t>
  </si>
  <si>
    <t>Nguyễn Thị Tầm</t>
  </si>
  <si>
    <t>Nguyễn Thị Câu</t>
  </si>
  <si>
    <t>Trần Thị Vỵ</t>
  </si>
  <si>
    <t>Hồ Thị Ngại</t>
  </si>
  <si>
    <t>Mai Lộc 1</t>
  </si>
  <si>
    <t>Nguyễn Thị Thơ</t>
  </si>
  <si>
    <t>Trần Thị Lượng</t>
  </si>
  <si>
    <t>Nguyễn Thị Chắt</t>
  </si>
  <si>
    <t>Hồ Thị Kìa</t>
  </si>
  <si>
    <t xml:space="preserve"> CB. BTXH</t>
  </si>
  <si>
    <t>Nguyễn Thị Ty</t>
  </si>
  <si>
    <t>Hoàng Ngọc Sy (MTP: Hoàng Thị Quẻ)</t>
  </si>
  <si>
    <t xml:space="preserve">                                            Cam Lộ, ngày  08 tháng 5 năm  2019</t>
  </si>
  <si>
    <t xml:space="preserve">                                           TRƯỞNG PHÒNG</t>
  </si>
  <si>
    <t xml:space="preserve">Quật xá </t>
  </si>
  <si>
    <t xml:space="preserve">Phạm Thị xanh </t>
  </si>
  <si>
    <t xml:space="preserve">Nguyễn Thị Kê </t>
  </si>
  <si>
    <t>Bảng sơn 2</t>
  </si>
  <si>
    <t>Trần Thị Em</t>
  </si>
  <si>
    <t>Trần Văn Châu</t>
  </si>
  <si>
    <t>B Sơn3</t>
  </si>
  <si>
    <t xml:space="preserve">Đinh Văn Đoái </t>
  </si>
  <si>
    <t>Lê Thanh Hòe</t>
  </si>
  <si>
    <t>Ph Thanh Trường</t>
  </si>
  <si>
    <t>Hoàng Đức Trinh</t>
  </si>
  <si>
    <t xml:space="preserve">Lê Văn Diệm </t>
  </si>
  <si>
    <t>P An1</t>
  </si>
  <si>
    <t xml:space="preserve">    CB CHI TRẢ</t>
  </si>
  <si>
    <t>Hòa Thị Mỹ Hoa</t>
  </si>
  <si>
    <t>K. Đâu 3</t>
  </si>
  <si>
    <t>Mai Thị Mách</t>
  </si>
  <si>
    <t>Nguyễn Thị Ph. Nhung</t>
  </si>
  <si>
    <t>Hà Thị Lợi</t>
  </si>
  <si>
    <t xml:space="preserve">Lý Lâm Khang </t>
  </si>
  <si>
    <t>Kim Đâu1</t>
  </si>
  <si>
    <t xml:space="preserve">Phạm Nguyên Khang </t>
  </si>
  <si>
    <t xml:space="preserve">Hoàng Thị Xây </t>
  </si>
  <si>
    <t>Lê Thị Cẩm Nhung (Tú)</t>
  </si>
  <si>
    <t>Khu phố 1</t>
  </si>
  <si>
    <t>Lê Thị Thí</t>
  </si>
  <si>
    <t>Lê Thị Mường</t>
  </si>
  <si>
    <t>tạm dừng</t>
  </si>
  <si>
    <t>vì đi khỏi nơi cư trú</t>
  </si>
  <si>
    <t>đi khỏi</t>
  </si>
  <si>
    <t>Lê Hữu A. Quyết (Vy)</t>
  </si>
  <si>
    <t>Lê Tiến</t>
  </si>
  <si>
    <t>Lê Thị Bài</t>
  </si>
  <si>
    <t>Lê Lợi</t>
  </si>
  <si>
    <t>Nguyễn Thiị Trà</t>
  </si>
  <si>
    <t>Thái Thị Hồng</t>
  </si>
  <si>
    <t>Lê  Thị Thùy Dương</t>
  </si>
  <si>
    <t>T1/2022</t>
  </si>
  <si>
    <t>T4/2020</t>
  </si>
  <si>
    <t>Nguyễn Văn San</t>
  </si>
  <si>
    <t>Hoàng Thị Hà</t>
  </si>
  <si>
    <t>Nguyễn Ngọc Kỳ</t>
  </si>
  <si>
    <t>Hà Thị  Phước</t>
  </si>
  <si>
    <t>Nguyễn Thị Vãng</t>
  </si>
  <si>
    <t xml:space="preserve">Trần Văn Hiếu </t>
  </si>
  <si>
    <t>Ngô Viết Diêu</t>
  </si>
  <si>
    <t>Phạm Nuôi</t>
  </si>
  <si>
    <t>Kim Đâu 1</t>
  </si>
  <si>
    <t>Trần Văn Trường Giang</t>
  </si>
  <si>
    <t xml:space="preserve">Lê Thị Dung </t>
  </si>
  <si>
    <t xml:space="preserve">            CB CHI TRẢ</t>
  </si>
  <si>
    <t xml:space="preserve">                                                 THỦ TRƯỞNG ĐƠN VỊ</t>
  </si>
  <si>
    <t xml:space="preserve">Hoàng Thị Thông </t>
  </si>
  <si>
    <t xml:space="preserve">Thái Thị Quê </t>
  </si>
  <si>
    <t xml:space="preserve">Tây Hòa </t>
  </si>
  <si>
    <t>Lê Văn Tín</t>
  </si>
  <si>
    <t xml:space="preserve">Lê Thị  Hà </t>
  </si>
  <si>
    <t xml:space="preserve">Tây hòa </t>
  </si>
  <si>
    <t>Nguyễn Thình</t>
  </si>
  <si>
    <t>Tr Đặng Nga My</t>
  </si>
  <si>
    <t>Thái Thị Thanh Mỹ</t>
  </si>
  <si>
    <t xml:space="preserve">Thái Tăng Phòng </t>
  </si>
  <si>
    <t xml:space="preserve">Lê Thị Hợi </t>
  </si>
  <si>
    <t>Nguyễn Khoan</t>
  </si>
  <si>
    <t>Nguyễn Thị Can</t>
  </si>
  <si>
    <t xml:space="preserve">Nguyễn Phục </t>
  </si>
  <si>
    <t>Ng Quang Thuận</t>
  </si>
  <si>
    <t xml:space="preserve">Phan Thị Luận </t>
  </si>
  <si>
    <t>Ng Thị Mỹ Hiền</t>
  </si>
  <si>
    <t>Ng Thị Cao Quý</t>
  </si>
  <si>
    <t>Ng. Thị Hồng Diệu</t>
  </si>
  <si>
    <t>H. Ngọc Thuyên(3)</t>
  </si>
  <si>
    <t>Ng. T Thu Sương</t>
  </si>
  <si>
    <t xml:space="preserve">Trần Thị Lan </t>
  </si>
  <si>
    <t>T Tường</t>
  </si>
  <si>
    <t>T.Xuân1</t>
  </si>
  <si>
    <t>Ng Thị Thu Huyền</t>
  </si>
  <si>
    <t>Ng Hồng Trường</t>
  </si>
  <si>
    <t xml:space="preserve">Trần Văn Phòng </t>
  </si>
  <si>
    <t xml:space="preserve">Q Xá </t>
  </si>
  <si>
    <t xml:space="preserve">Lê Văn Lượng </t>
  </si>
  <si>
    <t>T Xuân 2</t>
  </si>
  <si>
    <t>Dương Thị  Ba</t>
  </si>
  <si>
    <t>T Xuân 1</t>
  </si>
  <si>
    <t xml:space="preserve">Phạm Thị Thế </t>
  </si>
  <si>
    <t xml:space="preserve">Trần Bình </t>
  </si>
  <si>
    <t>C Phú 3</t>
  </si>
  <si>
    <t xml:space="preserve">Nguyễn Thị Hiểu </t>
  </si>
  <si>
    <t>Đào Tâm Chất(lũy)</t>
  </si>
  <si>
    <t>Trúc Khê</t>
  </si>
  <si>
    <t xml:space="preserve">Mai Thanh Nghị </t>
  </si>
  <si>
    <t xml:space="preserve">Mai Thị Xuân </t>
  </si>
  <si>
    <t>Hoàng T. Thanh Nhàn</t>
  </si>
  <si>
    <t>Hoàng Thị Yến</t>
  </si>
  <si>
    <t xml:space="preserve">Lê Thị Nọn </t>
  </si>
  <si>
    <t xml:space="preserve">Hoàng Thị Thược </t>
  </si>
  <si>
    <t xml:space="preserve">Lê Thị Sỏi </t>
  </si>
  <si>
    <t xml:space="preserve">Lê Thị Phải </t>
  </si>
  <si>
    <t xml:space="preserve">Đào Thị Tám </t>
  </si>
  <si>
    <t>Ng Thị Hồng Hoa</t>
  </si>
  <si>
    <t xml:space="preserve">Lê Xuân Bảo </t>
  </si>
  <si>
    <t>Hoàng Thị Vách</t>
  </si>
  <si>
    <t>Nguyễn Thị Dụng</t>
  </si>
  <si>
    <t>Võ Văn Bình</t>
  </si>
  <si>
    <t>Lê Phúc Hoài Nam</t>
  </si>
  <si>
    <t>Nguyễn Thị Dím</t>
  </si>
  <si>
    <t>Lê Quang</t>
  </si>
  <si>
    <t>Bành  Thị Kiều Hoa</t>
  </si>
  <si>
    <t xml:space="preserve">Thái Thị  Mùi </t>
  </si>
  <si>
    <t>Phạm Minh Chung</t>
  </si>
  <si>
    <t xml:space="preserve">Trần Văn Sở </t>
  </si>
  <si>
    <t>Bùi Thị Năm</t>
  </si>
  <si>
    <t>Cao Thị Mơ</t>
  </si>
  <si>
    <t xml:space="preserve">Ng Thị Xanh </t>
  </si>
  <si>
    <t xml:space="preserve">Cộng MTP </t>
  </si>
  <si>
    <t xml:space="preserve">Trần Viết Quý </t>
  </si>
  <si>
    <t xml:space="preserve">Nguyễn Thị Xê </t>
  </si>
  <si>
    <t xml:space="preserve">Tân Hòa </t>
  </si>
  <si>
    <t xml:space="preserve">Trần Minh </t>
  </si>
  <si>
    <t xml:space="preserve">Hoàng Thị Nguyệt </t>
  </si>
  <si>
    <t>Nguyễn.T.Tích Nhược</t>
  </si>
  <si>
    <t>Trần Kim Tuệ</t>
  </si>
  <si>
    <t xml:space="preserve">                           Cam Lộ, ngày  08  tháng  11   năm  2016</t>
  </si>
  <si>
    <t xml:space="preserve">Phạm Văn Thiều </t>
  </si>
  <si>
    <t xml:space="preserve">Nguyễn Đình Lộc </t>
  </si>
  <si>
    <t xml:space="preserve">Ng  Văn Đương </t>
  </si>
  <si>
    <t>Ng  Văn Thiên</t>
  </si>
  <si>
    <t>Lâm lang 2</t>
  </si>
  <si>
    <t>Nguyễn Văn Viêm</t>
  </si>
  <si>
    <t xml:space="preserve">Nguyễn Thỉ </t>
  </si>
  <si>
    <t xml:space="preserve">Nguyễn Đẹt </t>
  </si>
  <si>
    <t xml:space="preserve">Ng Khánh Linh </t>
  </si>
  <si>
    <t>Ng  Xuân Lãm</t>
  </si>
  <si>
    <t xml:space="preserve">Nhật lệ </t>
  </si>
  <si>
    <t>Ng Văn Trung</t>
  </si>
  <si>
    <t xml:space="preserve">Hồ Thị Lãnh </t>
  </si>
  <si>
    <t xml:space="preserve">Hoàng Thị Thuận </t>
  </si>
  <si>
    <t xml:space="preserve">Hoàng  Thị Bích </t>
  </si>
  <si>
    <t xml:space="preserve">Nguyễn Thị Tầm </t>
  </si>
  <si>
    <t xml:space="preserve">Nguyễn Thị Sừng </t>
  </si>
  <si>
    <t xml:space="preserve">Lê Kiến </t>
  </si>
  <si>
    <t xml:space="preserve">Nguyễn Thành Đức </t>
  </si>
  <si>
    <t>Dương   Khôi</t>
  </si>
  <si>
    <t>Hoàng Thị Hải</t>
  </si>
  <si>
    <t>Trần Thọ Tính</t>
  </si>
  <si>
    <t>Trần Văn Thỉu</t>
  </si>
  <si>
    <t>Trần Văn Nghiễm</t>
  </si>
  <si>
    <t>Trần Đoán</t>
  </si>
  <si>
    <t>Phan Thị Diếc</t>
  </si>
  <si>
    <t>Đổ Anh Tuấn</t>
  </si>
  <si>
    <t>Hoàng Kim Mạo</t>
  </si>
  <si>
    <t>Hoàng Quốc</t>
  </si>
  <si>
    <t>Nguyễn Thị  Dạn</t>
  </si>
  <si>
    <t>Nguyễn Ngọc Linh</t>
  </si>
  <si>
    <t>Hoàng Xuân Phương</t>
  </si>
  <si>
    <t>Nguyễn Kháng</t>
  </si>
  <si>
    <t>Nguyễn Thị Phụng</t>
  </si>
  <si>
    <t>Nguyễn Em</t>
  </si>
  <si>
    <t>Thái Tăng Triêm</t>
  </si>
  <si>
    <t xml:space="preserve">Thái Thị Tần </t>
  </si>
  <si>
    <t>Tr.Viên</t>
  </si>
  <si>
    <t>Thái Anh Tuấn</t>
  </si>
  <si>
    <t>Nguyễn Thị Cà</t>
  </si>
  <si>
    <t>B/ Sơn2</t>
  </si>
  <si>
    <t>Hồ Thị Úy</t>
  </si>
  <si>
    <t>Mai Chiếm Thế</t>
  </si>
  <si>
    <t xml:space="preserve">          Người khuyết tật  nặng là trẻ em: 2,0</t>
  </si>
  <si>
    <t xml:space="preserve">Lê Văn Tám </t>
  </si>
  <si>
    <t xml:space="preserve">Lê Thị Lỵ </t>
  </si>
  <si>
    <t>Hoàng Cường</t>
  </si>
  <si>
    <t>Hồ Thị Lê</t>
  </si>
  <si>
    <t>Hồ Thị Mót</t>
  </si>
  <si>
    <t>Lê Xuân Tri</t>
  </si>
  <si>
    <t>Nguyễn Thị Giao</t>
  </si>
  <si>
    <t>Hồ Thị Nậy (T)</t>
  </si>
  <si>
    <t>Nguyễn Thị Con (H)</t>
  </si>
  <si>
    <t>Nguyễn Thị Con (T)</t>
  </si>
  <si>
    <t>Trần Thị Nương</t>
  </si>
  <si>
    <t>Nguyễn Thị Bồng</t>
  </si>
  <si>
    <t>Đỗ Tấn Hùng</t>
  </si>
  <si>
    <t>T/Xuân</t>
  </si>
  <si>
    <t>Lê Văn Lâm</t>
  </si>
  <si>
    <t>Lê Quang Sữ</t>
  </si>
  <si>
    <t>Trần Công</t>
  </si>
  <si>
    <t>Phạm Biền</t>
  </si>
  <si>
    <t>Mai Công Tiến</t>
  </si>
  <si>
    <t>Hồ Thị Ký</t>
  </si>
  <si>
    <t>Hồ Trọng Giảng</t>
  </si>
  <si>
    <t>Hồ Văn Tuy</t>
  </si>
  <si>
    <t>Nguyễn Thị Hy</t>
  </si>
  <si>
    <t>Lê Thị Hán</t>
  </si>
  <si>
    <t>Hồ Thị Tùng</t>
  </si>
  <si>
    <t>Nguyễn Thị Đức</t>
  </si>
  <si>
    <t>Hà Thị Quyệt</t>
  </si>
  <si>
    <t>Nguyễn Thị Táo</t>
  </si>
  <si>
    <t>Nguyễn Thị Tùng</t>
  </si>
  <si>
    <t>Võ Thị Chư</t>
  </si>
  <si>
    <t>Nguyễn Thị Hạnh</t>
  </si>
  <si>
    <t>Võ Ngọc Châu</t>
  </si>
  <si>
    <t>Võ Cư</t>
  </si>
  <si>
    <t>Hồ Thị Dàn</t>
  </si>
  <si>
    <t>Lý Khuyến</t>
  </si>
  <si>
    <t>Trần Vĩnh</t>
  </si>
  <si>
    <t>Nguyễn Thị Xưỡng</t>
  </si>
  <si>
    <t>Nguyễn Thị Thao</t>
  </si>
  <si>
    <t>Võ Hoan</t>
  </si>
  <si>
    <t>Nguyễn Đình Lãm</t>
  </si>
  <si>
    <t>Nguyễn Văn Linh</t>
  </si>
  <si>
    <t>Thái Thị Ánh Tuyền</t>
  </si>
  <si>
    <t xml:space="preserve">Ôn Văn Phú </t>
  </si>
  <si>
    <t>Ng Thị Hồng Thanh</t>
  </si>
  <si>
    <t>Ng. Đình Phương</t>
  </si>
  <si>
    <t>Mai Thị Kiều</t>
  </si>
  <si>
    <t>Hồ Trí Phát</t>
  </si>
  <si>
    <t>Hồ Thị Kim Huệ</t>
  </si>
  <si>
    <t>Ng Đình Ph.Tây</t>
  </si>
  <si>
    <t>Trần Thị Hảo</t>
  </si>
  <si>
    <t>Tôn Nữ Thị Cúc</t>
  </si>
  <si>
    <t xml:space="preserve">Hồ Thanh Sơn </t>
  </si>
  <si>
    <t>Hoàng Thị Túy</t>
  </si>
  <si>
    <t>Lương Thanh Quế</t>
  </si>
  <si>
    <t>Tr Thị Hồng Thơm</t>
  </si>
  <si>
    <t>Ng Thanh Chiến</t>
  </si>
  <si>
    <t>Hồ Trí Hải</t>
  </si>
  <si>
    <t xml:space="preserve">Nguyễn Linh Hải </t>
  </si>
  <si>
    <t>Nguyễn Văn Em</t>
  </si>
  <si>
    <t>Ng Thị Linh Đan</t>
  </si>
  <si>
    <t>Ng. Văn Trường</t>
  </si>
  <si>
    <t>Ng. Đình Ph.Đông</t>
  </si>
  <si>
    <t>Hồ Thị Thông</t>
  </si>
  <si>
    <t>Nguyễn Thị De</t>
  </si>
  <si>
    <t>Nguyễn Thị Sở</t>
  </si>
  <si>
    <t>chuyển mức</t>
  </si>
  <si>
    <t>tuất bhxh</t>
  </si>
  <si>
    <t>chuyển</t>
  </si>
  <si>
    <t>Nguyễn Đình Lưu</t>
  </si>
  <si>
    <t>Lương Thanh Tý</t>
  </si>
  <si>
    <t>Nguyễn Trí</t>
  </si>
  <si>
    <t>Nguyễn Thị Thuyết</t>
  </si>
  <si>
    <t>Dương Thị Nhung</t>
  </si>
  <si>
    <t>Lê Thị San</t>
  </si>
  <si>
    <t>Trần Đăng Hùng</t>
  </si>
  <si>
    <t>Nguyễn Thị Muội</t>
  </si>
  <si>
    <t>Ng. Thanh Tuyến</t>
  </si>
  <si>
    <t>Hồ Thị Kim Cúc</t>
  </si>
  <si>
    <t>Ng. Thị Hường(Hà)</t>
  </si>
  <si>
    <t>Ng. Thị Em(Phong)</t>
  </si>
  <si>
    <t>Hà Thị Con</t>
  </si>
  <si>
    <t>Phạm Văn Linh</t>
  </si>
  <si>
    <t xml:space="preserve">Trần Thị Nhung </t>
  </si>
  <si>
    <t>Trần Thị Xanh</t>
  </si>
  <si>
    <t>Nguyễn Thị Quyệt</t>
  </si>
  <si>
    <t>Trần Minh Tiến</t>
  </si>
  <si>
    <t>Trần Quốc Bảo</t>
  </si>
  <si>
    <t>Nguyễn Văn Lịch</t>
  </si>
  <si>
    <t>Hồ Thị Vấn</t>
  </si>
  <si>
    <t>Nguyễn Thị Liệu</t>
  </si>
  <si>
    <t>Trần Thị Cầm</t>
  </si>
  <si>
    <t>Nguyễn Văn Xuyên</t>
  </si>
  <si>
    <t>Trương Thị Tỵ</t>
  </si>
  <si>
    <t>Hoàng Thị Liên</t>
  </si>
  <si>
    <t>*</t>
  </si>
  <si>
    <t xml:space="preserve"> Người khuyết tật nặng là TE</t>
  </si>
  <si>
    <t>Phan Thị Linh</t>
  </si>
  <si>
    <t>Trần Đình Trọng</t>
  </si>
  <si>
    <t>Nguyễn Thị Nương</t>
  </si>
  <si>
    <t>Nguyễn Thị Nguyệt</t>
  </si>
  <si>
    <t>Nguyễn Thị Trát</t>
  </si>
  <si>
    <t>Trần Thị Điệp</t>
  </si>
  <si>
    <t>Nguyễn Văn Toại</t>
  </si>
  <si>
    <t>Mai Lộc 3</t>
  </si>
  <si>
    <t>Hoàng Thị Tánh</t>
  </si>
  <si>
    <t>Nguyễn Thị Quế</t>
  </si>
  <si>
    <t>Nguyễn Thị Tý</t>
  </si>
  <si>
    <t>Nguyễn Văn Sinh</t>
  </si>
  <si>
    <t>Thượng Nghĩa</t>
  </si>
  <si>
    <t>Nguyễn Thị Hường</t>
  </si>
  <si>
    <t xml:space="preserve">Nguyễn Văn Lộc </t>
  </si>
  <si>
    <t>Hồ Văn Côn</t>
  </si>
  <si>
    <t>Nguyễn Thị Thiu</t>
  </si>
  <si>
    <t>Trịnh Thị Oanh</t>
  </si>
  <si>
    <t>Nguyễn Thị Ngãi</t>
  </si>
  <si>
    <t>Trung Chỉ</t>
  </si>
  <si>
    <t>Nguyễn Văn Cầm</t>
  </si>
  <si>
    <t>Nguyễn Thị Phi(Sỏ)</t>
  </si>
  <si>
    <t>Đòan Thị Cam</t>
  </si>
  <si>
    <t>Phạm Quang Kinh</t>
  </si>
  <si>
    <t>Đinh Thị Hoa (Nhớ)</t>
  </si>
  <si>
    <t>Đinh Thị Hoa(Hùng)</t>
  </si>
  <si>
    <t>Hoàng Thị Can</t>
  </si>
  <si>
    <t>Hồ Thị Hà</t>
  </si>
  <si>
    <t>Thanh Nam</t>
  </si>
  <si>
    <t>Hoàng Thị Sen</t>
  </si>
  <si>
    <t>Tân Chính</t>
  </si>
  <si>
    <t>Trần Nhật Khánh</t>
  </si>
  <si>
    <t>Trần Minh Duy</t>
  </si>
  <si>
    <t>Trần Thị Ánh Dương</t>
  </si>
  <si>
    <t>Hoàng Thị Vui</t>
  </si>
  <si>
    <t>Trần Anh Hà</t>
  </si>
  <si>
    <t>Nguyễn Hải Phương</t>
  </si>
  <si>
    <t>Mai Thị Hạnh</t>
  </si>
  <si>
    <t>Trần Dụng</t>
  </si>
  <si>
    <t xml:space="preserve">              CB. BTXH</t>
  </si>
  <si>
    <t>Trưởng phòng</t>
  </si>
  <si>
    <t>Nguyễn Văn Long</t>
  </si>
  <si>
    <t>Hoàng Thị Ngân</t>
  </si>
  <si>
    <t>Nguyễn Thị Thình</t>
  </si>
  <si>
    <t>Hồ Hải Sơn</t>
  </si>
  <si>
    <t>Nguyễn Văn Lân</t>
  </si>
  <si>
    <t>Nguyễn Ngọc Thơ</t>
  </si>
  <si>
    <t>Lê Thị Hiếu</t>
  </si>
  <si>
    <t>Hồ Thị Thiện</t>
  </si>
  <si>
    <t>Hồ Thị Bích Nhuận</t>
  </si>
  <si>
    <t>Hồ Thị Hòai Phương</t>
  </si>
  <si>
    <t>Nguyễn Như Phú</t>
  </si>
  <si>
    <t>Hoàng Thị Lam</t>
  </si>
  <si>
    <t>Hoàng Ngọc Trị</t>
  </si>
  <si>
    <t>Hoàng Thị Lãm</t>
  </si>
  <si>
    <t>Hoàng Ngọc Thước</t>
  </si>
  <si>
    <t>Nguyễn Văn Luyện</t>
  </si>
  <si>
    <t>Nguyễn Văn Bình</t>
  </si>
  <si>
    <t>Hồ Trung Dũng</t>
  </si>
  <si>
    <t>Lê Thị Hương</t>
  </si>
  <si>
    <t>Trương Văn Ngọc</t>
  </si>
  <si>
    <t>Nguyễn Ngọc Tư</t>
  </si>
  <si>
    <t>Lê Thị Đào</t>
  </si>
  <si>
    <t>Lê Thị Tính</t>
  </si>
  <si>
    <t>Lê Du</t>
  </si>
  <si>
    <t>Trần Thi</t>
  </si>
  <si>
    <t>Nguyễn Thị Nhi</t>
  </si>
  <si>
    <t>Trần Lê Hữu</t>
  </si>
  <si>
    <t>Mai Chiếm Mãn</t>
  </si>
  <si>
    <t>Hoàng Đức Tài</t>
  </si>
  <si>
    <t>Hoàng Văn Kính</t>
  </si>
  <si>
    <t>Mai Thị Hường</t>
  </si>
  <si>
    <t>Nguyễn Thị Thương</t>
  </si>
  <si>
    <t>Cao Văn Đăng</t>
  </si>
  <si>
    <t>Nguyễn Thị Dược</t>
  </si>
  <si>
    <t>Nguyễn Thị Tân</t>
  </si>
  <si>
    <t>Thái Thị Cúc</t>
  </si>
  <si>
    <t>Võ Thị Mãn</t>
  </si>
  <si>
    <t>Hồ Tất Đơn</t>
  </si>
  <si>
    <t>Nguyễn Thị Thìn</t>
  </si>
  <si>
    <t>Lê Văn Thảo</t>
  </si>
  <si>
    <t>Nguyễn Khai</t>
  </si>
  <si>
    <t>Hoàng Kim Thương</t>
  </si>
  <si>
    <t>Phạm Phú Thọ</t>
  </si>
  <si>
    <t>Nguyễn Khánh Tuấn</t>
  </si>
  <si>
    <t>Lê Thanh Hải</t>
  </si>
  <si>
    <t>Nguyễn Trung Dũng</t>
  </si>
  <si>
    <t>Nguyễn Tất Đạt</t>
  </si>
  <si>
    <t>Nguyễn Thị Dung</t>
  </si>
  <si>
    <t>Nguyễn Việt Hà</t>
  </si>
  <si>
    <t xml:space="preserve"> Nguyễn Phương Uyên</t>
  </si>
  <si>
    <t>Hà Thị Hy</t>
  </si>
  <si>
    <t>Nguyễn Kéc</t>
  </si>
  <si>
    <t>Lê Thị Tắc</t>
  </si>
  <si>
    <t xml:space="preserve">Hồ Thị Nậy </t>
  </si>
  <si>
    <t>Hoàng Dương</t>
  </si>
  <si>
    <t xml:space="preserve">  </t>
  </si>
  <si>
    <t>Ng Hữu Thịnh (Tình)</t>
  </si>
  <si>
    <t>Thái Tăng Tài (Anh)</t>
  </si>
  <si>
    <t>Lê Thị Hoài Nhi</t>
  </si>
  <si>
    <t>Lê Thị Phượng</t>
  </si>
  <si>
    <t>Đặng Văn Hán</t>
  </si>
  <si>
    <t>Mai Thị Giỏi</t>
  </si>
  <si>
    <t>Trần Thị Chanh</t>
  </si>
  <si>
    <t>Lê Văn Lành (cháu)</t>
  </si>
  <si>
    <t>Nguyễn Thị An</t>
  </si>
  <si>
    <t>Trương Thị Hòa</t>
  </si>
  <si>
    <t>Trần Quốc Duy</t>
  </si>
  <si>
    <t>Nguyễn Chí Vỹ</t>
  </si>
  <si>
    <t>Trần Thị Mến</t>
  </si>
  <si>
    <t>Nguyễn Thị Lịch</t>
  </si>
  <si>
    <t>Nguyễn Văn Thuận</t>
  </si>
  <si>
    <t>Nguyễn Thị Gái</t>
  </si>
  <si>
    <t>Nguyễn Công Định</t>
  </si>
  <si>
    <t>Nguyễn Văn Mậu</t>
  </si>
  <si>
    <t>Nguyễn Thị Phương</t>
  </si>
  <si>
    <t>Nguyễn Thành Chung</t>
  </si>
  <si>
    <t>Ng. Thị Thanh Liềng</t>
  </si>
  <si>
    <t>Hoàng Thị Lan</t>
  </si>
  <si>
    <t>Nguyễn Văn Quý</t>
  </si>
  <si>
    <t>Hồ Thị Tánh</t>
  </si>
  <si>
    <t>Cao Thị Lan Hương</t>
  </si>
  <si>
    <t>Nguyễn Tấn Quang</t>
  </si>
  <si>
    <t>Lê Thị Hồng</t>
  </si>
  <si>
    <t>Lê Thị Suối</t>
  </si>
  <si>
    <t>Trần Thị Riềng</t>
  </si>
  <si>
    <t>Trần Thị Tâm</t>
  </si>
  <si>
    <t>Nguyễn Quang Khiêu</t>
  </si>
  <si>
    <t>Llang 3</t>
  </si>
  <si>
    <t>Trần Văn Ngự</t>
  </si>
  <si>
    <t>Nguyễn Văn Mãng</t>
  </si>
  <si>
    <t>Trần Thị Ân</t>
  </si>
  <si>
    <t>T. Tràng</t>
  </si>
  <si>
    <t>Nguyễn Thị Hải Yến</t>
  </si>
  <si>
    <t>Nguyễn Văn Tâm</t>
  </si>
  <si>
    <t>Thái Tăng Toản</t>
  </si>
  <si>
    <t>Nguyễn Ngọc Sơn</t>
  </si>
  <si>
    <t>Trần Đức Hoàng</t>
  </si>
  <si>
    <t>Th.Tràng</t>
  </si>
  <si>
    <t>Nguyễn Văn Quang</t>
  </si>
  <si>
    <t>Nguyễn Ngọc Vương</t>
  </si>
  <si>
    <t>Lê Thị Mỹ Thanh</t>
  </si>
  <si>
    <t>Trần Văn Trị</t>
  </si>
  <si>
    <t>Trần Văn Lực</t>
  </si>
  <si>
    <t>Lê Anh Tiến (Thanh)</t>
  </si>
  <si>
    <t>Nguyễn Văn Thường</t>
  </si>
  <si>
    <t>Trương Văn Nhất</t>
  </si>
  <si>
    <t>Lê Văn Tám</t>
  </si>
  <si>
    <t>Lê Văn Chung</t>
  </si>
  <si>
    <t>Nguyễn Thị Yên</t>
  </si>
  <si>
    <t>Hoàng Thị Cháu</t>
  </si>
  <si>
    <t>Hồ Thị Hoa</t>
  </si>
  <si>
    <t>Phan Hùng Kỉnh</t>
  </si>
  <si>
    <t>Trần Thị Thảnh</t>
  </si>
  <si>
    <t>Nguyễn Thị Sừng</t>
  </si>
  <si>
    <t>Phạm Thị Kim Chi</t>
  </si>
  <si>
    <t>Nguyễn Trường Hiếu</t>
  </si>
  <si>
    <t>Hoàng Thị Huệ Trang</t>
  </si>
  <si>
    <t>Nguyễn Văn Dũng</t>
  </si>
  <si>
    <t>Nguyễn Sanh Lĩnh</t>
  </si>
  <si>
    <t>Phạm Văn Dũng</t>
  </si>
  <si>
    <t>Lê Thị Phương</t>
  </si>
  <si>
    <t>Nguyễn Văn Tiến</t>
  </si>
  <si>
    <t>Hoàng Anh Quốc</t>
  </si>
  <si>
    <t>Hoàng Kim Túc</t>
  </si>
  <si>
    <t>Trương Thị Thư</t>
  </si>
  <si>
    <t>Nguyễn Thị Thảo</t>
  </si>
  <si>
    <t>Nguyễn Văn Tuấn</t>
  </si>
  <si>
    <t>Cao Thiện Phúc</t>
  </si>
  <si>
    <t>Nguyễn Thị Kim</t>
  </si>
  <si>
    <t>Trương Văn Tài</t>
  </si>
  <si>
    <t>Trần Văn Sữu</t>
  </si>
  <si>
    <t>Nguyễn Thanh Hải</t>
  </si>
  <si>
    <t>Nguyễn Thị Thông</t>
  </si>
  <si>
    <t>Nguyễn Thị Hoằng</t>
  </si>
  <si>
    <t>Lê Thị Hai</t>
  </si>
  <si>
    <t>Phan Văn Toàn</t>
  </si>
  <si>
    <t>Trần Đăng Hòa</t>
  </si>
  <si>
    <t>Ng Thị Hồng Vân</t>
  </si>
  <si>
    <t>Trần Thị Ẩn</t>
  </si>
  <si>
    <t>Trần T phương Lan</t>
  </si>
  <si>
    <t>Trần Viết Bảo</t>
  </si>
  <si>
    <t>Phan T Yến Ngọc</t>
  </si>
  <si>
    <t>Nguyễn Thị Liễn</t>
  </si>
  <si>
    <t>Phan Văn Thỉnh</t>
  </si>
  <si>
    <t>Hoàng Thị Thõn</t>
  </si>
  <si>
    <t>Nguyễn Văn Quy</t>
  </si>
  <si>
    <t>Nguyễn Tấn Vinh</t>
  </si>
  <si>
    <t>Trần Quốc Huy</t>
  </si>
  <si>
    <t>Nguyễn Thị Hương</t>
  </si>
  <si>
    <t>Trần Dinh</t>
  </si>
  <si>
    <t>Nguyễn Ngọc Phước</t>
  </si>
  <si>
    <t>Hoàng Kim Thân</t>
  </si>
  <si>
    <t xml:space="preserve">UBND HUYỆN CAM LỘ </t>
  </si>
  <si>
    <t>Nơi ở</t>
  </si>
  <si>
    <t>Tân Hiệp</t>
  </si>
  <si>
    <t xml:space="preserve">    CB. BTXH</t>
  </si>
  <si>
    <t xml:space="preserve">    Trần Dụng</t>
  </si>
  <si>
    <t>Tân Lập</t>
  </si>
  <si>
    <t>An Mỹ</t>
  </si>
  <si>
    <t>An Thái</t>
  </si>
  <si>
    <t>Hồ Thị Tuấn</t>
  </si>
  <si>
    <t>Bản chùa</t>
  </si>
  <si>
    <t>Tân Hoà</t>
  </si>
  <si>
    <t>Hồ Thị Thiềm</t>
  </si>
  <si>
    <t>Hoàng Thị Phụng</t>
  </si>
  <si>
    <t>Nguyễn Thị Lài</t>
  </si>
  <si>
    <t>Trần Thị Câm</t>
  </si>
  <si>
    <t>Trần Thị Bích</t>
  </si>
  <si>
    <t>Tân Hòa</t>
  </si>
  <si>
    <t>Trần Văn Đắc</t>
  </si>
  <si>
    <t>Hồ Thị Ví (Tà Ngà)</t>
  </si>
  <si>
    <t>Bản Chùa</t>
  </si>
  <si>
    <t>Đâu Bình 1</t>
  </si>
  <si>
    <t>Hồ Triều</t>
  </si>
  <si>
    <t>Lê Thị Sỏi</t>
  </si>
  <si>
    <t>Trần Thị Nguyện</t>
  </si>
  <si>
    <t>Dương Thị Tỵ</t>
  </si>
  <si>
    <t>Lê Ngọc Thắng</t>
  </si>
  <si>
    <t>Trần Thị Hoè</t>
  </si>
  <si>
    <t>Nguyễn Thị Đinh</t>
  </si>
  <si>
    <t>Kđâu 2</t>
  </si>
  <si>
    <t>Nguyễn Thị Vinh</t>
  </si>
  <si>
    <t>Lê Thị Thêm</t>
  </si>
  <si>
    <t>Bắc Bình</t>
  </si>
  <si>
    <t>Trần Thị Cháu</t>
  </si>
  <si>
    <t>Trần Thị Đỉu</t>
  </si>
  <si>
    <t>Ba Thung</t>
  </si>
  <si>
    <t>Hoàng Thị Nam</t>
  </si>
  <si>
    <t>Lê Thị Sắt</t>
  </si>
  <si>
    <t>Nguyễn Thị Chậm</t>
  </si>
  <si>
    <t>Nguyễn Thị Diệu</t>
  </si>
  <si>
    <t>Hoàng Văn Viện</t>
  </si>
  <si>
    <t>Nguyễn Thị Huệ</t>
  </si>
  <si>
    <t>Nguyễn Đá</t>
  </si>
  <si>
    <t>Nguyễn Thị Thí</t>
  </si>
  <si>
    <t>Nguyễn Văn Huệ</t>
  </si>
  <si>
    <t>Nguyễn Văn Phượng</t>
  </si>
  <si>
    <t>Trần Thị Đấm</t>
  </si>
  <si>
    <t>Trần Viết Phong</t>
  </si>
  <si>
    <t>Nguyễn Lan</t>
  </si>
  <si>
    <t>Hoàng Thị Gun</t>
  </si>
  <si>
    <t>Đoàn Thị Thám</t>
  </si>
  <si>
    <t>Hoàng Quỳnh</t>
  </si>
  <si>
    <t>Trần Thị Lựu</t>
  </si>
  <si>
    <t>Nguyễn Thị Vao</t>
  </si>
  <si>
    <t>Trần Thị Tại</t>
  </si>
  <si>
    <t>Trần Thị Quyên</t>
  </si>
  <si>
    <t>Trần Thị Siêu</t>
  </si>
  <si>
    <t>Nguyễn Thị Huê</t>
  </si>
  <si>
    <t>Trần Bì</t>
  </si>
  <si>
    <t>Nguyễn Thị Kình</t>
  </si>
  <si>
    <t>Nguyễn Thị Chút</t>
  </si>
  <si>
    <t>Trần Văn Hôi</t>
  </si>
  <si>
    <t>Tân lập</t>
  </si>
  <si>
    <t>Hoàng Thị Chuyên</t>
  </si>
  <si>
    <t>Đào Thị Cẩm</t>
  </si>
  <si>
    <t>Đào Thị Bích</t>
  </si>
  <si>
    <t>Nguyễn Thị Thanh</t>
  </si>
  <si>
    <t>Phạm Uý</t>
  </si>
  <si>
    <t>Xuân Mỹ</t>
  </si>
  <si>
    <t>Nguyễn Thị Diệp</t>
  </si>
  <si>
    <t>Lê Thị Thú</t>
  </si>
  <si>
    <t>Nguyễn Kình</t>
  </si>
  <si>
    <t>Hồ Thị Hường</t>
  </si>
  <si>
    <t>Đào Thị Con</t>
  </si>
  <si>
    <t>Nguyễn Thế Tiệu</t>
  </si>
  <si>
    <t>Trần Thị Thí</t>
  </si>
  <si>
    <t>Dương Thị Biên</t>
  </si>
  <si>
    <t>Nguyễn Vang</t>
  </si>
  <si>
    <t>Hoàng Thị Thanh</t>
  </si>
  <si>
    <t>Tân Quang</t>
  </si>
  <si>
    <t>Trần Thị Thuyết</t>
  </si>
  <si>
    <t>Phạm Thị Thuồng</t>
  </si>
  <si>
    <t>Hồ Tiến</t>
  </si>
  <si>
    <t>An mỹ</t>
  </si>
  <si>
    <t>Hoàng Thị Quyền</t>
  </si>
  <si>
    <t>Th.Lâm</t>
  </si>
  <si>
    <t>Hoàng Văn Ba</t>
  </si>
  <si>
    <t>T.Xuân2</t>
  </si>
  <si>
    <t>Nguyễn Văn Hải</t>
  </si>
  <si>
    <t xml:space="preserve">Th/Lâm </t>
  </si>
  <si>
    <t>Nguyễn Hữu Sỹ</t>
  </si>
  <si>
    <t>Trần Hùng</t>
  </si>
  <si>
    <t>Nguyễn Thị Hiếu</t>
  </si>
  <si>
    <t>Cao Thị Thanh</t>
  </si>
  <si>
    <t>Phùng Thị Mượn</t>
  </si>
  <si>
    <t>Hoàng Thị Thông</t>
  </si>
  <si>
    <t>Thái Thị Thẹ</t>
  </si>
  <si>
    <t>Trần Dõng</t>
  </si>
  <si>
    <t>Hoàng Thị Vãn</t>
  </si>
  <si>
    <t>Nguyễn Thị Lê</t>
  </si>
  <si>
    <t>Nguyễn Thị Lan</t>
  </si>
  <si>
    <t>Võ Thị Khuyên</t>
  </si>
  <si>
    <t>Đào Thị Lề</t>
  </si>
  <si>
    <t>Nguyễn Thị Thêm</t>
  </si>
  <si>
    <t>Lê Thị Chậm</t>
  </si>
  <si>
    <t>Trần Thị Thiệp</t>
  </si>
  <si>
    <t>B/Sơn2</t>
  </si>
  <si>
    <t>B Sơn 3</t>
  </si>
  <si>
    <t>Trần Văn Hiển</t>
  </si>
  <si>
    <t>Nguyễn Thị Nữ</t>
  </si>
  <si>
    <t>P.An 2</t>
  </si>
  <si>
    <t>Hoàng Hữu Cung</t>
  </si>
  <si>
    <t>Phan Nhật Thành</t>
  </si>
  <si>
    <t>Nguyễn Tiến Lợi</t>
  </si>
  <si>
    <t>Hồ Thị Choong</t>
  </si>
  <si>
    <t>Hồ Thị Vựng</t>
  </si>
  <si>
    <t>Nguyễn Thị Trà</t>
  </si>
  <si>
    <t>Lê Thị Lành</t>
  </si>
  <si>
    <t>Trần Thị Bờ</t>
  </si>
  <si>
    <t>Hoàng Thị Mua</t>
  </si>
  <si>
    <t>ĐBình 1</t>
  </si>
  <si>
    <t>Hồ Thị Nuôi</t>
  </si>
  <si>
    <t>Nguyễn Ngọc Trình</t>
  </si>
  <si>
    <t>Tôn Thất Vũ</t>
  </si>
  <si>
    <t>Lê Thị Hạnh</t>
  </si>
  <si>
    <t>Phạm Văn Diện</t>
  </si>
  <si>
    <t>Mai Xuân Miên</t>
  </si>
  <si>
    <t>Hồ Quang Nghị</t>
  </si>
  <si>
    <t>Nguyễn Văn Cương</t>
  </si>
  <si>
    <t>Trần Văn Thích</t>
  </si>
  <si>
    <t>XÃ CAM THÀNH</t>
  </si>
  <si>
    <t>Ng. Thị Thanh Bình</t>
  </si>
  <si>
    <t>Ng.Thị Hoài Thương</t>
  </si>
  <si>
    <t xml:space="preserve">           DANH SÁCH ĐỐI TƯỢNG NHẬN TIỀN TRỢ CẤP BTXH</t>
  </si>
  <si>
    <t>CB. BTXH</t>
  </si>
  <si>
    <t>XÃ CAM HIẾU</t>
  </si>
  <si>
    <t>XÃ CAM THANH</t>
  </si>
  <si>
    <t>Trần Văn Quang</t>
  </si>
  <si>
    <t>Trần Ngọc Túc</t>
  </si>
  <si>
    <t>Phạm Văn Sinh (Sơn)</t>
  </si>
  <si>
    <t>Trần Thị Thu Huyền</t>
  </si>
  <si>
    <t>ch</t>
  </si>
  <si>
    <t>Hoàng Thị Lý</t>
  </si>
  <si>
    <t>Lê Thị Triêm</t>
  </si>
  <si>
    <t>Nguyễn Văn Khế</t>
  </si>
  <si>
    <t>Đinh Văn Quân</t>
  </si>
  <si>
    <t>Phổ.LạiP</t>
  </si>
  <si>
    <t>Mai Thị Xuân</t>
  </si>
  <si>
    <t>Đặng Văn Hán(San)</t>
  </si>
  <si>
    <t>Dương Văn Xoan</t>
  </si>
  <si>
    <t>Ph. Xá</t>
  </si>
  <si>
    <t>Hoàng Thị Thảo</t>
  </si>
  <si>
    <t>Phan Đào Uyên Nhi</t>
  </si>
  <si>
    <t>T. Tường</t>
  </si>
  <si>
    <t>T. Mỹ</t>
  </si>
  <si>
    <t>Nguyễn Quốc Tịch</t>
  </si>
  <si>
    <t>Trần Thị Lệ</t>
  </si>
  <si>
    <t>Trần Văn Kiệm</t>
  </si>
  <si>
    <t>Võ Văn Trực</t>
  </si>
  <si>
    <t>Nguyễn Thị Thuỷ</t>
  </si>
  <si>
    <t>Ba thung</t>
  </si>
  <si>
    <t>Tân hiệp</t>
  </si>
  <si>
    <t>Trần Thị Thẹ</t>
  </si>
  <si>
    <t>Trần Vĩnh Triều</t>
  </si>
  <si>
    <t>Trần Thị Giúp</t>
  </si>
  <si>
    <t>Hồ Thị Xuân</t>
  </si>
  <si>
    <t>Trần Thị Táo</t>
  </si>
  <si>
    <t xml:space="preserve">Lê Đen </t>
  </si>
  <si>
    <t xml:space="preserve">Nguyễn Diển </t>
  </si>
  <si>
    <t>Tạ Thị Khánh Linh</t>
  </si>
  <si>
    <t xml:space="preserve">Nguyễn Xuân Sáu </t>
  </si>
  <si>
    <t>Trần Thị Cam</t>
  </si>
  <si>
    <t>Võ Thị Thúy Phượng</t>
  </si>
  <si>
    <t>Bùi Thị Chỉu</t>
  </si>
  <si>
    <t>B. Sơn1</t>
  </si>
  <si>
    <t>Đinh Văn Kéc</t>
  </si>
  <si>
    <t>Trần Thị Xinh</t>
  </si>
  <si>
    <t>C. Hoan</t>
  </si>
  <si>
    <t xml:space="preserve">K. Đâu </t>
  </si>
  <si>
    <t>Lê Bẩm</t>
  </si>
  <si>
    <t>Mai Lộc3</t>
  </si>
  <si>
    <t>Hồ Thị Thảo</t>
  </si>
  <si>
    <t>Hồ Thị Vình</t>
  </si>
  <si>
    <t>Trần Văn Thuẩn</t>
  </si>
  <si>
    <t>Nguyễn Văn Tiêu</t>
  </si>
  <si>
    <t>Nguyễn Đình Tân</t>
  </si>
  <si>
    <t>Hồ Hoài Nhi</t>
  </si>
  <si>
    <t>Hồ Quốc Đạt (Nhi)</t>
  </si>
  <si>
    <t>Trần Văn Mậu</t>
  </si>
  <si>
    <t>Lê Thị Lý</t>
  </si>
  <si>
    <t>Trần Văn Sử</t>
  </si>
  <si>
    <t>Trần Lê Hòa</t>
  </si>
  <si>
    <t>Lê Quang Việt Thiên</t>
  </si>
  <si>
    <t>Mai Công Khoa</t>
  </si>
  <si>
    <t>Mai Công Tuyền</t>
  </si>
  <si>
    <t>Trần Thị Biên</t>
  </si>
  <si>
    <t>Bắc bình</t>
  </si>
  <si>
    <t>Nguyễn Xuân Đức</t>
  </si>
  <si>
    <t>Đoàn Văn Lự</t>
  </si>
  <si>
    <t>Hồ Quang Hạt</t>
  </si>
  <si>
    <t>Nguyễn Thị Hảo</t>
  </si>
  <si>
    <t>Trần Văn Dưỡng</t>
  </si>
  <si>
    <t>Trần Thị Thưởng</t>
  </si>
  <si>
    <t>Nguyễn Thị Mót</t>
  </si>
  <si>
    <t>Hồ T.Hồng Nhi</t>
  </si>
  <si>
    <t>Lê Thị Mỹ Hạnh</t>
  </si>
  <si>
    <t>Hoàng Thị Kim Ngọc</t>
  </si>
  <si>
    <t>Tôn Nữ Cẩm Nhung</t>
  </si>
  <si>
    <t>Nguyễn Thị Ngạch</t>
  </si>
  <si>
    <t>Phạm Văn Thiện</t>
  </si>
  <si>
    <t>Lê Thị Năm</t>
  </si>
  <si>
    <t>Lê Quang Hoạch</t>
  </si>
  <si>
    <t>Trần Văn Hoàng</t>
  </si>
  <si>
    <t>Trần Thị Luỹ</t>
  </si>
  <si>
    <t>Trần Văn Lãm</t>
  </si>
  <si>
    <t>Nguyễn Văn Phú</t>
  </si>
  <si>
    <t>Trương Thị Kim Oanh</t>
  </si>
  <si>
    <t>B/ Sơn3</t>
  </si>
  <si>
    <t xml:space="preserve"> Nguyễn Văn Thỉnh</t>
  </si>
  <si>
    <t>Người KTĐBN cao tuổi: 2,5</t>
  </si>
  <si>
    <t>Người KTĐBN trẻ em: 2,5</t>
  </si>
  <si>
    <t>Người KT ĐBN: 2,0</t>
  </si>
  <si>
    <t xml:space="preserve">     Người KTN trẻ em: 2,0</t>
  </si>
  <si>
    <t xml:space="preserve">       Người KTN cao tuổi: 2,0</t>
  </si>
  <si>
    <t xml:space="preserve">          Người khuyết tật nặng: 1,5</t>
  </si>
  <si>
    <t xml:space="preserve">     Đơn thân nghèo nuôi 2 con nhỏ: 2,0</t>
  </si>
  <si>
    <t xml:space="preserve">      Đơn thân nghèo nuôi 1 con nhỏ: 1,0</t>
  </si>
  <si>
    <t>Võ Thị Nhuận</t>
  </si>
  <si>
    <t>Phạm Thị Tỷ</t>
  </si>
  <si>
    <t>Nguyễn Văn Chớng</t>
  </si>
  <si>
    <t xml:space="preserve">Ký   nhận </t>
  </si>
  <si>
    <t>Phạm Thị Hạnh</t>
  </si>
  <si>
    <t>T.Kinh</t>
  </si>
  <si>
    <t>K.Đâu 1</t>
  </si>
  <si>
    <t>Đơn thân 1 con nhỏ</t>
  </si>
  <si>
    <t>Lê Thị Tơ</t>
  </si>
  <si>
    <t>Hà Thị Kim Hằng</t>
  </si>
  <si>
    <t>K.Đâu 3</t>
  </si>
  <si>
    <t>Đơn thân 2 con nhỏ</t>
  </si>
  <si>
    <t>T.Khê</t>
  </si>
  <si>
    <t>Mỹ Hòa</t>
  </si>
  <si>
    <t>Phổ Lại</t>
  </si>
  <si>
    <t>C.Thạch</t>
  </si>
  <si>
    <t xml:space="preserve">Trần Thị Mùi </t>
  </si>
  <si>
    <t>Nguyễn Thị Yến</t>
  </si>
  <si>
    <t>Hồ Thị Bịp</t>
  </si>
  <si>
    <t>Phan Văn Thân</t>
  </si>
  <si>
    <t>An Xuân</t>
  </si>
  <si>
    <t>Hà Thị Hiền</t>
  </si>
  <si>
    <t>K.Đâu 2</t>
  </si>
  <si>
    <t>Trần Thị Giõ</t>
  </si>
  <si>
    <t>K.Đâu 4</t>
  </si>
  <si>
    <t>Hoàng Thị Cẩm</t>
  </si>
  <si>
    <t>Dương Thị Nậy</t>
  </si>
  <si>
    <t>Phổ Lai</t>
  </si>
  <si>
    <t>Tống Thị Thương</t>
  </si>
  <si>
    <t>Phạm Thị Hồng</t>
  </si>
  <si>
    <t>Phú Hậu</t>
  </si>
  <si>
    <t>Hoàng Thị Dẫn</t>
  </si>
  <si>
    <t>Hoàng Thị Mừng</t>
  </si>
  <si>
    <t>Bùi Thị Niệm</t>
  </si>
  <si>
    <t>Nguyễn Đại Phú</t>
  </si>
  <si>
    <t>Cam Vũ</t>
  </si>
  <si>
    <t>Ng.Hoàng Bảo Ngân</t>
  </si>
  <si>
    <t>Nguyễn Lâm</t>
  </si>
  <si>
    <t>PLạiP</t>
  </si>
  <si>
    <t>P.LạiP</t>
  </si>
  <si>
    <t>Hoàng Thị Thí</t>
  </si>
  <si>
    <t>Nguyễn Thị Manh</t>
  </si>
  <si>
    <t>K.Đâu1</t>
  </si>
  <si>
    <t>Trần Thị Xá</t>
  </si>
  <si>
    <t>K.Đâu2</t>
  </si>
  <si>
    <t>Phạm Thị Giỏ</t>
  </si>
  <si>
    <t>Bùi Đãi</t>
  </si>
  <si>
    <t>Phạm Thị Con</t>
  </si>
  <si>
    <t>Hoàng Thị Nậy</t>
  </si>
  <si>
    <t>Bùi Tuyển</t>
  </si>
  <si>
    <t>Lê Thị Lim</t>
  </si>
  <si>
    <t>Hoàng Thị Dung</t>
  </si>
  <si>
    <t>Nguyễn Thị Đĩu</t>
  </si>
  <si>
    <t>Lê Thị Sâm</t>
  </si>
  <si>
    <t>Hoàng Nại</t>
  </si>
  <si>
    <t>Trịnh Đăng Thí</t>
  </si>
  <si>
    <t>Ngô Thị Muống</t>
  </si>
  <si>
    <t>Ngô Sức</t>
  </si>
  <si>
    <t>Ngô Thị Bình</t>
  </si>
  <si>
    <t>Lâm Thị Cúc</t>
  </si>
  <si>
    <t>Hồ Văn Hồng</t>
  </si>
  <si>
    <t>Võ Thị Méo</t>
  </si>
  <si>
    <t>Nguyễn Thị Nậy</t>
  </si>
  <si>
    <t>Hà Thị Em (Cam)</t>
  </si>
  <si>
    <t>Ngô Viết Thái</t>
  </si>
  <si>
    <t>Ngô Viết Huynh</t>
  </si>
  <si>
    <t>Ngô Viết Tải</t>
  </si>
  <si>
    <t>Ngô Viết Cung</t>
  </si>
  <si>
    <t>Nguyễn Thị Thưởng</t>
  </si>
  <si>
    <t>Lê Thị Chích</t>
  </si>
  <si>
    <t>Lê Thị Mèo</t>
  </si>
  <si>
    <t>Võ Thị Con</t>
  </si>
  <si>
    <t>Phan Thị Bo</t>
  </si>
  <si>
    <t>Võ Thị  Hà</t>
  </si>
  <si>
    <t>9*19</t>
  </si>
  <si>
    <t>10*19</t>
  </si>
  <si>
    <t>Hoàng Thị Tu</t>
  </si>
  <si>
    <t>Lê Thị Điển</t>
  </si>
  <si>
    <t>Hoàng Xuân Lệ</t>
  </si>
  <si>
    <t>Trần Thị Thòi</t>
  </si>
  <si>
    <t>P.L.P</t>
  </si>
  <si>
    <t>Ngô Thị Thỏn</t>
  </si>
  <si>
    <t>Nguyễn Thị Thiếc</t>
  </si>
  <si>
    <t>Lê Đới(Lê Oanh)</t>
  </si>
  <si>
    <t>Dư Thí</t>
  </si>
  <si>
    <t>Đổ Thị  Mỳ</t>
  </si>
  <si>
    <t>Lê Thị Cam</t>
  </si>
  <si>
    <t>Trần Đình Cặn</t>
  </si>
  <si>
    <t>Tống Thị Ga</t>
  </si>
  <si>
    <t>Lê Văn Tý</t>
  </si>
  <si>
    <t>K.Đâu3</t>
  </si>
  <si>
    <t>Lê Thị Mót</t>
  </si>
  <si>
    <t>Trần Côn</t>
  </si>
  <si>
    <t>Hoàng Trợ</t>
  </si>
  <si>
    <t>Đặng Thị Dâm</t>
  </si>
  <si>
    <t>Hoàng Thị Diệp</t>
  </si>
  <si>
    <t>Phi Thừa</t>
  </si>
  <si>
    <t>Trần Văn Do</t>
  </si>
  <si>
    <t>Ng.Thị Như Quỳnh</t>
  </si>
  <si>
    <t>Võ Xuân Thầm</t>
  </si>
  <si>
    <t>Nguyễn.T.Chút(Tranh)</t>
  </si>
  <si>
    <t>Nguyễn Thị Ái Liên</t>
  </si>
  <si>
    <t>Lê Thị Thỏn</t>
  </si>
  <si>
    <t>Nguyễn Thị Lan (Thọ)</t>
  </si>
  <si>
    <t>Lê Quang Tấn (Mai)</t>
  </si>
  <si>
    <t>Đinh Thị Xiêm</t>
  </si>
  <si>
    <t>Lê Thị Hoãn</t>
  </si>
  <si>
    <t>Bùi Thị Tú</t>
  </si>
  <si>
    <t>B/ Sơn1</t>
  </si>
  <si>
    <t>Đinh Nguyễn Công Trí</t>
  </si>
  <si>
    <t>Đào Thị Đa</t>
  </si>
  <si>
    <t>Trần Sáo</t>
  </si>
  <si>
    <t>Hồ Thị Chanh</t>
  </si>
  <si>
    <t>Nguyễn Đức Thành</t>
  </si>
  <si>
    <t>Hoàng Thị Phôi</t>
  </si>
  <si>
    <t>Nguyễn Xuân Uông</t>
  </si>
  <si>
    <t>Trần Thị Thuyền</t>
  </si>
  <si>
    <t>Hoàng Hoanh</t>
  </si>
  <si>
    <t>Ng. Quang Hợi</t>
  </si>
  <si>
    <t>Nguyễn Thị Thèo</t>
  </si>
  <si>
    <t>KĐâu 2</t>
  </si>
  <si>
    <t>Ngô  Phước (Hồng)</t>
  </si>
  <si>
    <t>Lê Thị Bòn</t>
  </si>
  <si>
    <t>K Đâu 2</t>
  </si>
  <si>
    <t>Nguyễn Đình Khai</t>
  </si>
  <si>
    <t>Kđâu 3</t>
  </si>
  <si>
    <t>Phan Thị Đó</t>
  </si>
  <si>
    <t>T. Khê</t>
  </si>
  <si>
    <t>Nguyễn Văn Hiếu</t>
  </si>
  <si>
    <t>P,Hậu</t>
  </si>
  <si>
    <t>Ngô Thị Biên</t>
  </si>
  <si>
    <t>Hoàng Nghệ</t>
  </si>
  <si>
    <t>P.An2</t>
  </si>
  <si>
    <t>Đ. Sơn</t>
  </si>
  <si>
    <t>P An 2</t>
  </si>
  <si>
    <t>B Sơn 2</t>
  </si>
  <si>
    <t>Lê Thị Thương</t>
  </si>
  <si>
    <t>Hà Thị Dõ</t>
  </si>
  <si>
    <t>Ngô Thị Ưu</t>
  </si>
  <si>
    <t>Nguyễn Thị My</t>
  </si>
  <si>
    <t>Đặng Thị Triêm</t>
  </si>
  <si>
    <t>Nguyễn Mua</t>
  </si>
  <si>
    <t>P.Lại</t>
  </si>
  <si>
    <t>Phạm Thị Thẻn</t>
  </si>
  <si>
    <t>Trần Phú</t>
  </si>
  <si>
    <t>Hoàng Thị  Hán</t>
  </si>
  <si>
    <t>Trần Tre</t>
  </si>
  <si>
    <t>Hà Thị Nậy</t>
  </si>
  <si>
    <t>Bùi Văn Đáng</t>
  </si>
  <si>
    <t>Cao Thị Ngọc Anh</t>
  </si>
  <si>
    <t>Tống Văn Trường</t>
  </si>
  <si>
    <t>Trịnh Thị Đào</t>
  </si>
  <si>
    <t>Phổ Lại`</t>
  </si>
  <si>
    <t>Ng.T.Hoàng Nhã</t>
  </si>
  <si>
    <t>Nguyễn.T.Bích Liên</t>
  </si>
  <si>
    <t>Dư Quang Dũng</t>
  </si>
  <si>
    <t>Hoàng Thị Chút</t>
  </si>
  <si>
    <t>Đ Bình1</t>
  </si>
  <si>
    <t>Nguyễn Thị Nường</t>
  </si>
  <si>
    <t>Lê Quang Khiêu</t>
  </si>
  <si>
    <t>Trần Văn Kỉnh</t>
  </si>
  <si>
    <t>Lê Văn Sỹ</t>
  </si>
  <si>
    <t>Trần Văn Thanh</t>
  </si>
  <si>
    <t>Lê Văn Dõng</t>
  </si>
  <si>
    <t>Hoàng Nhật Ph. Oanh</t>
  </si>
  <si>
    <t>Ngô Thị Lợi</t>
  </si>
  <si>
    <t>Người Khuyết tật Nặng  Cao tuổi</t>
  </si>
  <si>
    <t>Trần Đình Ngà</t>
  </si>
  <si>
    <t>Nguyễn Văn Thảo</t>
  </si>
  <si>
    <t>Nguyễn Thị Thu</t>
  </si>
  <si>
    <t>Đ Bình2</t>
  </si>
  <si>
    <t>Nguyễn Văn Vương</t>
  </si>
  <si>
    <t>Nguyễn Thị Lượng</t>
  </si>
  <si>
    <t>Nguyễn Thị Sạn</t>
  </si>
  <si>
    <t>Trần Văn Bảo</t>
  </si>
  <si>
    <t xml:space="preserve">       PHÒNG LĐ-TB-XH</t>
  </si>
  <si>
    <t xml:space="preserve">                TRƯỞNG PHÒNG </t>
  </si>
  <si>
    <t>Lê Quang Nam</t>
  </si>
  <si>
    <t>Trần Thị Mi Ni</t>
  </si>
  <si>
    <t>Trần Thị Thu Hương</t>
  </si>
  <si>
    <t>Lê Thị Giang</t>
  </si>
  <si>
    <t>Hoàng Tố Nhi</t>
  </si>
  <si>
    <t>Lê Văn Bình</t>
  </si>
  <si>
    <t>Hoàng Thị Quy</t>
  </si>
  <si>
    <t>Bùi Thị Giõ</t>
  </si>
  <si>
    <t>Trần Hữu Hùng</t>
  </si>
  <si>
    <t>Phan Thị Loan</t>
  </si>
  <si>
    <t>Trần Văn Dũng</t>
  </si>
  <si>
    <t>Bùi Văn Đức Lợi</t>
  </si>
  <si>
    <t>Tkinh</t>
  </si>
  <si>
    <t>Lê Thị Dung</t>
  </si>
  <si>
    <t>Trần Duy Hóa</t>
  </si>
  <si>
    <t>Lê Kim Thảo</t>
  </si>
  <si>
    <t>Lê Trung Kiên</t>
  </si>
  <si>
    <t>Phạm Thị Gái</t>
  </si>
  <si>
    <t>Ngô Viết Tĩnh</t>
  </si>
  <si>
    <t>Ngô Quyết</t>
  </si>
  <si>
    <t>Trần Thị Hạnh</t>
  </si>
  <si>
    <t>Lê Hữu Phước</t>
  </si>
  <si>
    <t>Hà Thị Kim Thúy</t>
  </si>
  <si>
    <t>Hoàng Văn Quý</t>
  </si>
  <si>
    <t>Cộng:</t>
  </si>
  <si>
    <t>Lê Đình Hiệp</t>
  </si>
  <si>
    <t>Bùi Thị Diệu Ly</t>
  </si>
  <si>
    <t>Phạm Toản</t>
  </si>
  <si>
    <t>Lê Tất</t>
  </si>
  <si>
    <t>Nguyễn Văn Sáu</t>
  </si>
  <si>
    <t>P. Hậu</t>
  </si>
  <si>
    <t>Lê Phương</t>
  </si>
  <si>
    <t>Trần Văn Mít</t>
  </si>
  <si>
    <t>Bùi Nghị</t>
  </si>
  <si>
    <t>Hoàng Văn Hiền</t>
  </si>
  <si>
    <t>Trần Yến</t>
  </si>
  <si>
    <t>Nguyễn Văn Yên</t>
  </si>
  <si>
    <t>Ngô Viết Phước</t>
  </si>
  <si>
    <t>Lương Đức</t>
  </si>
  <si>
    <t>Lê Thị Ty</t>
  </si>
  <si>
    <t>Nguyễn Đình Tuấn</t>
  </si>
  <si>
    <t>Lê Thị Hoa</t>
  </si>
  <si>
    <t>Lê T. Hoài Nhơn</t>
  </si>
  <si>
    <t>Hoàng Thị Tường</t>
  </si>
  <si>
    <t>Phạm Văn Bốn</t>
  </si>
  <si>
    <t>Phạm Thị Mỹ Thu</t>
  </si>
  <si>
    <t>Nguyễn Mậu Luận</t>
  </si>
  <si>
    <t>Võ Văn Độ</t>
  </si>
  <si>
    <t>Người KT ĐB nặng là TE</t>
  </si>
  <si>
    <t>Hà Văn Tài</t>
  </si>
  <si>
    <t>Hoàng Xuân Tuấn</t>
  </si>
  <si>
    <t>Bùi Ngọc Minh Thư</t>
  </si>
  <si>
    <t>Nguyễn Thanh Tấn</t>
  </si>
  <si>
    <t>Hoàng Trung Hải</t>
  </si>
  <si>
    <t>Hoàng Linh Nhi</t>
  </si>
  <si>
    <t>Nguyễn Thị Gioi</t>
  </si>
  <si>
    <t>Trần Thị Rát</t>
  </si>
  <si>
    <t>Hoàng Thị Son</t>
  </si>
  <si>
    <t>Nguyễn Thế Lâm</t>
  </si>
  <si>
    <t>Nguyễn Thị The</t>
  </si>
  <si>
    <t>Hoàng Hữu Quốc(chậm)</t>
  </si>
  <si>
    <t>Đặng Thị Nghĩa</t>
  </si>
  <si>
    <t>Võ Thị Hoa (Tân)</t>
  </si>
  <si>
    <t>Trần Hợi</t>
  </si>
  <si>
    <t>C. Phú 1</t>
  </si>
  <si>
    <t>Trần Văn Thương</t>
  </si>
  <si>
    <t>T. Xuân</t>
  </si>
  <si>
    <t>Hoàng Thái Dũng</t>
  </si>
  <si>
    <t>T.Trang</t>
  </si>
  <si>
    <t>Dương Tuyển</t>
  </si>
  <si>
    <t>Q.Xá</t>
  </si>
  <si>
    <t>Lê Văn Công</t>
  </si>
  <si>
    <t>Võ Văn Bỉnh</t>
  </si>
  <si>
    <t>Đặng  Văn  Hán (Thuận)</t>
  </si>
  <si>
    <t>Nguyễn Thị Lõn</t>
  </si>
  <si>
    <t>Trần Thị Thu Nhiễm</t>
  </si>
  <si>
    <t>Nguyễn Thị Xoài</t>
  </si>
  <si>
    <t>Phạm Hoàng Minh Tú</t>
  </si>
  <si>
    <t>Hoàng Thị Thám</t>
  </si>
  <si>
    <t>Trần Đức Hiền</t>
  </si>
  <si>
    <t>Thái Thị Thu</t>
  </si>
  <si>
    <t>Lê Văn Triều</t>
  </si>
  <si>
    <t>P.An 3</t>
  </si>
  <si>
    <t>Đặng Thị Hường</t>
  </si>
  <si>
    <t>Kim Đâu3</t>
  </si>
  <si>
    <t>Nguyễn Xuân Hóa</t>
  </si>
  <si>
    <t>Lê Thị Tuyết (gái)</t>
  </si>
  <si>
    <t>Công:</t>
  </si>
  <si>
    <t>Hà Thị Mỹ Công</t>
  </si>
  <si>
    <t>Bùi Văn Kỳ</t>
  </si>
  <si>
    <t>Ng. Thị H. Thu Sương</t>
  </si>
  <si>
    <t>Nguyễn Thị Ninh</t>
  </si>
  <si>
    <t>Bùi Thị Giống</t>
  </si>
  <si>
    <t>Trần Thị Lá</t>
  </si>
  <si>
    <t>Kim Đâu</t>
  </si>
  <si>
    <t>Trúc Kinh</t>
  </si>
  <si>
    <t>Nguyễn Quốc Ngọc</t>
  </si>
  <si>
    <t>Trần Thị Hòa</t>
  </si>
  <si>
    <t>Tống Sỹ Lực</t>
  </si>
  <si>
    <t>Trần Văn Đức</t>
  </si>
  <si>
    <t>Hồ Thị Mỹ Nhung</t>
  </si>
  <si>
    <t>Trần Văn Thành</t>
  </si>
  <si>
    <t>Hà Thị Bướm</t>
  </si>
  <si>
    <t>Đoàn Thị Hòa</t>
  </si>
  <si>
    <t>Phạm Tại</t>
  </si>
  <si>
    <t>Ngô Viết Thọ</t>
  </si>
  <si>
    <t>Trần Thị Lụt</t>
  </si>
  <si>
    <t>Nguyễn Xuân Thành</t>
  </si>
  <si>
    <t>Lê Hữu Đông</t>
  </si>
  <si>
    <t>Lê Hữu Thiện</t>
  </si>
  <si>
    <t>Bùi Thị Thùy</t>
  </si>
  <si>
    <t>Ng.Thị Quỳnh Anh</t>
  </si>
  <si>
    <t>Trần Văn Hào</t>
  </si>
  <si>
    <t>Hoàng Công Hưng</t>
  </si>
  <si>
    <t>Tổng cộng:</t>
  </si>
  <si>
    <t>Kế toán</t>
  </si>
  <si>
    <t>Nguyễn Quang Phúc</t>
  </si>
  <si>
    <t>Đào Văn Kiên</t>
  </si>
  <si>
    <t>Đào Minh Vỹ</t>
  </si>
  <si>
    <t>Nguyễn Văn Chiến</t>
  </si>
  <si>
    <t>Phạm Thanh Nhàn</t>
  </si>
  <si>
    <t>Nguyển Hoài Nam</t>
  </si>
  <si>
    <t>Trần Thị Kim Chi</t>
  </si>
  <si>
    <t>Trần Văn Hoài</t>
  </si>
  <si>
    <t>Nguyễn Xuân Tráng</t>
  </si>
  <si>
    <t>Dương Hạc</t>
  </si>
  <si>
    <t>Hoàng Thị Bích</t>
  </si>
  <si>
    <t>Nguyễn Văn Thi</t>
  </si>
  <si>
    <t>Nguyễn Thị Huyền</t>
  </si>
  <si>
    <t>Hồ văn Hưng</t>
  </si>
  <si>
    <t>Nguyễn văn Mạnh</t>
  </si>
  <si>
    <t>Hoàng Văn Anh</t>
  </si>
  <si>
    <t>Lê Quang Cán</t>
  </si>
  <si>
    <t>Thái Thị Dạn</t>
  </si>
  <si>
    <t>Hoàng Thị Viên</t>
  </si>
  <si>
    <t>Nguyễn Thị Tâm</t>
  </si>
  <si>
    <t>Trần Văn Đà</t>
  </si>
  <si>
    <t>Đào Văn Cường</t>
  </si>
  <si>
    <t>Trần Văn Đông</t>
  </si>
  <si>
    <t>Đào Ngọc Trường</t>
  </si>
  <si>
    <t>Nguyễn Văn Quỵ</t>
  </si>
  <si>
    <t>Hoàng Quang Thái</t>
  </si>
  <si>
    <t>Trần Văn Lỵ</t>
  </si>
  <si>
    <t>Nguyễn Ngọc Triều</t>
  </si>
  <si>
    <t>Hoàng Thị Hồng</t>
  </si>
  <si>
    <t>Tiền</t>
  </si>
  <si>
    <t>Trần Thị Hoa</t>
  </si>
  <si>
    <t>Thái Xuân Giám</t>
  </si>
  <si>
    <t>Thái Xuân Phác</t>
  </si>
  <si>
    <t>Nguyễn Văn Bồng</t>
  </si>
  <si>
    <t>Trần Văn Thuận</t>
  </si>
  <si>
    <t>Tổng cộng các khoản</t>
  </si>
  <si>
    <t>Tháng</t>
  </si>
  <si>
    <t>C/Phú 3</t>
  </si>
  <si>
    <t>Nguyễn Thị Lũy</t>
  </si>
  <si>
    <t>Hoàng Thị Hòe</t>
  </si>
  <si>
    <t>C Phú3</t>
  </si>
  <si>
    <t>Thái Thị Xuân</t>
  </si>
  <si>
    <t>Đ.Sơn</t>
  </si>
  <si>
    <t>Trần Văn LuậnF</t>
  </si>
  <si>
    <t>Trần Văn Trâm (4)</t>
  </si>
  <si>
    <t>Nguyễn T.T. Phương</t>
  </si>
  <si>
    <t>Đào Thị Lài (Tịch)</t>
  </si>
  <si>
    <t>Hà Nguyên Tiến</t>
  </si>
  <si>
    <t>P/An2</t>
  </si>
  <si>
    <t>B/Sơn3</t>
  </si>
  <si>
    <t>Trần Thị Mai (Đoài)</t>
  </si>
  <si>
    <t>Đặng Thành Trung</t>
  </si>
  <si>
    <t>P/An1</t>
  </si>
  <si>
    <t>Trần Thị Phú Xuân</t>
  </si>
  <si>
    <t>T/Sơn</t>
  </si>
  <si>
    <t xml:space="preserve">Đoạn Thị Lệ </t>
  </si>
  <si>
    <t>Ngô  Thị   Hóa</t>
  </si>
  <si>
    <t xml:space="preserve">P/Cội   </t>
  </si>
  <si>
    <t>Phan  Thị  Thủy</t>
  </si>
  <si>
    <t>Cam Phú 2</t>
  </si>
  <si>
    <t>Trần Văn Duyên</t>
  </si>
  <si>
    <t>Hoàng Kim Tiến</t>
  </si>
  <si>
    <t xml:space="preserve"> Nguyễn Quang Danh</t>
  </si>
  <si>
    <t>B. Sơn3</t>
  </si>
  <si>
    <t>Trần Thị Thanh Tuyền</t>
  </si>
  <si>
    <t>Trần Văn Chiến</t>
  </si>
  <si>
    <t>B.Sơn 3</t>
  </si>
  <si>
    <t>C/Phú 2</t>
  </si>
  <si>
    <t>Phan  Thị  Hiên</t>
  </si>
  <si>
    <t>Quật Xá</t>
  </si>
  <si>
    <t>Lê  Thị  Khánh</t>
  </si>
  <si>
    <t>Nguyễn Thị  Mai</t>
  </si>
  <si>
    <t>Nguyễn Phú Hưng</t>
  </si>
  <si>
    <t>P/Tuyền</t>
  </si>
  <si>
    <t>Lê Thị  Mể</t>
  </si>
  <si>
    <t>Bùi  Thị  Thuận</t>
  </si>
  <si>
    <t>T/Tường</t>
  </si>
  <si>
    <t>Lê Thị Thanh</t>
  </si>
  <si>
    <t>Lê Thị  Hoa</t>
  </si>
  <si>
    <t>Nguyễn Thị Mạnh</t>
  </si>
  <si>
    <t>Nguyễn Thị Lớn</t>
  </si>
  <si>
    <t>C/Phú 1</t>
  </si>
  <si>
    <t xml:space="preserve">T/ Mỷ </t>
  </si>
  <si>
    <t>Hoàng  Thị  Chiu</t>
  </si>
  <si>
    <t>Đào  Văn  Nớng</t>
  </si>
  <si>
    <t>C/phú 2</t>
  </si>
  <si>
    <t>Hồ Thị  Sen</t>
  </si>
  <si>
    <t xml:space="preserve"> Khuyết tât ĐB Nặng là người Cao tuổi</t>
  </si>
  <si>
    <t>Hoàng Dưỡng</t>
  </si>
  <si>
    <t>Hoàng Văn Cẩm</t>
  </si>
  <si>
    <t>Hồ Thị Cúc</t>
  </si>
  <si>
    <t>Thái Tăng Thức</t>
  </si>
  <si>
    <t>Nguyễn Thị Thỏn</t>
  </si>
  <si>
    <t>Hồ Trọng Dũng</t>
  </si>
  <si>
    <t>Lê Thị Nguyên</t>
  </si>
  <si>
    <t>Trần Thị Hè</t>
  </si>
  <si>
    <t xml:space="preserve">          Người KTĐBN nuôi con dưới 36 tuổi</t>
  </si>
  <si>
    <t>Người Khuyết tật ĐB Nặng</t>
  </si>
  <si>
    <t>Người Khuyết tật nặng</t>
  </si>
  <si>
    <t>Người Cao tuổi 80 tuổi trở lên</t>
  </si>
  <si>
    <t xml:space="preserve">Người Cao tuổi cô đơn 80 tuổi </t>
  </si>
  <si>
    <t>Trẻ mồ côi</t>
  </si>
  <si>
    <t>Nguyễn Thị Dẫn</t>
  </si>
  <si>
    <t xml:space="preserve">Nguyễn Thị Tuyết </t>
  </si>
  <si>
    <t>Hoàng Văn Ánh</t>
  </si>
  <si>
    <t>Hoàng Thị A</t>
  </si>
  <si>
    <t>Nguyễn  Thị  Nậy</t>
  </si>
  <si>
    <t>Hoàng  Thị Liêu</t>
  </si>
  <si>
    <t>Nguyễn  Thị  Thí</t>
  </si>
  <si>
    <t>Lê  Văn  Đen</t>
  </si>
  <si>
    <t xml:space="preserve">C/phú 2  </t>
  </si>
  <si>
    <t>Trần  Thị  Đành</t>
  </si>
  <si>
    <t>Trần   Tuệ</t>
  </si>
  <si>
    <t>Nguyễn  Thị  Quýnh</t>
  </si>
  <si>
    <t>Trần  Thị  Con</t>
  </si>
  <si>
    <t>Nguyễn  Thị  Kia</t>
  </si>
  <si>
    <t>Trần   Thị  Đào</t>
  </si>
  <si>
    <t>Trần  Thị  San</t>
  </si>
  <si>
    <t>Nguyễn  Thị  Dung</t>
  </si>
  <si>
    <t>Trần Lường</t>
  </si>
  <si>
    <t xml:space="preserve">T/Lâm </t>
  </si>
  <si>
    <t xml:space="preserve"> Đơn thân nuôi con nhỏ 1 con: 1,0</t>
  </si>
  <si>
    <t>Nguyễn Thị Hiệng</t>
  </si>
  <si>
    <t>Lê Trường</t>
  </si>
  <si>
    <t>Nguyễn Thị Hỷ</t>
  </si>
  <si>
    <t>Trần Văn Đạt</t>
  </si>
  <si>
    <t>Nguyễn Sơn</t>
  </si>
  <si>
    <t>Nguyễn Lưu</t>
  </si>
  <si>
    <t>Trần Văn Kinh</t>
  </si>
  <si>
    <t>Hồ Trọng Đá</t>
  </si>
  <si>
    <t xml:space="preserve">Tr.Khê </t>
  </si>
  <si>
    <t>Nguyễn  Văn  Tạo</t>
  </si>
  <si>
    <t>Hồ  Thị  Phấn</t>
  </si>
  <si>
    <t>Lê Thị Nậy</t>
  </si>
  <si>
    <t>Nguyễn Thị  Chanh</t>
  </si>
  <si>
    <t>Trần  Thị  Dụy</t>
  </si>
  <si>
    <t>Bùi  Thị  Tư</t>
  </si>
  <si>
    <t>Phi  Thị  yến</t>
  </si>
  <si>
    <t>Nguyễn Trọng Tân</t>
  </si>
  <si>
    <t>Cáp  Thị Huyến</t>
  </si>
  <si>
    <t>T/Xuân 1</t>
  </si>
  <si>
    <t>Nguyễn Thị Cháu</t>
  </si>
  <si>
    <t xml:space="preserve">T/Trang </t>
  </si>
  <si>
    <t>Đặng Xuân Thống</t>
  </si>
  <si>
    <t>Hoàng Thị  Quýt</t>
  </si>
  <si>
    <t>Bùi Hào</t>
  </si>
  <si>
    <t xml:space="preserve">Trần Đợi </t>
  </si>
  <si>
    <t>Phạm Thị Thắng</t>
  </si>
  <si>
    <t>Trần Thị  Hiền</t>
  </si>
  <si>
    <t>Trần Thị  Sâm</t>
  </si>
  <si>
    <t>Trần Văn Tình</t>
  </si>
  <si>
    <t>Thái Thị Thạnh</t>
  </si>
  <si>
    <t>Lê Việt Hoàng</t>
  </si>
  <si>
    <t>Mai Lộc2</t>
  </si>
  <si>
    <t>Trần Thị Kéc</t>
  </si>
  <si>
    <t>T Định</t>
  </si>
  <si>
    <t>Trần Đức Trung</t>
  </si>
  <si>
    <t>T Trang</t>
  </si>
  <si>
    <t>Nguyễn Văn Khánh</t>
  </si>
  <si>
    <t>Nguyễn Xuân Tuấn</t>
  </si>
  <si>
    <t>Tân Phú</t>
  </si>
  <si>
    <t>Hoàng Văn Tiến</t>
  </si>
  <si>
    <t>Phạm  Thị  Yên</t>
  </si>
  <si>
    <t>Đ.Kỉnh</t>
  </si>
  <si>
    <t>Trương Thị Quýt</t>
  </si>
  <si>
    <t>Th.Nam</t>
  </si>
  <si>
    <t>Lê Duy Khang</t>
  </si>
  <si>
    <t>Nguyễn Văn Năm</t>
  </si>
  <si>
    <t>Lê Thị Nữ (Lữ)</t>
  </si>
  <si>
    <t>Hoàng Thị Sắt</t>
  </si>
  <si>
    <t>Lê Thị Giai Tiết</t>
  </si>
  <si>
    <t>Thái Thị Kim Anh</t>
  </si>
  <si>
    <t>Nguyễn Trọng Nhơn</t>
  </si>
  <si>
    <t>Phạm Thị  Hoa</t>
  </si>
  <si>
    <t>Trần Thị Nô</t>
  </si>
  <si>
    <t>Hoàng Văn Em</t>
  </si>
  <si>
    <t>Q. Xá</t>
  </si>
  <si>
    <t>Hoàng Thị Tá</t>
  </si>
  <si>
    <t>Phạm Thị Đá</t>
  </si>
  <si>
    <t>P. Xá</t>
  </si>
  <si>
    <t>Trần Văn An</t>
  </si>
  <si>
    <t>C. Phú</t>
  </si>
  <si>
    <t>Hồ Thị Tầm</t>
  </si>
  <si>
    <t>Nguyễn Thị Xiêm</t>
  </si>
  <si>
    <t>Lê  Lạn</t>
  </si>
  <si>
    <t>Võ Thị Thường</t>
  </si>
  <si>
    <t>Trương Văn Duy</t>
  </si>
  <si>
    <t>2*13</t>
  </si>
  <si>
    <t xml:space="preserve">        Người KTĐBN cao tuổi: 2,5</t>
  </si>
  <si>
    <t>Lê Hữu Thí</t>
  </si>
  <si>
    <t>Xuân Khê</t>
  </si>
  <si>
    <t>Phan Văn Thọ</t>
  </si>
  <si>
    <t>Phạm Ngọc Sơn</t>
  </si>
  <si>
    <t>Trần Thị Thiện</t>
  </si>
  <si>
    <t>Hà Văn Tâm</t>
  </si>
  <si>
    <t>Bùi Minh Thành</t>
  </si>
  <si>
    <t>Đặng Thị  Hạnh</t>
  </si>
  <si>
    <t>Nguyễn Thị  Thu</t>
  </si>
  <si>
    <t>Phan Thị Định</t>
  </si>
  <si>
    <t xml:space="preserve">Lê Thị  Hằng </t>
  </si>
  <si>
    <t>Đào Thị Hòa</t>
  </si>
  <si>
    <t>T. Định</t>
  </si>
  <si>
    <t>Lê Xuân Sự</t>
  </si>
  <si>
    <t>Đổ Thị Chanh</t>
  </si>
  <si>
    <t xml:space="preserve">Nguyễn Thi  Nguyệt </t>
  </si>
  <si>
    <t>Nguyễn Văn Trung</t>
  </si>
  <si>
    <t>Trần Duệ</t>
  </si>
  <si>
    <t>Trần Khâm</t>
  </si>
  <si>
    <t>Đặng Xuân Kế</t>
  </si>
  <si>
    <t>Nguyễn Thị Đĩu</t>
  </si>
  <si>
    <t>Trần  Loan</t>
  </si>
  <si>
    <t>Trần  Thị  Truyền</t>
  </si>
  <si>
    <t>Trần Thị Thơi</t>
  </si>
  <si>
    <t>Trần Văn  Hoa</t>
  </si>
  <si>
    <t>Đặng Xuân Phiên</t>
  </si>
  <si>
    <t>Trương Thị Nậy</t>
  </si>
  <si>
    <t>P/ Tuyền</t>
  </si>
  <si>
    <t>C/ Phú 2</t>
  </si>
  <si>
    <t>Nguyễn Thị  Mai</t>
  </si>
  <si>
    <t>Trần  Văn  Việt</t>
  </si>
  <si>
    <t>Phùng  Quang</t>
  </si>
  <si>
    <t>Đinh  Ngọc Hiền</t>
  </si>
  <si>
    <t>Lê     Nghị</t>
  </si>
  <si>
    <t>Bùi Thị Tuyết</t>
  </si>
  <si>
    <t>Trần Ngọc  Anh</t>
  </si>
  <si>
    <t>Lê Thị Hợi</t>
  </si>
  <si>
    <t>Mai Văn Qúy</t>
  </si>
  <si>
    <t>Nguyễn Nhật Tân</t>
  </si>
  <si>
    <t>Tân Mỹ</t>
  </si>
  <si>
    <t>Trần Văn Uynh</t>
  </si>
  <si>
    <t>Ngô Thị A Nhi</t>
  </si>
  <si>
    <t>Pham Văn  Kiệm</t>
  </si>
  <si>
    <t>Phạm  Thị  Hiền (thại)</t>
  </si>
  <si>
    <t>Trương  Hoài  Tâm</t>
  </si>
  <si>
    <t>Nguyễn Hùng</t>
  </si>
  <si>
    <t>Đào  Tâm  Bình</t>
  </si>
  <si>
    <t>Trần  Thị   Hạnh</t>
  </si>
  <si>
    <t xml:space="preserve">Trần Thị  Thuẩn </t>
  </si>
  <si>
    <t>Phan Văn Hiếu</t>
  </si>
  <si>
    <t>P/Cội</t>
  </si>
  <si>
    <t>Lê Văn Hoàng</t>
  </si>
  <si>
    <t>Võ Xuân Phát</t>
  </si>
  <si>
    <t>Đỗ Xuân Lâm</t>
  </si>
  <si>
    <t>Phan Đặng Hải Nam</t>
  </si>
  <si>
    <t>Phạm Công Xinh</t>
  </si>
  <si>
    <t>Nguyễn Thị Cúc</t>
  </si>
  <si>
    <t>Phan Thị Đản</t>
  </si>
  <si>
    <t xml:space="preserve">Nguyễn Nghệ </t>
  </si>
  <si>
    <t>Lê Thị Dễ</t>
  </si>
  <si>
    <t>Phạm Đề</t>
  </si>
  <si>
    <t xml:space="preserve">Lê Xuân Long </t>
  </si>
  <si>
    <t>M. Hương</t>
  </si>
  <si>
    <t>Ngô  Văn  Quý</t>
  </si>
  <si>
    <t>Trần  Thị   Hường</t>
  </si>
  <si>
    <t>T/Xuân1</t>
  </si>
  <si>
    <t>Nguyễn  Thị  Hà</t>
  </si>
  <si>
    <t>Phan  Ngọc  Hiền</t>
  </si>
  <si>
    <t>Lê  Hữu  Ngôn</t>
  </si>
  <si>
    <t>T/Xuân2</t>
  </si>
  <si>
    <t>Nguyễn Văn Toán</t>
  </si>
  <si>
    <t>N/ Đồng</t>
  </si>
  <si>
    <t>Cao  Thị Mơ</t>
  </si>
  <si>
    <t xml:space="preserve">Lê Văn  Ánh </t>
  </si>
  <si>
    <t>Hoàng  Thị yến</t>
  </si>
  <si>
    <t>Ng. Văn Thế Lưu</t>
  </si>
  <si>
    <t>C/ Phú 1</t>
  </si>
  <si>
    <t>Đoàn Thị Bé</t>
  </si>
  <si>
    <t>Kđâu 4</t>
  </si>
  <si>
    <t>Lê  Thị  Phượng</t>
  </si>
  <si>
    <t>Hoàng Văn Phiên</t>
  </si>
  <si>
    <t>Lê  Văn  Lịnh</t>
  </si>
  <si>
    <t>Phan Chí  Rin</t>
  </si>
  <si>
    <t>Trần Thị Tham</t>
  </si>
  <si>
    <t>Trần Văn  Hải</t>
  </si>
  <si>
    <t>Phạm Công  Thái</t>
  </si>
  <si>
    <t>Đặng Thị  Thuận</t>
  </si>
  <si>
    <t>Hoàng Thị  Thảo</t>
  </si>
  <si>
    <t xml:space="preserve">Nguyễn Thị Toản </t>
  </si>
  <si>
    <t>Nguyễn Văn Sơn</t>
  </si>
  <si>
    <t>Nguyễn Thị Nhung</t>
  </si>
  <si>
    <t>Nguyễn  Thị Thu</t>
  </si>
  <si>
    <t xml:space="preserve">N/ Đồng </t>
  </si>
  <si>
    <t>Trần Văn Sở</t>
  </si>
  <si>
    <t>Nguyễn  Thị  Hà</t>
  </si>
  <si>
    <t>T/ Xuân 1</t>
  </si>
  <si>
    <t>T/Lâm</t>
  </si>
  <si>
    <t>Thái Thị Mùi</t>
  </si>
  <si>
    <t>Bùi Thị  Năm</t>
  </si>
  <si>
    <t>Lê  Thị   Huệ</t>
  </si>
  <si>
    <t>Lê Thị Diệu ly</t>
  </si>
  <si>
    <t>Hoàng Thị Thùy Linh</t>
  </si>
  <si>
    <t>Lê Đình Nguyên</t>
  </si>
  <si>
    <t>B/Sơn 2</t>
  </si>
  <si>
    <t>Định Sơn</t>
  </si>
  <si>
    <t>N.Phong</t>
  </si>
  <si>
    <t>Đinh Thị Bào</t>
  </si>
  <si>
    <t>Hoàn Cát</t>
  </si>
  <si>
    <t>Cu Hoan</t>
  </si>
  <si>
    <t>Trịnh Thị Điệp</t>
  </si>
  <si>
    <t>P/An 1</t>
  </si>
  <si>
    <t>Lê Xuân Hoãn</t>
  </si>
  <si>
    <t>Nguyễn Thị Me</t>
  </si>
  <si>
    <t>P/An 2</t>
  </si>
  <si>
    <t>Trần Thị Sâm</t>
  </si>
  <si>
    <t>B/Sơn 1</t>
  </si>
  <si>
    <t xml:space="preserve">Hoàng Thị Thiết </t>
  </si>
  <si>
    <t xml:space="preserve">Trần Thị Tuyết </t>
  </si>
  <si>
    <t>Phạm.T.Ph. Nhung</t>
  </si>
  <si>
    <t>Nguyễn Mạnh Sĩ</t>
  </si>
  <si>
    <t>Phan Thị Đông</t>
  </si>
  <si>
    <t>chết</t>
  </si>
  <si>
    <t>Nguyễn Thị Tá</t>
  </si>
  <si>
    <t>Trương Thị  Xoong</t>
  </si>
  <si>
    <t>Nguyễn Thị Chua</t>
  </si>
  <si>
    <t>Nguyễn Thị Chuột</t>
  </si>
  <si>
    <t>Nguyễn Thị Thẻn</t>
  </si>
  <si>
    <t>CLP</t>
  </si>
  <si>
    <t>Đơn thân nghèo nuôi 1 con nhỏ: 1,0</t>
  </si>
  <si>
    <t>Đơn thân nghèo nuôi 2 con nhỏ: 2,0</t>
  </si>
  <si>
    <t>Cao tuổi cô đơn 60-80 tuổi: 1,5</t>
  </si>
  <si>
    <t xml:space="preserve">        Cao tuổi cô đơn từ đủ 80 trở lên: 2,0</t>
  </si>
  <si>
    <t xml:space="preserve">         Cao tuổi từ đủ 80 tuổi trở lên: 1,0 </t>
  </si>
  <si>
    <t>Người khuyết tật nặng: 1,5</t>
  </si>
  <si>
    <t>Người khuyết tật nặng là trẻ em: 2,0</t>
  </si>
  <si>
    <t>Người khuyết tật nặng cao tuổi: 2,0</t>
  </si>
  <si>
    <t>Người khuyết tật đặc biệt nặng: 2,0</t>
  </si>
  <si>
    <t>Lê Thị Quỳnh</t>
  </si>
  <si>
    <t>Nguyễn Văn Được</t>
  </si>
  <si>
    <t>Nguyễn Thị Đuổi</t>
  </si>
  <si>
    <t xml:space="preserve">đi khỏi </t>
  </si>
  <si>
    <t>nơi cư trú</t>
  </si>
  <si>
    <t>Đào Thị Tú</t>
  </si>
  <si>
    <t>Người khuyết tật đặc biệt nặng là trẻ em : 2,5</t>
  </si>
  <si>
    <t>Người khuyết tật đặc biệt nặng là người cao tuổi: 2,5</t>
  </si>
  <si>
    <t xml:space="preserve">  Trẻ em &lt;16 tuổi mồ côi cả cha lẫn mẹ: 1,5</t>
  </si>
  <si>
    <t xml:space="preserve">  GĐ nhận nuôi trẻ mồ côi : 1,5</t>
  </si>
  <si>
    <t xml:space="preserve"> Đơn thân nuôi con nhỏ 2 con : 2,0</t>
  </si>
  <si>
    <t>Ng Thị Như Huệ</t>
  </si>
  <si>
    <t>k</t>
  </si>
  <si>
    <t>Nguyễn V Trung (Toản)</t>
  </si>
  <si>
    <t>Người cao tuổi 60-79 tuổi cô đơn nghèo: 1,5</t>
  </si>
  <si>
    <t xml:space="preserve">       Người cao tuổi cô đơn - hộ nghèo 80 tuổi trở lên: 2,0</t>
  </si>
  <si>
    <t xml:space="preserve">      Người từ đủ 80 tuổi trở lên: 1,0</t>
  </si>
  <si>
    <t xml:space="preserve">          Người khuyết tật nặng : 1,5</t>
  </si>
  <si>
    <t xml:space="preserve">         Người khuyết tật năng là trẻ em : 2,0</t>
  </si>
  <si>
    <t xml:space="preserve">Người khuyết tật năng - cao tuổi :2,0 </t>
  </si>
  <si>
    <t xml:space="preserve">      Người khuyết tật đặc biệt nặng : 2,0</t>
  </si>
  <si>
    <t xml:space="preserve">        Người khuyết tật đặc biệt nặng là trẻ em : 2,5</t>
  </si>
  <si>
    <t>Người KTĐBN nuôi con &lt; 36 th tuổi: 1,5</t>
  </si>
  <si>
    <t>Người cao tuổi cô đơn 60-79 tuổi: 1,5</t>
  </si>
  <si>
    <t xml:space="preserve">         Người từ đủ 80 tuổi trở lên :1,0</t>
  </si>
  <si>
    <t xml:space="preserve">         Người khuyết tật nặng: 1,5</t>
  </si>
  <si>
    <t xml:space="preserve">         Người KT nặng cao tuổi:2,0</t>
  </si>
  <si>
    <t xml:space="preserve">        Người KT nặng là TE: 2,0</t>
  </si>
  <si>
    <t xml:space="preserve">         Người KT ĐBN : 2,0</t>
  </si>
  <si>
    <t xml:space="preserve">        Người KTĐBN là TE: 2,5</t>
  </si>
  <si>
    <t xml:space="preserve">         Đơn thân nuôi 1 con nhỏ: 1,0</t>
  </si>
  <si>
    <t xml:space="preserve">         Đơn thân nuôi 2 con nhỏ: 2,0</t>
  </si>
  <si>
    <t>NKT nặng nuôi con nhỏ &lt; 36 tháng tuổi: 2,0</t>
  </si>
  <si>
    <t xml:space="preserve"> Người KTN,ĐBN nuôi con &lt; 36 tháng tuổi:1,5</t>
  </si>
  <si>
    <t>Người đơn thân nuôi 1 con nhỏ: 1,0</t>
  </si>
  <si>
    <t>Người đơn thân nuôi 2 con nhỏ: 2,0</t>
  </si>
  <si>
    <t>Người cao tuổi cô đơn từ 60- 79 tuổi : 1,5</t>
  </si>
  <si>
    <t>Người cao tuổi cô đơn trên 80 tuổi: 2,0</t>
  </si>
  <si>
    <t>Người cao tuổi từ đủ 80 tuổi trở lên: 1,0</t>
  </si>
  <si>
    <t xml:space="preserve">Số tiền tháng này </t>
  </si>
  <si>
    <t xml:space="preserve">      Người Khuyết tật nặng :1,5</t>
  </si>
  <si>
    <t>Người KTN  là trẻ em : 2,0</t>
  </si>
  <si>
    <t>Người KTN là cao tuổi: 2,0</t>
  </si>
  <si>
    <t>Người KTĐBN : 2,0</t>
  </si>
  <si>
    <t>Người KTĐBN là trẻ em : 2,5</t>
  </si>
  <si>
    <t>Người KTĐBN là cao tuổi : 2,5</t>
  </si>
  <si>
    <t>Hộ gia đình nuôi dưỡng KTĐBN : 1,0</t>
  </si>
  <si>
    <t>Hoàng Thị Chắt</t>
  </si>
  <si>
    <t>Th Nghĩa</t>
  </si>
  <si>
    <t>Trần Trí</t>
  </si>
  <si>
    <t>Phạm Thị Lượng</t>
  </si>
  <si>
    <t>Trần Đình Dũng</t>
  </si>
  <si>
    <t>Trần Lữ Khiên</t>
  </si>
  <si>
    <t>NKT nặng nuôi  1con nhỏ &lt; 36 tháng tuổi:1,5</t>
  </si>
  <si>
    <t>Trần Văn Hiến</t>
  </si>
  <si>
    <t>Phạm Thị Cam</t>
  </si>
  <si>
    <t>Tạ Thị Thả</t>
  </si>
  <si>
    <t>Mai Luôm (Nam)</t>
  </si>
  <si>
    <t>Võ Thị Hòa</t>
  </si>
  <si>
    <t>Trần Thị Xê</t>
  </si>
  <si>
    <t>Lê Minh Ánh</t>
  </si>
  <si>
    <t>Ng. T. Thanh Xuân</t>
  </si>
  <si>
    <t>Nguyễn Văn Tiếp</t>
  </si>
  <si>
    <t>Nguyễn Thị Xinh</t>
  </si>
  <si>
    <t>Lê Niệm</t>
  </si>
  <si>
    <t>Thái Thị Thia</t>
  </si>
  <si>
    <t>Trần Thị Lưu</t>
  </si>
  <si>
    <t>B/Sơn 3</t>
  </si>
  <si>
    <t>Phan Văn Cổn</t>
  </si>
  <si>
    <t>Đông Lai</t>
  </si>
  <si>
    <t>Trần Ngọc Vỵ</t>
  </si>
  <si>
    <t>Hoàng Thị Con</t>
  </si>
  <si>
    <t>Hoàng Hùng</t>
  </si>
  <si>
    <t>Cao Xuân Thi</t>
  </si>
  <si>
    <t>Trần Văn Noãn</t>
  </si>
  <si>
    <t>Hoàng Thị Khâm</t>
  </si>
  <si>
    <t>Trần Thị Xảo</t>
  </si>
  <si>
    <t>Mai Duy</t>
  </si>
  <si>
    <t>Nguyễn Thị Thia</t>
  </si>
  <si>
    <t>Lê Thị Chanh</t>
  </si>
  <si>
    <t>Trần Thị Tiết</t>
  </si>
  <si>
    <t>Trần Văn Cảnh</t>
  </si>
  <si>
    <t>Võ Thị Thảo</t>
  </si>
  <si>
    <t>Trần Văn Dẫn</t>
  </si>
  <si>
    <t>Trần Thị Khướu</t>
  </si>
  <si>
    <t>Trần Thị Chuẩn</t>
  </si>
  <si>
    <t>Võ Thị Xinh</t>
  </si>
  <si>
    <t>Trần Thị Ngắn</t>
  </si>
  <si>
    <t>Thái Thị Le</t>
  </si>
  <si>
    <t>Nguyễn Thị Màng</t>
  </si>
  <si>
    <t>Hoàng Thị Cùa</t>
  </si>
  <si>
    <t>Trần Thị Xoài</t>
  </si>
  <si>
    <t>Nguyễn Thị Kiên</t>
  </si>
  <si>
    <t>Nguyễn Thị Kiếm</t>
  </si>
  <si>
    <t>Lê Thị Rắc</t>
  </si>
  <si>
    <t>Lê Văn Giản</t>
  </si>
  <si>
    <t>Trần Thị Chắt</t>
  </si>
  <si>
    <t>Trần Thị Điu</t>
  </si>
  <si>
    <t>Đâu Bình2</t>
  </si>
  <si>
    <t>Nguyễn Văn Đồng</t>
  </si>
  <si>
    <t>Võ Thị Bỉnh</t>
  </si>
  <si>
    <t xml:space="preserve">Định Sơn </t>
  </si>
  <si>
    <t>Võ Miễn</t>
  </si>
  <si>
    <t>P/ An 2</t>
  </si>
  <si>
    <t>Trần Văn Khôi</t>
  </si>
  <si>
    <t>Trần Thị Tỉu</t>
  </si>
  <si>
    <t>Phan Thị Hoài</t>
  </si>
  <si>
    <t>Nguyễn Thị Khế</t>
  </si>
  <si>
    <t>Thái Thị Mỹ</t>
  </si>
  <si>
    <t>Trần Kim</t>
  </si>
  <si>
    <t>Võ Văn Hà</t>
  </si>
  <si>
    <t>Thái Thị Me</t>
  </si>
  <si>
    <t>T/Nghĩa</t>
  </si>
  <si>
    <t>Nguyễn Văn Chung</t>
  </si>
  <si>
    <t>Võ Văn Đào</t>
  </si>
  <si>
    <t>Nguyễn Thị Xuyên</t>
  </si>
  <si>
    <t>Trần Thị Phương</t>
  </si>
  <si>
    <t>Nguyễn Văn Có</t>
  </si>
  <si>
    <t>Trần Thị Sừng</t>
  </si>
  <si>
    <t>Trần Thị Thỉu</t>
  </si>
  <si>
    <t>Thái Thị Tình</t>
  </si>
  <si>
    <t>Võ Thị Sắt</t>
  </si>
  <si>
    <t>Nguyễn Thị Sơn</t>
  </si>
  <si>
    <t>Trần Thị Nghiễm</t>
  </si>
  <si>
    <t>Nguyễn Văn Ngôn</t>
  </si>
  <si>
    <t>Nguyễn Văn Lộc</t>
  </si>
  <si>
    <t>Võ Văn Hoài</t>
  </si>
  <si>
    <t>T. Quang</t>
  </si>
  <si>
    <t>3,2003</t>
  </si>
  <si>
    <t>8,2006</t>
  </si>
  <si>
    <t>Trần Thị Liệu</t>
  </si>
  <si>
    <t>Mai Vĩnh Thành</t>
  </si>
  <si>
    <t>Mai Vĩnh Nhân</t>
  </si>
  <si>
    <t>Phạm Hùng Quý</t>
  </si>
  <si>
    <t>Võ Thị Mai</t>
  </si>
  <si>
    <t>Đào Tâm Thành</t>
  </si>
  <si>
    <t>Hoàng Thị Phượng</t>
  </si>
  <si>
    <t>Đ. Kỉnh</t>
  </si>
  <si>
    <t>Nguyễn Thị Đông</t>
  </si>
  <si>
    <t>Phạm Thị Yễn</t>
  </si>
  <si>
    <t>Nguyễn Văn Phụng</t>
  </si>
  <si>
    <t>Th. Nam</t>
  </si>
  <si>
    <t>Trần Xuân Dũng</t>
  </si>
  <si>
    <t>T/Định</t>
  </si>
  <si>
    <t>Tạm dừng</t>
  </si>
  <si>
    <t>tạm dừng vì</t>
  </si>
  <si>
    <t>N/Đồng</t>
  </si>
  <si>
    <t>P/Xá</t>
  </si>
  <si>
    <t>T/Xuân 2</t>
  </si>
  <si>
    <t>T/Tường</t>
  </si>
  <si>
    <t>Q/Xá</t>
  </si>
  <si>
    <t>C/Phú1</t>
  </si>
  <si>
    <t>T/ Định</t>
  </si>
  <si>
    <t>Nguyễn Đắc Luyện</t>
  </si>
  <si>
    <t xml:space="preserve">T/Mỷ </t>
  </si>
  <si>
    <t>T/ Tường</t>
  </si>
  <si>
    <t>C/Phú 3</t>
  </si>
  <si>
    <t xml:space="preserve">N/Đồng </t>
  </si>
  <si>
    <t xml:space="preserve">T/Định </t>
  </si>
  <si>
    <t>T/Phú</t>
  </si>
  <si>
    <t xml:space="preserve">T/ Xuân 2 </t>
  </si>
  <si>
    <t>T/ Xuân1</t>
  </si>
  <si>
    <t>C/Phú2</t>
  </si>
  <si>
    <t>C/Phú 1</t>
  </si>
  <si>
    <t>C/Phú3</t>
  </si>
  <si>
    <t>Trần Quỳnh Lê Nhạn</t>
  </si>
  <si>
    <t>Lê Văn Mót</t>
  </si>
  <si>
    <t>Tháng 5 năm  2019</t>
  </si>
  <si>
    <t>Người KTN,ĐBN nuôi 1, 2 con&lt; 36 tháng</t>
  </si>
  <si>
    <t>hc</t>
  </si>
  <si>
    <t>Lê Thị Toàn</t>
  </si>
  <si>
    <t>Tống Thị Sim</t>
  </si>
  <si>
    <t xml:space="preserve">                           Cam Lộ, ngày  08  tháng 5 năm  2019</t>
  </si>
  <si>
    <t xml:space="preserve">            Cam Lộ, ngày  06  tháng 5 năm  2019</t>
  </si>
  <si>
    <t>T/Mỹ</t>
  </si>
  <si>
    <t>C/Phu 1</t>
  </si>
  <si>
    <t>Nguyễn Thị Lành</t>
  </si>
  <si>
    <t>Nguyễn V Chứng</t>
  </si>
  <si>
    <t>Nguyễn Văn Tình</t>
  </si>
  <si>
    <t>Nguyễn Tùng Sơn</t>
  </si>
  <si>
    <t>Phạm Văn Sáo</t>
  </si>
  <si>
    <t>Trần Thị Kim Đào</t>
  </si>
  <si>
    <t>Trương Văn Trọng</t>
  </si>
  <si>
    <t>T.Nghĩa</t>
  </si>
  <si>
    <t>Th.Nghĩa</t>
  </si>
  <si>
    <t>Nguyễn Thị Liễu</t>
  </si>
  <si>
    <t xml:space="preserve">Nguyễn Hữu Vương </t>
  </si>
  <si>
    <t>Trần Văn Hiệp</t>
  </si>
  <si>
    <t>Trần Thị Xuân</t>
  </si>
  <si>
    <t>Đào Thị Thừa</t>
  </si>
  <si>
    <t>Trần Thị Quyện</t>
  </si>
  <si>
    <t>Trần Viết Luật</t>
  </si>
  <si>
    <t>Nguyễn Thị Phất</t>
  </si>
  <si>
    <t>Nguyễn Thị Vân</t>
  </si>
  <si>
    <t>Võ Thị Thuỷ Trúc</t>
  </si>
  <si>
    <t>Đ/Sơn</t>
  </si>
  <si>
    <t>Trần Thị Loan</t>
  </si>
  <si>
    <t>Tạ Xuân Đơn</t>
  </si>
  <si>
    <t>Lê Văn Duẩn</t>
  </si>
  <si>
    <t>Trần Thị Nhạn</t>
  </si>
  <si>
    <t>Lê Văn An</t>
  </si>
  <si>
    <t>Bành Thị Nga</t>
  </si>
  <si>
    <t>Trần Tấn</t>
  </si>
  <si>
    <t>Trần Vấn</t>
  </si>
  <si>
    <t>Nguyễn Bá Quốc</t>
  </si>
  <si>
    <t>Hoàng Chuông</t>
  </si>
  <si>
    <t>Hồ Thỏn</t>
  </si>
  <si>
    <t>Lê Thị Điệu</t>
  </si>
  <si>
    <t>Hoàng Thị Bến</t>
  </si>
  <si>
    <t>Lê Thị Trì</t>
  </si>
  <si>
    <t>Phạm Văn Chính</t>
  </si>
  <si>
    <t>Trần Thị Lan Chi</t>
  </si>
  <si>
    <t>Trần Văn Thuấn</t>
  </si>
  <si>
    <t>Cao Hữu Anh</t>
  </si>
  <si>
    <t>Hà Ngọc Phúc</t>
  </si>
  <si>
    <t>Hoàn cát</t>
  </si>
  <si>
    <t>Trương Thị Lệ</t>
  </si>
  <si>
    <t>Trần Minh Hậu</t>
  </si>
  <si>
    <t>Võ Thị Cúc</t>
  </si>
  <si>
    <t>Nguyễn Thị Thủy</t>
  </si>
  <si>
    <t>Mai Vĩnh Khả</t>
  </si>
  <si>
    <t>Phan Thị Hà</t>
  </si>
  <si>
    <t>Nguyễn Thi Hòa</t>
  </si>
  <si>
    <t>Phạm Thái Hồng</t>
  </si>
  <si>
    <t>Phạm Văn Đông</t>
  </si>
  <si>
    <t>Phạm Văn Hà</t>
  </si>
  <si>
    <t>Trần Thị Lân</t>
  </si>
  <si>
    <t>Trần Văn Dòn</t>
  </si>
  <si>
    <t>Lê Văn Cáo</t>
  </si>
  <si>
    <t>Mai Trọng Xanh</t>
  </si>
  <si>
    <t>Mai Dung</t>
  </si>
  <si>
    <t>Nguyễn Văn Bửu</t>
  </si>
  <si>
    <t>Trần Thị Đơn</t>
  </si>
  <si>
    <t>Lê Thị Tầm</t>
  </si>
  <si>
    <t>Nguyễn Thị Kiệm</t>
  </si>
  <si>
    <t>Nguyễn Thị Miến</t>
  </si>
  <si>
    <t>Nguyễn Thị Duy</t>
  </si>
  <si>
    <t>Trần Văn Lợi</t>
  </si>
  <si>
    <t>Lê Thị Lan</t>
  </si>
  <si>
    <t>Phan Thị Sa</t>
  </si>
  <si>
    <t>Trần T Ánh Tuyết</t>
  </si>
  <si>
    <t>Võ Thị Nhật Anh</t>
  </si>
  <si>
    <t>Hoàng Gia Hoàng</t>
  </si>
  <si>
    <t>Đinh Công Huế</t>
  </si>
  <si>
    <t>Lê Thị Tào</t>
  </si>
  <si>
    <t>Lê Thị Thế</t>
  </si>
  <si>
    <t>Lân Lang3</t>
  </si>
  <si>
    <t>Cam Vũ  1</t>
  </si>
  <si>
    <t>Nguyễn Xuân Nghiêm</t>
  </si>
  <si>
    <t>Lê Hiền Vy</t>
  </si>
  <si>
    <t>Nguyễn Thị Én</t>
  </si>
  <si>
    <t>N. Đồng</t>
  </si>
  <si>
    <t>Nguyễn Thị Xảo</t>
  </si>
  <si>
    <t>Lê Thị Nguyệt</t>
  </si>
  <si>
    <t>C. Phú 2</t>
  </si>
  <si>
    <t>Hoàng Minh Quy</t>
  </si>
  <si>
    <t>C. Phú 3</t>
  </si>
  <si>
    <t>T. Trang</t>
  </si>
  <si>
    <t>Cao Hữu Phước</t>
  </si>
  <si>
    <t>Hồ Thị Ngọc Châu</t>
  </si>
  <si>
    <t>Cồn Trung</t>
  </si>
  <si>
    <t>Trần Thị Vinh</t>
  </si>
  <si>
    <t>Lê Thị Thùy Dương</t>
  </si>
  <si>
    <t>Đặng Quốc Quyền</t>
  </si>
  <si>
    <t>Nguyễn Văn Thành</t>
  </si>
  <si>
    <t>Tân Sơn</t>
  </si>
  <si>
    <t>Lê Văn Hưng</t>
  </si>
  <si>
    <t>Ngô Đăng Khánh</t>
  </si>
  <si>
    <t>Nguyễn Anh Vũ</t>
  </si>
  <si>
    <t>Võ Văn Hùng</t>
  </si>
  <si>
    <t>Trần Thị Hiếu</t>
  </si>
  <si>
    <t>Võ Thị Hương</t>
  </si>
  <si>
    <t>Trương Thị Kiều</t>
  </si>
  <si>
    <t>Lê Văn Mướp</t>
  </si>
  <si>
    <t>Lê Thị Đạt</t>
  </si>
  <si>
    <t>Trương Xuân Quốc</t>
  </si>
  <si>
    <t>Đinh Văn Hải</t>
  </si>
  <si>
    <t>Lê Thị Liễu</t>
  </si>
  <si>
    <t>Lê Văn Ngoãn</t>
  </si>
  <si>
    <t>Lê Linh Giang</t>
  </si>
  <si>
    <t>Lê Xuân Tùng</t>
  </si>
  <si>
    <t>Lê Hải Hiền</t>
  </si>
  <si>
    <t>Phan Thị Thu</t>
  </si>
  <si>
    <t xml:space="preserve">Nguyễn Văn Phẩm </t>
  </si>
  <si>
    <t>Nguyễn Văn Miễn</t>
  </si>
  <si>
    <t xml:space="preserve">                          THỦ TRƯỞNG ĐƠN VỊ</t>
  </si>
  <si>
    <t>Nguyễn Linh Sơn</t>
  </si>
  <si>
    <t>Võ Văn Dương</t>
  </si>
  <si>
    <t>Đinh Xuân Hưng</t>
  </si>
  <si>
    <t>Ng. Thành Vương</t>
  </si>
  <si>
    <t>Lê Thị Nhung</t>
  </si>
  <si>
    <t>Lê Văn Hùng</t>
  </si>
  <si>
    <t>Nguyễn Thị Quýt</t>
  </si>
  <si>
    <t>Bùi Thị Em</t>
  </si>
  <si>
    <t>Võ Thị Yến</t>
  </si>
  <si>
    <t>Lê Thị Chắt</t>
  </si>
  <si>
    <t>Võ Thị Hồng</t>
  </si>
  <si>
    <t>Dương Thị Nguyệt</t>
  </si>
  <si>
    <t>Trần Văn Bảng</t>
  </si>
  <si>
    <t>Hoàng Thị Mượn</t>
  </si>
  <si>
    <t xml:space="preserve">Lê Thị Én </t>
  </si>
  <si>
    <t>Nguyễn Thị Tiếu</t>
  </si>
  <si>
    <t>Trần Ngoãn</t>
  </si>
  <si>
    <t>Trần Thị Lộc</t>
  </si>
  <si>
    <t>Phan Thị Hồng</t>
  </si>
  <si>
    <t>Lê Thị Điu</t>
  </si>
  <si>
    <t>Ng Khánh Hưng</t>
  </si>
  <si>
    <t>Trần Văn Quân</t>
  </si>
  <si>
    <t>Nguyễn Công Lĩnh</t>
  </si>
  <si>
    <t>Nguyễn Thảo Uyên</t>
  </si>
  <si>
    <t>Lê Thị Hoài Nhớ</t>
  </si>
  <si>
    <t>Trần Văn Hưng</t>
  </si>
  <si>
    <t xml:space="preserve">Hoàng Kim Sỹ </t>
  </si>
  <si>
    <t>Trần  Kim  Thại</t>
  </si>
  <si>
    <t xml:space="preserve">Trần Thị  Mỵ </t>
  </si>
  <si>
    <t>Nguyễn Thị H.Vân</t>
  </si>
  <si>
    <t>Lê  Văn  Phúc</t>
  </si>
  <si>
    <t>Phạm  Thu Sương</t>
  </si>
  <si>
    <t>Hoàng Văn Thính</t>
  </si>
  <si>
    <t>Dương Văn Lũy</t>
  </si>
  <si>
    <t xml:space="preserve">Bành Thị  Kiều  Hoa </t>
  </si>
  <si>
    <t>Phạm Bảo Toàn</t>
  </si>
  <si>
    <t>Trần Văn Bi</t>
  </si>
  <si>
    <t>Nguyễn Trung Đức</t>
  </si>
  <si>
    <t>mới</t>
  </si>
  <si>
    <t>Nguyễn Văn Chương</t>
  </si>
  <si>
    <t>Lê Nguyện</t>
  </si>
  <si>
    <t>Đỗ Trần Nhật Linh1</t>
  </si>
  <si>
    <t>Lê Thị Liên</t>
  </si>
  <si>
    <t>Trần Thị  Huê</t>
  </si>
  <si>
    <t>Phạm Thị Hòa</t>
  </si>
  <si>
    <t>Trần Văn Phong</t>
  </si>
  <si>
    <t>Trần Văn Hải</t>
  </si>
  <si>
    <t>Võ Thị Tím</t>
  </si>
  <si>
    <t>Lê Thế Việt</t>
  </si>
  <si>
    <t>Nguyễn Thị Luận</t>
  </si>
  <si>
    <t>Trương Thị Thúy</t>
  </si>
  <si>
    <t>Nguyễn Thị Lẽn</t>
  </si>
  <si>
    <t>Lê Văn Kỹ</t>
  </si>
  <si>
    <t>t5/19</t>
  </si>
  <si>
    <t>Lê Vĩnh</t>
  </si>
  <si>
    <t>Nguyễn Thị Diễn</t>
  </si>
  <si>
    <t>Lê Văn Dương</t>
  </si>
  <si>
    <t>Nguyễn Văn Hạnh</t>
  </si>
  <si>
    <t>Trương Văn Lợi</t>
  </si>
  <si>
    <t>Nguyễn Quang Lợi</t>
  </si>
  <si>
    <t>Ngô Đăng Thố</t>
  </si>
  <si>
    <t>Nguyễn T. Thuận</t>
  </si>
  <si>
    <t>Phạm Văn Chiến</t>
  </si>
  <si>
    <t>Trương Đình Huấn</t>
  </si>
  <si>
    <t>Nguyễn Thị Sen</t>
  </si>
  <si>
    <t>Trần Phước Phượng</t>
  </si>
  <si>
    <t>Nguyễn Hữu Khanh</t>
  </si>
  <si>
    <t>Trần Thị Hằng</t>
  </si>
  <si>
    <t>Võ Thị Cơ</t>
  </si>
  <si>
    <t>Hoàng Văn Tiện</t>
  </si>
  <si>
    <t>Hoàng Văn Việt</t>
  </si>
  <si>
    <t>Trần Thị Hoa</t>
  </si>
  <si>
    <t>Trần Văn Đạo</t>
  </si>
  <si>
    <t>Trần Thị Sen</t>
  </si>
  <si>
    <t>Võ Thị Hoa</t>
  </si>
  <si>
    <t>Lê Văn Thanh</t>
  </si>
  <si>
    <t>Phạm Thị Bông(H)</t>
  </si>
  <si>
    <t>Nguyễn Tấn  Thuận</t>
  </si>
  <si>
    <t>Trẻ em mồ côi : 1,5</t>
  </si>
  <si>
    <t>ĐT nghèo nuôi 01 con nhỏ: 1,0</t>
  </si>
  <si>
    <t>ĐT nghèo nuôi 02 con nhỏ: 2,0</t>
  </si>
  <si>
    <t>Cao tuổi cô đơn 80 trở lên: 2,0</t>
  </si>
  <si>
    <t>Cao tuổi 80 trở lên: 1,0</t>
  </si>
  <si>
    <t>Hồ Thị Móm</t>
  </si>
  <si>
    <t>Trần Thị Riếc</t>
  </si>
  <si>
    <t>Đổ Thị Thiết</t>
  </si>
  <si>
    <t>Nguyễn Văn Kia</t>
  </si>
  <si>
    <t>Trần Văn Nam</t>
  </si>
  <si>
    <t>Nguyễn Thị Nghĩa</t>
  </si>
  <si>
    <t>Đ. Lai</t>
  </si>
  <si>
    <t>Trương Văn Hùng</t>
  </si>
  <si>
    <t>Hoàng Văn Huyền</t>
  </si>
  <si>
    <t>Võ Thị Lưu</t>
  </si>
  <si>
    <t>Lê Văn Dỏ</t>
  </si>
  <si>
    <t xml:space="preserve">T/ Định </t>
  </si>
  <si>
    <t>Trần Sức</t>
  </si>
  <si>
    <t>Ng.Hà  Hữu Nhân</t>
  </si>
  <si>
    <t> 1950</t>
  </si>
  <si>
    <t>Lê  Thị   Phải</t>
  </si>
  <si>
    <t>Trần  Thị  Huyền</t>
  </si>
  <si>
    <t xml:space="preserve">Thái Tăng  Quỵ </t>
  </si>
  <si>
    <t>Đào Thị Tám</t>
  </si>
  <si>
    <t>Lê Văn Quang</t>
  </si>
  <si>
    <t xml:space="preserve">Hoàng Văn Thuận </t>
  </si>
  <si>
    <t>Quật xá</t>
  </si>
  <si>
    <t xml:space="preserve">Lê Kỳ </t>
  </si>
  <si>
    <t xml:space="preserve">Hà Thị Chắt </t>
  </si>
  <si>
    <t>Phạm Hồng  Tư</t>
  </si>
  <si>
    <t>Trần Thị  Hoa</t>
  </si>
  <si>
    <t>Nguyễn Thị  Thại</t>
  </si>
  <si>
    <t xml:space="preserve">Lê Thị   Quyền </t>
  </si>
  <si>
    <t xml:space="preserve">Trần sòi </t>
  </si>
  <si>
    <t>Hoàng Văn Kế</t>
  </si>
  <si>
    <t xml:space="preserve">Nguyễn Văn Đức </t>
  </si>
  <si>
    <t>Th Nam</t>
  </si>
  <si>
    <t xml:space="preserve">Hoàng Thị Lợi </t>
  </si>
  <si>
    <t xml:space="preserve">Nguyễn Thị Một </t>
  </si>
  <si>
    <t xml:space="preserve">Trần Thị Chắt                 </t>
  </si>
  <si>
    <t>Nguyễn Thị Cẩn</t>
  </si>
  <si>
    <t>CB CHI TRẢ</t>
  </si>
  <si>
    <t>XÁC NHẬN CỦA ĐƠN VỊ CHI TRẢ ( Bưu Điện Cam Lộ)</t>
  </si>
  <si>
    <t>Người nhận mai Táng Phí</t>
  </si>
  <si>
    <t xml:space="preserve">Hồ Thị Lý </t>
  </si>
  <si>
    <t xml:space="preserve">Lê Thị ốm </t>
  </si>
  <si>
    <t>Người nhận mai táng phí</t>
  </si>
  <si>
    <t>N. Hùng</t>
  </si>
  <si>
    <t>Trần T Ph Thảo</t>
  </si>
  <si>
    <t>TTràng</t>
  </si>
  <si>
    <t>TNguyên</t>
  </si>
  <si>
    <t>T Quang</t>
  </si>
  <si>
    <t>ghi rõ họ tên</t>
  </si>
  <si>
    <t>Nguyễn Thị  Đông</t>
  </si>
  <si>
    <t xml:space="preserve"> Bắc bình</t>
  </si>
  <si>
    <t>Trần Tuấn Anh</t>
  </si>
  <si>
    <t xml:space="preserve">Nguyễn Thị  Điển </t>
  </si>
  <si>
    <t xml:space="preserve">Lê Thị  Thủy </t>
  </si>
  <si>
    <t>Mai Văn Dung(Trình)</t>
  </si>
  <si>
    <t>Phan Ngọc Hiền(Trừu)</t>
  </si>
  <si>
    <t>Lê Thị H Thắm(hiếu)</t>
  </si>
  <si>
    <t xml:space="preserve">Tháng </t>
  </si>
  <si>
    <t xml:space="preserve">           Trẻ mồ côi từ 4 trở lên 22 tuổi: 1,5</t>
  </si>
  <si>
    <t xml:space="preserve">          Người nhận nuôi dưỡng trẻ em mồ côi:1,5</t>
  </si>
  <si>
    <t xml:space="preserve">             Đơn thân nuôi 01 con nhỏ dưới 16 tuổi:1,0</t>
  </si>
  <si>
    <t>Đơn thân nuôi 02 con nhỏ dưới 16 tuổi:2.0</t>
  </si>
  <si>
    <t xml:space="preserve">           Người cao tuổi 60-80: 1,5</t>
  </si>
  <si>
    <t>Lê  Thị Thẻo</t>
  </si>
  <si>
    <t xml:space="preserve">          Người Cao tuổi cô đơn 80 tuổi trở lên:2,0</t>
  </si>
  <si>
    <t xml:space="preserve">             Người cao tuổi  80 tuổi trở lên:1,0</t>
  </si>
  <si>
    <t xml:space="preserve">           Người Khuyết tật nặng:1,5</t>
  </si>
  <si>
    <t xml:space="preserve">            Người KT nặng cao tuổi: 2,0</t>
  </si>
  <si>
    <t xml:space="preserve">              Người KT đặc biệt nặng: 2.0</t>
  </si>
  <si>
    <t xml:space="preserve">             Người KT đặc biệt nặng Trẻ em:2.5</t>
  </si>
  <si>
    <t xml:space="preserve">            Người KT đặc biệt nặng cao tuổi:2.5</t>
  </si>
  <si>
    <t>Tháng</t>
  </si>
  <si>
    <t xml:space="preserve">              Người đủ 80 tuổi trở lên: 1,0</t>
  </si>
  <si>
    <t>Nguyễn Thị Tài</t>
  </si>
  <si>
    <t xml:space="preserve">             Người cao tuổi cô đơn 80t trở lên: 2,0</t>
  </si>
  <si>
    <t xml:space="preserve">              Người cao tuổi 60-79 tuổi: 1,5</t>
  </si>
  <si>
    <t xml:space="preserve">            Gia đình nuôi dưỡng trẻ mồ côi:1,5</t>
  </si>
  <si>
    <t xml:space="preserve">             Đơn thân nuôi 01 con nhỏ</t>
  </si>
  <si>
    <t xml:space="preserve">             Đơn thân nuôi 02 con nhỏ: 2,0</t>
  </si>
  <si>
    <t xml:space="preserve">             Người khuyết tật nặng: 1,5</t>
  </si>
  <si>
    <t xml:space="preserve">             Người khuyết tật  nặng là cao tuổi: 2,0</t>
  </si>
  <si>
    <t xml:space="preserve">             Người khuyết tật đặc biệt nặng: 2,0</t>
  </si>
  <si>
    <t xml:space="preserve">             Người khuyết tật đặc biệt nặng là cao tuổi:2,5</t>
  </si>
  <si>
    <t xml:space="preserve">              NKT đặc biệt nặng là trẻ em:2,5</t>
  </si>
  <si>
    <t>TRƯỞNG PHÒNG</t>
  </si>
  <si>
    <t>THỦ TRƯỞNG ĐƠN VỊ</t>
  </si>
  <si>
    <t xml:space="preserve">Trương Minh  Hiếu </t>
  </si>
  <si>
    <t xml:space="preserve">Đào  Tâm Phúc </t>
  </si>
  <si>
    <t>Tống  Thị  Lựu</t>
  </si>
  <si>
    <t>Lê  Văn  Dỏ</t>
  </si>
  <si>
    <t xml:space="preserve">Trần Thị Hường </t>
  </si>
  <si>
    <t xml:space="preserve">Trần Hữu Thành </t>
  </si>
  <si>
    <t xml:space="preserve">Hồ Thị  Phúc </t>
  </si>
  <si>
    <t xml:space="preserve">Lê Thị  Linh </t>
  </si>
  <si>
    <t>Trần  Thị  Thi</t>
  </si>
  <si>
    <t xml:space="preserve">Dương Thị  Cầm </t>
  </si>
  <si>
    <t>Đặng  Văn  Hán</t>
  </si>
  <si>
    <t>Nguyễn Dỏ</t>
  </si>
  <si>
    <t>Vỏ Thị  Mai</t>
  </si>
  <si>
    <t>Lê Thị Tuyết Mai</t>
  </si>
  <si>
    <t>Nguyễn Thị Huế</t>
  </si>
  <si>
    <t>Võ Thị Hà</t>
  </si>
  <si>
    <t>Trần Thị Nguyệt</t>
  </si>
  <si>
    <t>Hồ Đốm</t>
  </si>
  <si>
    <t xml:space="preserve"> DANH SÁCH ĐỐI TƯỢNG NHẬN TIỀN TRỢ CẤP BTXH</t>
  </si>
  <si>
    <t xml:space="preserve">Nguyễn Thanh  Bình </t>
  </si>
  <si>
    <t xml:space="preserve">Trần Thị  Mừng </t>
  </si>
  <si>
    <t>Phạm Thị  Thông</t>
  </si>
  <si>
    <t>Lê Thị  Vui</t>
  </si>
  <si>
    <t>T/ Lâm</t>
  </si>
  <si>
    <t xml:space="preserve">                TRƯỞNG PHÒNG</t>
  </si>
  <si>
    <t>PHÒNG LĐ-TB-XH</t>
  </si>
  <si>
    <t xml:space="preserve">Ghi rõ họ tên </t>
  </si>
  <si>
    <t xml:space="preserve">Trần Minh Trường </t>
  </si>
  <si>
    <t>Mộc Đức</t>
  </si>
  <si>
    <t>Phan Thị Sơn</t>
  </si>
  <si>
    <t>Bích Giang</t>
  </si>
  <si>
    <t>Thạch Đâu</t>
  </si>
  <si>
    <t>Phan Thị Mai</t>
  </si>
  <si>
    <t>Tân Trúc</t>
  </si>
  <si>
    <t>Nguyễn Thị Lê Ngoan</t>
  </si>
  <si>
    <t>Tân Hiếu</t>
  </si>
  <si>
    <t>Hoàng Văn Thi</t>
  </si>
  <si>
    <t>Vĩnh Đại</t>
  </si>
  <si>
    <t>Trần Viết Triếu</t>
  </si>
  <si>
    <t>B. Bình</t>
  </si>
  <si>
    <t>Trần Thị Thêm</t>
  </si>
  <si>
    <t>Nguyễn Văn Cỏn</t>
  </si>
  <si>
    <t>Phan Thị Hiếu</t>
  </si>
  <si>
    <t>:1,5</t>
  </si>
  <si>
    <t>Nguyễn Thị Ngạn</t>
  </si>
  <si>
    <t>Trần Văn Quý</t>
  </si>
  <si>
    <t>Lê Anh Khôi</t>
  </si>
  <si>
    <t>Hồ Văn Sồ</t>
  </si>
  <si>
    <t>Lê Thị Đá</t>
  </si>
  <si>
    <t>Nguyễn Tấn Duyến</t>
  </si>
  <si>
    <t>Nguyễn Thị Ái</t>
  </si>
  <si>
    <t>Nguyễn Thị Cụt</t>
  </si>
  <si>
    <t>Định xá</t>
  </si>
  <si>
    <t>Nguyễn Thị Hàng</t>
  </si>
  <si>
    <t>Trương Xá</t>
  </si>
  <si>
    <t>Nguyễn Thị Nhỏ</t>
  </si>
  <si>
    <t>Nguyễn Thị Dõ</t>
  </si>
  <si>
    <t>Nguyễn Thị Bích</t>
  </si>
  <si>
    <t>Lê Thị Lãm</t>
  </si>
  <si>
    <t>Hoàng Thị Hịu</t>
  </si>
  <si>
    <t>Hồ Kỳ</t>
  </si>
  <si>
    <t>Đào Thị  Diệp</t>
  </si>
  <si>
    <t>Thái Thị Lan</t>
  </si>
  <si>
    <t>Nguyễn Thị Luyến</t>
  </si>
  <si>
    <t>Lê Thị Hiền</t>
  </si>
  <si>
    <t>Nguyễn Thị Mẫn</t>
  </si>
  <si>
    <t>Nguyễn Thị Thá</t>
  </si>
  <si>
    <t>Hoàng Thị Liếng</t>
  </si>
  <si>
    <t>Nguyễn Văn Tha</t>
  </si>
  <si>
    <t>Nguyễn văn Phụng</t>
  </si>
  <si>
    <t>Lê Thị Lịch</t>
  </si>
  <si>
    <t>Trần Văn Hùng</t>
  </si>
  <si>
    <t>B.Sơn 2</t>
  </si>
  <si>
    <t>KP 4</t>
  </si>
  <si>
    <t>Nguyễn Nhật Minh</t>
  </si>
  <si>
    <t>Hoàng Thị Khiếu</t>
  </si>
  <si>
    <t>Vĩnh An</t>
  </si>
  <si>
    <t>Trần Thị Hường</t>
  </si>
  <si>
    <t>KP2</t>
  </si>
  <si>
    <t>Lê Thị Giỏ</t>
  </si>
  <si>
    <t>An Hưng</t>
  </si>
  <si>
    <t>Phạm Thị Cầm</t>
  </si>
  <si>
    <t>Th viên</t>
  </si>
  <si>
    <t>Nguyễn Thị Thoan</t>
  </si>
  <si>
    <t>Tr Viên</t>
  </si>
  <si>
    <t>Thái Thị Hạnh</t>
  </si>
  <si>
    <t>Hậu Viên</t>
  </si>
  <si>
    <t>Ng Hy</t>
  </si>
  <si>
    <t>Mai Thị Tiên</t>
  </si>
  <si>
    <t>Nguyễn Thị Hoát</t>
  </si>
  <si>
    <t>Trương Thị Diễn</t>
  </si>
  <si>
    <t>KP1</t>
  </si>
  <si>
    <t>Đào Thị Thí</t>
  </si>
  <si>
    <t>Trần Thị Manh</t>
  </si>
  <si>
    <t>Hồ Quang Sắt</t>
  </si>
  <si>
    <t>Hoàng Thị Hoa</t>
  </si>
  <si>
    <t>Hoàng Thị Út</t>
  </si>
  <si>
    <t>KP 3</t>
  </si>
  <si>
    <t>Thái Thị Quýt</t>
  </si>
  <si>
    <t>KP3</t>
  </si>
  <si>
    <t>Thái Thị Nguyệt</t>
  </si>
  <si>
    <t>KP4</t>
  </si>
  <si>
    <t>Lê Thị Oanh</t>
  </si>
  <si>
    <t>Hoàng Thị Kiều</t>
  </si>
  <si>
    <t>Lê Thị Tùng</t>
  </si>
  <si>
    <t xml:space="preserve">Th Chánh </t>
  </si>
  <si>
    <t>Phùng Ngọc Bút</t>
  </si>
  <si>
    <t>Lê Thị Lợn</t>
  </si>
  <si>
    <t>Nguyễn Văn Đá</t>
  </si>
  <si>
    <t>Nguyễn Thị Cả</t>
  </si>
  <si>
    <t>Phùng Đình Thọ</t>
  </si>
  <si>
    <t>Lê Hữu Đạo</t>
  </si>
  <si>
    <t>Lê Thị Nga</t>
  </si>
  <si>
    <t>Trương T Thương</t>
  </si>
  <si>
    <t>Trần Thị Ngại</t>
  </si>
  <si>
    <t>Nguyễn Trung Kiên</t>
  </si>
  <si>
    <t>Hoàng Chung</t>
  </si>
  <si>
    <t>Hồ Thị Du</t>
  </si>
  <si>
    <t>Phạm Thị Chiến</t>
  </si>
  <si>
    <t>Lê Thị Chút</t>
  </si>
  <si>
    <t>Tây Hòa</t>
  </si>
  <si>
    <t>Nguyễn Thị Sao</t>
  </si>
  <si>
    <t>Tây Hoà</t>
  </si>
  <si>
    <t>Thái Thị Chút</t>
  </si>
  <si>
    <t>Đoạn Đen</t>
  </si>
  <si>
    <t>Nguyễn Thị Huyên</t>
  </si>
  <si>
    <t>Th. Viên</t>
  </si>
  <si>
    <t>Th Viên</t>
  </si>
  <si>
    <t>Thái Thị Thanh</t>
  </si>
  <si>
    <t>Nguyễn Thị Khâm</t>
  </si>
  <si>
    <t>Thái Lạn</t>
  </si>
  <si>
    <t>Trần Thị Nguyên</t>
  </si>
  <si>
    <t>Thái Thị Mông</t>
  </si>
  <si>
    <t>Lê Thị Hà</t>
  </si>
  <si>
    <t>Nguyễn Hiệp</t>
  </si>
  <si>
    <t>Thái Phồn</t>
  </si>
  <si>
    <t>Phạm Thị Mực</t>
  </si>
  <si>
    <t>Nguyễn công Bá</t>
  </si>
  <si>
    <t>Lê Văn Đỉu</t>
  </si>
  <si>
    <t>Đ Định</t>
  </si>
  <si>
    <t>8*19</t>
  </si>
  <si>
    <t>Nguyễn Thị Giỏ</t>
  </si>
  <si>
    <t>Nguyễn Thị Kéc</t>
  </si>
  <si>
    <t>Thái Tăng Tiêu</t>
  </si>
  <si>
    <t>Trần Thị Càng</t>
  </si>
  <si>
    <t>Thái Thi Manh</t>
  </si>
  <si>
    <t>Hồ Thị Liễu</t>
  </si>
  <si>
    <t>Th Nguyên</t>
  </si>
  <si>
    <t>T Nguyên</t>
  </si>
  <si>
    <t>Th Tràng</t>
  </si>
  <si>
    <t>Nguyễn Lân</t>
  </si>
  <si>
    <t>Thái Thị Nậy</t>
  </si>
  <si>
    <t>Mai Thị Hễ</t>
  </si>
  <si>
    <t>Nguyễn Văn Con</t>
  </si>
  <si>
    <t>Nguyễn Thị Chanh</t>
  </si>
  <si>
    <t>Trần Thị Đức</t>
  </si>
  <si>
    <t>N Hùng</t>
  </si>
  <si>
    <t>Hoàng Thị Khuy</t>
  </si>
  <si>
    <t>Nguyễn Thị Mèo</t>
  </si>
  <si>
    <t>Phạm Thị Điệu</t>
  </si>
  <si>
    <t>Trần Thị Mê</t>
  </si>
  <si>
    <t>Trần Thị Doãn</t>
  </si>
  <si>
    <t>Ngô Viết Nghiên</t>
  </si>
  <si>
    <t>Bùi Văn Chiến</t>
  </si>
  <si>
    <t>Hoàng Thị Xuân</t>
  </si>
  <si>
    <t>Kim Đâu2</t>
  </si>
  <si>
    <t>Trần Gia Hân</t>
  </si>
  <si>
    <t>Trần Thị Phụng</t>
  </si>
  <si>
    <t>Lê Hữu Tý</t>
  </si>
  <si>
    <t>Kim Đâu 2</t>
  </si>
  <si>
    <t>Trần Văn Hiền</t>
  </si>
  <si>
    <t>Trương Thị Chắt</t>
  </si>
  <si>
    <t>Hồ Thị Tham</t>
  </si>
  <si>
    <t>NKT nặng nuôi 1con nhỏ &lt; 36 tháng tuổi: 1.5</t>
  </si>
  <si>
    <t>Lê Xuân Dục</t>
  </si>
  <si>
    <t>Nguyễn Đức Diện</t>
  </si>
  <si>
    <t>Phan Văn Thỏn</t>
  </si>
  <si>
    <t>Phan Văn Khâm</t>
  </si>
  <si>
    <t>Phan T Th Sương</t>
  </si>
  <si>
    <t>Lê Thị Linh</t>
  </si>
  <si>
    <t>Nguyễn Thị Lợi</t>
  </si>
  <si>
    <t>Phạm Th H Nhung</t>
  </si>
  <si>
    <t>Trần Văn Cường</t>
  </si>
  <si>
    <t>KP 1</t>
  </si>
  <si>
    <t>Trần Ninh Bình</t>
  </si>
  <si>
    <t>Phan Hữu Tri</t>
  </si>
  <si>
    <t>Lê Hữu Tài</t>
  </si>
  <si>
    <t>Thái Thúc Tú</t>
  </si>
  <si>
    <t>Lê Tiến Dũng</t>
  </si>
  <si>
    <t>Hoàng Thị Thỏn</t>
  </si>
  <si>
    <t>Trần Lợi</t>
  </si>
  <si>
    <t>Mai Bá Ngọc</t>
  </si>
  <si>
    <t>Lê Văn Túy</t>
  </si>
  <si>
    <t>Ng T Hương Giang</t>
  </si>
  <si>
    <t>Ng T Ng Phương</t>
  </si>
  <si>
    <t>Ng T Thanh Nhã</t>
  </si>
  <si>
    <t>Ch</t>
  </si>
  <si>
    <t>Lê Thị Hoa (Đông)</t>
  </si>
  <si>
    <t>Nguyễn Thị Thi</t>
  </si>
  <si>
    <t>Ng Thị Uyển</t>
  </si>
  <si>
    <t>Hồ Thị Kỷ</t>
  </si>
  <si>
    <t>Nguyễn Thành Quốc</t>
  </si>
  <si>
    <t>Trần Vinh Thiện</t>
  </si>
  <si>
    <t>Thái Th Thanh Mỹ</t>
  </si>
  <si>
    <t>Kp 1</t>
  </si>
  <si>
    <t>Th.Nguyên</t>
  </si>
  <si>
    <t>Trương H. Trâm Anh</t>
  </si>
  <si>
    <t>Võ Đán</t>
  </si>
  <si>
    <t>Trần T. Bích Huyền</t>
  </si>
  <si>
    <t>Võ Thị Miền</t>
  </si>
  <si>
    <t>Hoàng Thị Ánh Linh</t>
  </si>
  <si>
    <t>Lê Phước Lăng</t>
  </si>
  <si>
    <t>Nguyễn Thị Triêm</t>
  </si>
  <si>
    <t>Nguyễn Tiến Nghị</t>
  </si>
  <si>
    <t xml:space="preserve">           Người khuyết tật đặc biệt nặng cao tuổi : 2,5</t>
  </si>
  <si>
    <t>Nguyễn Văn Uất</t>
  </si>
  <si>
    <t>Thái Tăng Phòng</t>
  </si>
  <si>
    <t>Ng Quỳnh Như</t>
  </si>
  <si>
    <t>Lê Thị Diệu</t>
  </si>
  <si>
    <t>Lê Thị Phúc Ngân</t>
  </si>
  <si>
    <t>Trần Đặng Nga My</t>
  </si>
  <si>
    <t>Ng Minh Vượng</t>
  </si>
  <si>
    <t>Nguyễn Tấn Sinh</t>
  </si>
  <si>
    <t>Đoàn Minh Thành</t>
  </si>
  <si>
    <t>Nguyễn M Cường</t>
  </si>
  <si>
    <t>Trần Thị Hậu</t>
  </si>
  <si>
    <t>Trần Thị Hồng Tâm</t>
  </si>
  <si>
    <t>Trần Thị Nga</t>
  </si>
  <si>
    <t>Thái Công Khanh</t>
  </si>
  <si>
    <t>Lê Thị Hảo</t>
  </si>
  <si>
    <t>Hồ văn Thạch</t>
  </si>
  <si>
    <t>Phan Hữu Khiên</t>
  </si>
  <si>
    <t>Th,Nghĩa</t>
  </si>
  <si>
    <t>Nguyễn Văn Phẩm</t>
  </si>
  <si>
    <t>B Sơn2</t>
  </si>
  <si>
    <t>Nguyễn Phan Đức</t>
  </si>
  <si>
    <t>Đào Phi</t>
  </si>
  <si>
    <t>Đoạn Thị Lệ</t>
  </si>
  <si>
    <t>Thái Tăng Tùng</t>
  </si>
  <si>
    <t>Ng Th Thùy Dương</t>
  </si>
  <si>
    <t>Nguyễn Thị Như Ý</t>
  </si>
  <si>
    <t>Nguyễn Văn Định</t>
  </si>
  <si>
    <t>Trần Thị Sẽ</t>
  </si>
  <si>
    <t>Võ Thị Sõ</t>
  </si>
  <si>
    <t>Trần Văn Trạch</t>
  </si>
  <si>
    <t>Lê Thị Phụng</t>
  </si>
  <si>
    <t xml:space="preserve"> Đồng Lai</t>
  </si>
  <si>
    <t>Bảng Sơn</t>
  </si>
  <si>
    <t>Trần Hoàng Công</t>
  </si>
  <si>
    <t>Thái Tăng Hải</t>
  </si>
  <si>
    <t>Nguyễn Lai</t>
  </si>
  <si>
    <t>Lê Thị Diệu Hương</t>
  </si>
  <si>
    <t>Kp4</t>
  </si>
  <si>
    <t>Nguyễn Thị Mỹ Lệ</t>
  </si>
  <si>
    <t>Lê Thị Cẩm</t>
  </si>
  <si>
    <t>Nguyễn Thị Xuân</t>
  </si>
  <si>
    <t>Th. Chánh</t>
  </si>
  <si>
    <t>Lê Thị Trang</t>
  </si>
  <si>
    <t>Lê Thị Hằng</t>
  </si>
  <si>
    <t>T Tràng</t>
  </si>
  <si>
    <t>Ng Thị Hằng Nga</t>
  </si>
  <si>
    <t xml:space="preserve">: </t>
  </si>
  <si>
    <t>Trần Thị Quý</t>
  </si>
  <si>
    <t>Lê Hồng Tuyến</t>
  </si>
  <si>
    <t>Lê Văn Lý</t>
  </si>
  <si>
    <t>Trần Thị Tuyết</t>
  </si>
  <si>
    <t xml:space="preserve">Thái Thị Lý </t>
  </si>
  <si>
    <t>Mai Bá Long</t>
  </si>
  <si>
    <t>Hoàng Thị Muội</t>
  </si>
  <si>
    <t>Nguyễn Văn Mãn</t>
  </si>
  <si>
    <t>Phan Thị Quế</t>
  </si>
  <si>
    <t>Trần Thị Cúc</t>
  </si>
  <si>
    <t>Nguyễn Văn Đình</t>
  </si>
  <si>
    <t>Nguyễn Đình Sơn</t>
  </si>
  <si>
    <t xml:space="preserve"> Ng Quốc Thịnh</t>
  </si>
  <si>
    <t>Ng Quốc Thịnh</t>
  </si>
  <si>
    <t>Phạm Việt Hoàng</t>
  </si>
  <si>
    <t>Nguyễn Văn Trung</t>
  </si>
  <si>
    <t>Trần Vinh Thanh</t>
  </si>
  <si>
    <t>Phạm Thị Kéc</t>
  </si>
  <si>
    <t>Trần Thị Hồng</t>
  </si>
  <si>
    <t>Đoàn Minh Hoàng</t>
  </si>
  <si>
    <t>Thái Tăng Thiêm</t>
  </si>
  <si>
    <t>Hoàng Thị Loan</t>
  </si>
  <si>
    <t>Trần Hiệp</t>
  </si>
  <si>
    <t>Trần Viết Liêm</t>
  </si>
  <si>
    <t>Ng Xuân Phương</t>
  </si>
  <si>
    <t>Lê Thanh Hiền</t>
  </si>
  <si>
    <t>Hồ Văn Thành</t>
  </si>
  <si>
    <t>Nguyễn Trọng Đức</t>
  </si>
  <si>
    <t>Lê Thị Vui</t>
  </si>
  <si>
    <t>Nguyễn Thanh Trâm</t>
  </si>
  <si>
    <t>Lý Thị Tơ</t>
  </si>
  <si>
    <t>Nguyễn Thị Tằm</t>
  </si>
  <si>
    <t>Nguyễn Thị Viễn</t>
  </si>
  <si>
    <t>Lý Thị Vân</t>
  </si>
  <si>
    <t>Th.Viên</t>
  </si>
  <si>
    <t>Phạm Thị Me</t>
  </si>
  <si>
    <t>Nguyễn Thị Lữ</t>
  </si>
  <si>
    <t>Hoàng Thị Xoan</t>
  </si>
  <si>
    <t>Hoàng Thị Đá</t>
  </si>
  <si>
    <t>Hoàng Thị Bướm</t>
  </si>
  <si>
    <t>Nguyễn Văn Đàn</t>
  </si>
  <si>
    <t>Trần - Dụng</t>
  </si>
  <si>
    <t>Nguyễn Thị Minh</t>
  </si>
  <si>
    <t>Lê Thị Tiềng</t>
  </si>
  <si>
    <t>Đào Thị Hẹ</t>
  </si>
  <si>
    <t>Đỗ Thị Tình</t>
  </si>
  <si>
    <t>Nguyễn Thị Quản</t>
  </si>
  <si>
    <t>Đường 9</t>
  </si>
  <si>
    <t>Hoàng Thị Thuông</t>
  </si>
  <si>
    <t>Nguyễn Thị Tuy</t>
  </si>
  <si>
    <t>Nguyễn Thị Nguyện</t>
  </si>
  <si>
    <t>Lê Thị Vân</t>
  </si>
  <si>
    <t>Nguyễn Thị Đào</t>
  </si>
  <si>
    <t>Tháng 5 năm 2019</t>
  </si>
  <si>
    <t>Trần Thị Tỵ</t>
  </si>
  <si>
    <t>Trần Viết Bình</t>
  </si>
  <si>
    <t xml:space="preserve">                           Cam Lộ, ngày  09 tháng  5 năm  2019</t>
  </si>
  <si>
    <t>Nguyễn Thị Thỏ</t>
  </si>
  <si>
    <t>Hoàng Văn Toản</t>
  </si>
  <si>
    <t>Trần Thị Hòe</t>
  </si>
  <si>
    <t>Hoàng Thị Miu</t>
  </si>
  <si>
    <t>Hoàng Thị Đằng</t>
  </si>
  <si>
    <t>Hoàng Cậy</t>
  </si>
  <si>
    <t>Hoàng Thị Nương</t>
  </si>
  <si>
    <t>Cao tuổi cô đơn 60-79: 1,5</t>
  </si>
  <si>
    <t>Người khuyết tật nặng là trẻ  em: 2,0</t>
  </si>
  <si>
    <t xml:space="preserve">          NKT nặng là người cao tuổi: 2,0</t>
  </si>
  <si>
    <t>NKT đặc biệt nặng: 2,0</t>
  </si>
  <si>
    <t>NKT đặc biệt nặng là trẻ em: 2,5</t>
  </si>
  <si>
    <t xml:space="preserve">NKT đặc biệt nặng là cao tuổi: 2,5 </t>
  </si>
  <si>
    <t xml:space="preserve">số tiền </t>
  </si>
  <si>
    <t>Hoàng Tiết</t>
  </si>
  <si>
    <t>Phan Thị Liên</t>
  </si>
  <si>
    <t>Trần Thọ</t>
  </si>
  <si>
    <t>Nguyễn Thị Mẹo</t>
  </si>
  <si>
    <t>Đặng Thị Lực</t>
  </si>
  <si>
    <t>Trần Thị Trương</t>
  </si>
  <si>
    <t>Trương Thị Liểu</t>
  </si>
  <si>
    <t>Trần Thị Tường</t>
  </si>
  <si>
    <t>Mai Thị Thỏa</t>
  </si>
  <si>
    <t>Lê Thị Rợ</t>
  </si>
  <si>
    <t>Trần Kim Nam</t>
  </si>
  <si>
    <t>Đinh Thị Duyên</t>
  </si>
  <si>
    <t xml:space="preserve"> Đâu Bình1</t>
  </si>
  <si>
    <t>Trần Văn Thái</t>
  </si>
  <si>
    <t>Trần Viết Hiền</t>
  </si>
  <si>
    <t>Nguyễn Quốc Thiện</t>
  </si>
  <si>
    <t>Đào Thị Vân</t>
  </si>
  <si>
    <t>Nguyễn Thị Xệng</t>
  </si>
  <si>
    <t>Nguyễn Thị Thắm</t>
  </si>
  <si>
    <t>P. Lại</t>
  </si>
  <si>
    <t>Trần Văn Liên</t>
  </si>
  <si>
    <t>Trương T Huyền Trang</t>
  </si>
  <si>
    <t>Ngô Đức Thảo</t>
  </si>
  <si>
    <t>Phan Thị Đóa</t>
  </si>
  <si>
    <t>T. Kinh</t>
  </si>
  <si>
    <t>K. Đâu 4</t>
  </si>
  <si>
    <t>Hoàng Thị Khuyến</t>
  </si>
  <si>
    <t>Trần Thị Lài</t>
  </si>
  <si>
    <t>Hoàng Ngọc Tuyền</t>
  </si>
  <si>
    <t>Hoàng Thị Nghê</t>
  </si>
  <si>
    <t>Trần Bồi</t>
  </si>
  <si>
    <t>Trần Thị Thanh</t>
  </si>
  <si>
    <t>Hoàng Thị Khuể</t>
  </si>
  <si>
    <t>Hồ Thị Con</t>
  </si>
  <si>
    <t>Thái Thị Lộc</t>
  </si>
  <si>
    <t>Phan Cua</t>
  </si>
  <si>
    <t>Trần Thị Thư</t>
  </si>
  <si>
    <t>Nguyễn Đăng</t>
  </si>
  <si>
    <t>Phan Thị Quắn</t>
  </si>
  <si>
    <t>Định Xá</t>
  </si>
  <si>
    <t>Hoàng Thị Cầu</t>
  </si>
  <si>
    <t>Nguyễn Thị Nhuận</t>
  </si>
  <si>
    <t>Nguyễn Thị Nuôi</t>
  </si>
  <si>
    <t>Hoàng Thị Ngùy</t>
  </si>
  <si>
    <t>Trần Thị Luyện</t>
  </si>
  <si>
    <t>Phan Thị Phượng</t>
  </si>
  <si>
    <t>Nguyễn Thị Biện</t>
  </si>
  <si>
    <t>Đoàn Thị Kim Oanh</t>
  </si>
  <si>
    <t>Trần Đức Bát</t>
  </si>
  <si>
    <t>Hoàng Kim Thơ</t>
  </si>
  <si>
    <t>Hoàng Kim Tuấn</t>
  </si>
  <si>
    <t>Trần Đức Cư</t>
  </si>
  <si>
    <t>Hoàng Ngọc Hoàng</t>
  </si>
  <si>
    <t>Dương Thị Gái</t>
  </si>
  <si>
    <t>Trần Thị Thu</t>
  </si>
  <si>
    <t>Nguyễn Văn Ngữ</t>
  </si>
  <si>
    <t>Hoàng Ngọc Hiếu</t>
  </si>
  <si>
    <t>Hoàng Văn Bồng</t>
  </si>
  <si>
    <t>Hoàng Thị Mai</t>
  </si>
  <si>
    <t>Hoàng Thị Thu</t>
  </si>
  <si>
    <t>Nguyễn Thái Hưng</t>
  </si>
  <si>
    <t>Hoàn Kim Sỹ</t>
  </si>
  <si>
    <t>Hoàng Thị Thỉ</t>
  </si>
  <si>
    <t>Lê Quyền</t>
  </si>
  <si>
    <t>Phan Phúc</t>
  </si>
  <si>
    <t>Hồ Thị Thùy Nhung</t>
  </si>
  <si>
    <t>Lê Văn Cần</t>
  </si>
  <si>
    <t>Nguyễn Văn Trai</t>
  </si>
  <si>
    <t>Hồ Sỹ Hữu</t>
  </si>
  <si>
    <t>Phan Thị Huế</t>
  </si>
  <si>
    <t>Phạm Tr Nguyên</t>
  </si>
  <si>
    <t>Phan Thị Hương</t>
  </si>
  <si>
    <t>Lê Văn Dũng</t>
  </si>
  <si>
    <t>T Khê</t>
  </si>
  <si>
    <t>Nguyễn Văn Chiến (Em)</t>
  </si>
  <si>
    <t>Nguyễn Thị Thu Thủy</t>
  </si>
  <si>
    <t>Trần Thị Điếm</t>
  </si>
  <si>
    <t>Đ. Bình 2</t>
  </si>
  <si>
    <t>Nguyễn Văn Phước</t>
  </si>
  <si>
    <t>Hoàng Ngọc Ân</t>
  </si>
  <si>
    <t>Đ. Bình 1</t>
  </si>
  <si>
    <t>Trần Quang Đỉnh</t>
  </si>
  <si>
    <t>Đào Văn Thành</t>
  </si>
  <si>
    <t>Trần Thị Ý Nhi</t>
  </si>
  <si>
    <t>Hồ Liễu</t>
  </si>
  <si>
    <t>Trần Tài</t>
  </si>
  <si>
    <t>Lê Thanh Hoài</t>
  </si>
  <si>
    <t>Trần Văn Hồ</t>
  </si>
  <si>
    <t>Phạm Thị Tề</t>
  </si>
  <si>
    <t>Đào Thị Thu</t>
  </si>
  <si>
    <t>Trần Thanh Sum</t>
  </si>
  <si>
    <t xml:space="preserve">Q /Xá </t>
  </si>
  <si>
    <t>Hoàng Văn Tờn</t>
  </si>
  <si>
    <t>Trần Xuân Quý</t>
  </si>
  <si>
    <t>Võ Thị Dung</t>
  </si>
  <si>
    <t>Trần Đ . Ngọc Dũng</t>
  </si>
  <si>
    <t>Phan Xá</t>
  </si>
  <si>
    <t>K. Đâu 2</t>
  </si>
  <si>
    <t>Phạm Thị Thủy</t>
  </si>
  <si>
    <t>Trần Thị Bồn</t>
  </si>
  <si>
    <t>P.Lại.P</t>
  </si>
  <si>
    <t>Nguyễn Văn Phồn(3)</t>
  </si>
  <si>
    <t>Nguyễn Thị Hiền</t>
  </si>
  <si>
    <t>Nguyễn Đông</t>
  </si>
  <si>
    <t xml:space="preserve">Ng.Thanh Chung </t>
  </si>
  <si>
    <t>Lê Thị Thơ</t>
  </si>
  <si>
    <t>Lê Văn Khôi</t>
  </si>
  <si>
    <t>Th.Chánh</t>
  </si>
  <si>
    <t>Trần Văn Sẽ</t>
  </si>
  <si>
    <t>Võ Thị Dàn</t>
  </si>
  <si>
    <t>Trần Thị Khoai</t>
  </si>
  <si>
    <t>Mai Thị Dy</t>
  </si>
  <si>
    <t>Trần Thị Ba</t>
  </si>
  <si>
    <t>Trần Văn Út</t>
  </si>
  <si>
    <t>Cao Thị Phượng</t>
  </si>
  <si>
    <t>Võ Tiến</t>
  </si>
  <si>
    <t>Đặng Tùng Long</t>
  </si>
  <si>
    <t>Lê Văn Giao</t>
  </si>
  <si>
    <t>Nguyễn Thị Hòa</t>
  </si>
  <si>
    <t>Nguyễn Văn Diễn</t>
  </si>
  <si>
    <t>Phan Nhật Lệ</t>
  </si>
  <si>
    <t>Lê Thị Tuyết</t>
  </si>
  <si>
    <t>Đào Thị Bờ</t>
  </si>
  <si>
    <t>Trần Thị Đào</t>
  </si>
  <si>
    <t>Nguyễn Thị Ngọc</t>
  </si>
  <si>
    <t>Nguyễn Văn Đính</t>
  </si>
  <si>
    <t>Ph. Thị Thu Hương</t>
  </si>
  <si>
    <t>Hoàng Thị Hường</t>
  </si>
  <si>
    <t>Phan Công Sáng</t>
  </si>
  <si>
    <t>Trương Thị Thu Sương</t>
  </si>
  <si>
    <t>Kp 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</si>
</sst>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0"/>
    <numFmt numFmtId="166" formatCode="0.000"/>
    <numFmt numFmtId="167" formatCode="#,##0.00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#.##0_);[Red]\(#.##0\)"/>
    <numFmt numFmtId="174" formatCode="#.##0"/>
  </numFmts>
  <fonts count="52"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10"/>
      <name val="Arial"/>
      <family val="0"/>
    </font>
    <font>
      <sz val="8"/>
      <name val="Times New Roman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10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Arial"/>
      <family val="2"/>
    </font>
    <font>
      <sz val="9"/>
      <color indexed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u val="single"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Arial"/>
      <family val="2"/>
    </font>
    <font>
      <u val="single"/>
      <sz val="10"/>
      <color indexed="8"/>
      <name val="Times New Roman"/>
      <family val="1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sz val="8"/>
      <color indexed="8"/>
      <name val="Arial"/>
      <family val="2"/>
    </font>
    <font>
      <b/>
      <sz val="11"/>
      <color indexed="10"/>
      <name val="Times New Roman"/>
      <family val="1"/>
    </font>
    <font>
      <i/>
      <sz val="13"/>
      <color indexed="8"/>
      <name val="Times New Roman"/>
      <family val="1"/>
    </font>
    <font>
      <i/>
      <sz val="10"/>
      <color indexed="10"/>
      <name val="Times New Roman"/>
      <family val="1"/>
    </font>
    <font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9"/>
      <color indexed="8"/>
      <name val="Arial"/>
      <family val="2"/>
    </font>
    <font>
      <sz val="10"/>
      <color indexed="10"/>
      <name val="Times New Roman"/>
      <family val="1"/>
    </font>
    <font>
      <i/>
      <sz val="9"/>
      <color indexed="8"/>
      <name val="Times New Roman"/>
      <family val="1"/>
    </font>
    <font>
      <sz val="9"/>
      <color indexed="10"/>
      <name val="Times New Roman"/>
      <family val="1"/>
    </font>
    <font>
      <i/>
      <sz val="11"/>
      <color indexed="10"/>
      <name val="Times New Roman"/>
      <family val="1"/>
    </font>
    <font>
      <i/>
      <sz val="8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2"/>
      <color indexed="10"/>
      <name val="Arial"/>
      <family val="2"/>
    </font>
    <font>
      <i/>
      <sz val="14"/>
      <color indexed="8"/>
      <name val="Times New Roman"/>
      <family val="1"/>
    </font>
    <font>
      <b/>
      <sz val="8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hair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940"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1" fontId="6" fillId="0" borderId="2" xfId="0" applyNumberFormat="1" applyFont="1" applyBorder="1" applyAlignment="1">
      <alignment/>
    </xf>
    <xf numFmtId="1" fontId="6" fillId="0" borderId="3" xfId="0" applyNumberFormat="1" applyFont="1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38" fontId="11" fillId="0" borderId="0" xfId="22" applyNumberFormat="1" applyFont="1" applyFill="1" applyAlignment="1">
      <alignment horizontal="left"/>
      <protection/>
    </xf>
    <xf numFmtId="38" fontId="11" fillId="0" borderId="0" xfId="22" applyNumberFormat="1" applyFont="1" applyFill="1" applyAlignment="1">
      <alignment horizontal="left"/>
      <protection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12" fillId="0" borderId="2" xfId="0" applyFont="1" applyBorder="1" applyAlignment="1">
      <alignment/>
    </xf>
    <xf numFmtId="3" fontId="6" fillId="0" borderId="2" xfId="0" applyNumberFormat="1" applyFont="1" applyBorder="1" applyAlignment="1">
      <alignment/>
    </xf>
    <xf numFmtId="0" fontId="6" fillId="0" borderId="3" xfId="0" applyFont="1" applyBorder="1" applyAlignment="1">
      <alignment/>
    </xf>
    <xf numFmtId="0" fontId="6" fillId="0" borderId="2" xfId="0" applyFont="1" applyBorder="1" applyAlignment="1">
      <alignment/>
    </xf>
    <xf numFmtId="0" fontId="10" fillId="0" borderId="2" xfId="0" applyFont="1" applyBorder="1" applyAlignment="1">
      <alignment/>
    </xf>
    <xf numFmtId="1" fontId="6" fillId="0" borderId="2" xfId="0" applyNumberFormat="1" applyFont="1" applyFill="1" applyBorder="1" applyAlignment="1">
      <alignment/>
    </xf>
    <xf numFmtId="1" fontId="13" fillId="0" borderId="2" xfId="0" applyNumberFormat="1" applyFont="1" applyBorder="1" applyAlignment="1">
      <alignment/>
    </xf>
    <xf numFmtId="164" fontId="13" fillId="0" borderId="1" xfId="15" applyNumberFormat="1" applyFont="1" applyBorder="1" applyAlignment="1">
      <alignment/>
    </xf>
    <xf numFmtId="1" fontId="5" fillId="0" borderId="3" xfId="0" applyNumberFormat="1" applyFont="1" applyBorder="1" applyAlignment="1">
      <alignment/>
    </xf>
    <xf numFmtId="0" fontId="6" fillId="0" borderId="2" xfId="0" applyFont="1" applyFill="1" applyBorder="1" applyAlignment="1">
      <alignment/>
    </xf>
    <xf numFmtId="0" fontId="10" fillId="0" borderId="2" xfId="0" applyFont="1" applyFill="1" applyBorder="1" applyAlignment="1">
      <alignment/>
    </xf>
    <xf numFmtId="0" fontId="10" fillId="0" borderId="4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10" fillId="0" borderId="3" xfId="0" applyFont="1" applyBorder="1" applyAlignment="1">
      <alignment/>
    </xf>
    <xf numFmtId="164" fontId="5" fillId="0" borderId="2" xfId="15" applyNumberFormat="1" applyFont="1" applyBorder="1" applyAlignment="1">
      <alignment/>
    </xf>
    <xf numFmtId="1" fontId="5" fillId="0" borderId="2" xfId="0" applyNumberFormat="1" applyFont="1" applyBorder="1" applyAlignment="1">
      <alignment/>
    </xf>
    <xf numFmtId="0" fontId="10" fillId="0" borderId="2" xfId="0" applyFont="1" applyFill="1" applyBorder="1" applyAlignment="1">
      <alignment horizontal="left"/>
    </xf>
    <xf numFmtId="0" fontId="10" fillId="0" borderId="5" xfId="0" applyFont="1" applyFill="1" applyBorder="1" applyAlignment="1">
      <alignment/>
    </xf>
    <xf numFmtId="0" fontId="10" fillId="0" borderId="6" xfId="0" applyFont="1" applyFill="1" applyBorder="1" applyAlignment="1">
      <alignment/>
    </xf>
    <xf numFmtId="0" fontId="10" fillId="0" borderId="5" xfId="0" applyFont="1" applyBorder="1" applyAlignment="1">
      <alignment/>
    </xf>
    <xf numFmtId="0" fontId="5" fillId="0" borderId="0" xfId="21" applyFont="1" applyAlignment="1">
      <alignment horizontal="center"/>
      <protection/>
    </xf>
    <xf numFmtId="0" fontId="5" fillId="0" borderId="0" xfId="22" applyFont="1" applyBorder="1" applyAlignment="1">
      <alignment vertical="center"/>
      <protection/>
    </xf>
    <xf numFmtId="0" fontId="5" fillId="0" borderId="0" xfId="21" applyFont="1" applyAlignment="1">
      <alignment/>
      <protection/>
    </xf>
    <xf numFmtId="164" fontId="6" fillId="0" borderId="0" xfId="15" applyNumberFormat="1" applyFont="1" applyBorder="1" applyAlignment="1">
      <alignment/>
    </xf>
    <xf numFmtId="0" fontId="12" fillId="0" borderId="6" xfId="0" applyFont="1" applyBorder="1" applyAlignment="1">
      <alignment horizontal="center"/>
    </xf>
    <xf numFmtId="38" fontId="12" fillId="0" borderId="0" xfId="22" applyNumberFormat="1" applyFont="1" applyFill="1" applyAlignment="1">
      <alignment horizontal="left"/>
      <protection/>
    </xf>
    <xf numFmtId="38" fontId="11" fillId="0" borderId="0" xfId="22" applyNumberFormat="1" applyFont="1" applyFill="1" applyAlignment="1">
      <alignment horizontal="center"/>
      <protection/>
    </xf>
    <xf numFmtId="3" fontId="6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right" vertical="top" wrapText="1"/>
    </xf>
    <xf numFmtId="0" fontId="5" fillId="0" borderId="2" xfId="0" applyFont="1" applyBorder="1" applyAlignment="1">
      <alignment horizontal="right" vertical="top" wrapText="1"/>
    </xf>
    <xf numFmtId="3" fontId="5" fillId="0" borderId="2" xfId="0" applyNumberFormat="1" applyFont="1" applyBorder="1" applyAlignment="1">
      <alignment wrapText="1"/>
    </xf>
    <xf numFmtId="0" fontId="6" fillId="0" borderId="1" xfId="0" applyFont="1" applyBorder="1" applyAlignment="1">
      <alignment/>
    </xf>
    <xf numFmtId="3" fontId="6" fillId="0" borderId="1" xfId="0" applyNumberFormat="1" applyFont="1" applyBorder="1" applyAlignment="1">
      <alignment/>
    </xf>
    <xf numFmtId="0" fontId="10" fillId="0" borderId="2" xfId="0" applyFont="1" applyFill="1" applyBorder="1" applyAlignment="1">
      <alignment horizontal="left" vertical="center" wrapText="1"/>
    </xf>
    <xf numFmtId="3" fontId="15" fillId="0" borderId="2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3" fontId="16" fillId="0" borderId="2" xfId="0" applyNumberFormat="1" applyFont="1" applyFill="1" applyBorder="1" applyAlignment="1">
      <alignment horizontal="right" vertical="center"/>
    </xf>
    <xf numFmtId="3" fontId="16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/>
    </xf>
    <xf numFmtId="0" fontId="10" fillId="0" borderId="6" xfId="0" applyFont="1" applyBorder="1" applyAlignment="1">
      <alignment/>
    </xf>
    <xf numFmtId="0" fontId="6" fillId="0" borderId="0" xfId="21" applyFont="1" applyAlignment="1">
      <alignment horizontal="center" vertical="center"/>
      <protection/>
    </xf>
    <xf numFmtId="0" fontId="6" fillId="0" borderId="0" xfId="0" applyFont="1" applyFill="1" applyAlignment="1">
      <alignment/>
    </xf>
    <xf numFmtId="3" fontId="15" fillId="0" borderId="2" xfId="0" applyNumberFormat="1" applyFont="1" applyFill="1" applyBorder="1" applyAlignment="1">
      <alignment horizontal="right" vertical="center" wrapText="1"/>
    </xf>
    <xf numFmtId="38" fontId="18" fillId="0" borderId="0" xfId="21" applyNumberFormat="1" applyFont="1" applyFill="1" applyAlignment="1">
      <alignment horizontal="left"/>
      <protection/>
    </xf>
    <xf numFmtId="0" fontId="10" fillId="0" borderId="2" xfId="0" applyFont="1" applyFill="1" applyBorder="1" applyAlignment="1">
      <alignment horizontal="left" vertical="center" wrapText="1"/>
    </xf>
    <xf numFmtId="3" fontId="15" fillId="0" borderId="2" xfId="0" applyNumberFormat="1" applyFont="1" applyFill="1" applyBorder="1" applyAlignment="1">
      <alignment horizontal="center" vertical="center"/>
    </xf>
    <xf numFmtId="3" fontId="14" fillId="0" borderId="2" xfId="0" applyNumberFormat="1" applyFont="1" applyFill="1" applyBorder="1" applyAlignment="1">
      <alignment horizontal="center" vertical="center"/>
    </xf>
    <xf numFmtId="0" fontId="5" fillId="0" borderId="1" xfId="21" applyFont="1" applyFill="1" applyBorder="1" applyAlignment="1">
      <alignment horizontal="center"/>
      <protection/>
    </xf>
    <xf numFmtId="0" fontId="6" fillId="0" borderId="0" xfId="0" applyFont="1" applyFill="1" applyAlignment="1">
      <alignment horizontal="center" vertical="center"/>
    </xf>
    <xf numFmtId="0" fontId="6" fillId="0" borderId="2" xfId="21" applyFont="1" applyFill="1" applyBorder="1" applyAlignment="1">
      <alignment horizontal="center" vertical="center" wrapText="1"/>
      <protection/>
    </xf>
    <xf numFmtId="3" fontId="13" fillId="0" borderId="2" xfId="21" applyNumberFormat="1" applyFont="1" applyFill="1" applyBorder="1" applyAlignment="1">
      <alignment horizontal="right" vertical="center" wrapText="1"/>
      <protection/>
    </xf>
    <xf numFmtId="0" fontId="6" fillId="0" borderId="0" xfId="21" applyFont="1" applyFill="1" applyBorder="1" applyAlignment="1">
      <alignment horizontal="center" vertical="center" wrapText="1"/>
      <protection/>
    </xf>
    <xf numFmtId="0" fontId="6" fillId="0" borderId="0" xfId="21" applyFont="1" applyFill="1" applyBorder="1" applyAlignment="1">
      <alignment horizontal="left" vertical="center" wrapText="1"/>
      <protection/>
    </xf>
    <xf numFmtId="0" fontId="6" fillId="0" borderId="0" xfId="21" applyFont="1" applyFill="1" applyBorder="1" applyAlignment="1">
      <alignment horizontal="right" vertical="center" wrapText="1"/>
      <protection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38" fontId="11" fillId="0" borderId="0" xfId="22" applyNumberFormat="1" applyFont="1" applyFill="1" applyAlignment="1">
      <alignment/>
      <protection/>
    </xf>
    <xf numFmtId="0" fontId="19" fillId="0" borderId="3" xfId="0" applyFont="1" applyBorder="1" applyAlignment="1">
      <alignment horizontal="right"/>
    </xf>
    <xf numFmtId="3" fontId="13" fillId="2" borderId="2" xfId="15" applyNumberFormat="1" applyFont="1" applyFill="1" applyBorder="1" applyAlignment="1">
      <alignment/>
    </xf>
    <xf numFmtId="1" fontId="5" fillId="2" borderId="2" xfId="0" applyNumberFormat="1" applyFont="1" applyFill="1" applyBorder="1" applyAlignment="1">
      <alignment/>
    </xf>
    <xf numFmtId="1" fontId="6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5" fillId="0" borderId="2" xfId="21" applyFont="1" applyFill="1" applyBorder="1">
      <alignment/>
      <protection/>
    </xf>
    <xf numFmtId="0" fontId="18" fillId="0" borderId="0" xfId="21" applyFont="1" applyAlignment="1">
      <alignment horizontal="center" vertical="center"/>
      <protection/>
    </xf>
    <xf numFmtId="38" fontId="18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38" fontId="18" fillId="0" borderId="0" xfId="21" applyNumberFormat="1" applyFont="1" applyFill="1">
      <alignment/>
      <protection/>
    </xf>
    <xf numFmtId="0" fontId="18" fillId="0" borderId="0" xfId="21" applyFont="1">
      <alignment/>
      <protection/>
    </xf>
    <xf numFmtId="0" fontId="14" fillId="3" borderId="2" xfId="0" applyNumberFormat="1" applyFont="1" applyFill="1" applyBorder="1" applyAlignment="1">
      <alignment horizontal="center"/>
    </xf>
    <xf numFmtId="38" fontId="10" fillId="3" borderId="2" xfId="0" applyNumberFormat="1" applyFont="1" applyFill="1" applyBorder="1" applyAlignment="1">
      <alignment horizontal="left"/>
    </xf>
    <xf numFmtId="38" fontId="10" fillId="3" borderId="2" xfId="21" applyNumberFormat="1" applyFont="1" applyFill="1" applyBorder="1">
      <alignment/>
      <protection/>
    </xf>
    <xf numFmtId="38" fontId="10" fillId="3" borderId="2" xfId="0" applyNumberFormat="1" applyFont="1" applyFill="1" applyBorder="1" applyAlignment="1">
      <alignment/>
    </xf>
    <xf numFmtId="0" fontId="10" fillId="3" borderId="0" xfId="0" applyFont="1" applyFill="1" applyAlignment="1">
      <alignment/>
    </xf>
    <xf numFmtId="38" fontId="5" fillId="0" borderId="0" xfId="22" applyNumberFormat="1" applyFont="1" applyFill="1" applyAlignment="1">
      <alignment horizontal="right"/>
      <protection/>
    </xf>
    <xf numFmtId="38" fontId="5" fillId="0" borderId="0" xfId="22" applyNumberFormat="1" applyFont="1" applyFill="1" applyAlignment="1">
      <alignment horizontal="center"/>
      <protection/>
    </xf>
    <xf numFmtId="38" fontId="5" fillId="0" borderId="0" xfId="22" applyNumberFormat="1" applyFont="1" applyFill="1">
      <alignment/>
      <protection/>
    </xf>
    <xf numFmtId="0" fontId="10" fillId="0" borderId="0" xfId="0" applyFont="1" applyFill="1" applyAlignment="1">
      <alignment/>
    </xf>
    <xf numFmtId="38" fontId="22" fillId="0" borderId="0" xfId="22" applyNumberFormat="1" applyFont="1" applyFill="1" applyAlignment="1">
      <alignment horizontal="center"/>
      <protection/>
    </xf>
    <xf numFmtId="38" fontId="23" fillId="0" borderId="0" xfId="22" applyNumberFormat="1" applyFont="1" applyFill="1" applyAlignment="1">
      <alignment horizontal="center"/>
      <protection/>
    </xf>
    <xf numFmtId="38" fontId="10" fillId="0" borderId="0" xfId="0" applyNumberFormat="1" applyFont="1" applyFill="1" applyAlignment="1">
      <alignment/>
    </xf>
    <xf numFmtId="38" fontId="6" fillId="0" borderId="0" xfId="0" applyNumberFormat="1" applyFont="1" applyFill="1" applyAlignment="1">
      <alignment horizontal="right"/>
    </xf>
    <xf numFmtId="38" fontId="13" fillId="0" borderId="2" xfId="22" applyNumberFormat="1" applyFont="1" applyFill="1" applyBorder="1" applyAlignment="1">
      <alignment horizontal="center" vertical="center" wrapText="1"/>
      <protection/>
    </xf>
    <xf numFmtId="38" fontId="6" fillId="0" borderId="1" xfId="22" applyNumberFormat="1" applyFont="1" applyFill="1" applyBorder="1" applyAlignment="1">
      <alignment horizontal="right"/>
      <protection/>
    </xf>
    <xf numFmtId="38" fontId="10" fillId="0" borderId="2" xfId="0" applyNumberFormat="1" applyFont="1" applyFill="1" applyBorder="1" applyAlignment="1">
      <alignment horizontal="left"/>
    </xf>
    <xf numFmtId="38" fontId="17" fillId="0" borderId="2" xfId="21" applyNumberFormat="1" applyFont="1" applyFill="1" applyBorder="1" applyAlignment="1">
      <alignment horizontal="center"/>
      <protection/>
    </xf>
    <xf numFmtId="38" fontId="10" fillId="0" borderId="2" xfId="21" applyNumberFormat="1" applyFont="1" applyFill="1" applyBorder="1" applyAlignment="1">
      <alignment horizontal="left"/>
      <protection/>
    </xf>
    <xf numFmtId="38" fontId="6" fillId="0" borderId="2" xfId="21" applyNumberFormat="1" applyFont="1" applyFill="1" applyBorder="1" applyAlignment="1">
      <alignment horizontal="right"/>
      <protection/>
    </xf>
    <xf numFmtId="38" fontId="10" fillId="0" borderId="2" xfId="22" applyNumberFormat="1" applyFont="1" applyFill="1" applyBorder="1">
      <alignment/>
      <protection/>
    </xf>
    <xf numFmtId="38" fontId="10" fillId="0" borderId="2" xfId="21" applyNumberFormat="1" applyFont="1" applyFill="1" applyBorder="1">
      <alignment/>
      <protection/>
    </xf>
    <xf numFmtId="38" fontId="10" fillId="0" borderId="2" xfId="0" applyNumberFormat="1" applyFont="1" applyFill="1" applyBorder="1" applyAlignment="1">
      <alignment/>
    </xf>
    <xf numFmtId="38" fontId="17" fillId="0" borderId="2" xfId="0" applyNumberFormat="1" applyFont="1" applyFill="1" applyBorder="1" applyAlignment="1">
      <alignment horizontal="center"/>
    </xf>
    <xf numFmtId="38" fontId="13" fillId="0" borderId="2" xfId="21" applyNumberFormat="1" applyFont="1" applyFill="1" applyBorder="1">
      <alignment/>
      <protection/>
    </xf>
    <xf numFmtId="38" fontId="14" fillId="0" borderId="2" xfId="0" applyNumberFormat="1" applyFont="1" applyFill="1" applyBorder="1" applyAlignment="1">
      <alignment/>
    </xf>
    <xf numFmtId="38" fontId="5" fillId="0" borderId="2" xfId="21" applyNumberFormat="1" applyFont="1" applyFill="1" applyBorder="1" applyAlignment="1">
      <alignment horizontal="left"/>
      <protection/>
    </xf>
    <xf numFmtId="38" fontId="6" fillId="0" borderId="2" xfId="0" applyNumberFormat="1" applyFont="1" applyFill="1" applyBorder="1" applyAlignment="1">
      <alignment horizontal="left"/>
    </xf>
    <xf numFmtId="38" fontId="10" fillId="0" borderId="2" xfId="21" applyNumberFormat="1" applyFont="1" applyFill="1" applyBorder="1" applyAlignment="1">
      <alignment horizontal="left" vertical="top"/>
      <protection/>
    </xf>
    <xf numFmtId="38" fontId="10" fillId="0" borderId="2" xfId="0" applyNumberFormat="1" applyFont="1" applyFill="1" applyBorder="1" applyAlignment="1">
      <alignment horizontal="right"/>
    </xf>
    <xf numFmtId="38" fontId="24" fillId="0" borderId="5" xfId="21" applyNumberFormat="1" applyFont="1" applyFill="1" applyBorder="1" applyAlignment="1">
      <alignment horizontal="right"/>
      <protection/>
    </xf>
    <xf numFmtId="38" fontId="5" fillId="0" borderId="1" xfId="22" applyNumberFormat="1" applyFont="1" applyFill="1" applyBorder="1" applyAlignment="1">
      <alignment horizontal="right"/>
      <protection/>
    </xf>
    <xf numFmtId="38" fontId="19" fillId="0" borderId="2" xfId="0" applyNumberFormat="1" applyFont="1" applyFill="1" applyBorder="1" applyAlignment="1">
      <alignment/>
    </xf>
    <xf numFmtId="38" fontId="10" fillId="0" borderId="2" xfId="22" applyNumberFormat="1" applyFont="1" applyFill="1" applyBorder="1" applyAlignment="1">
      <alignment horizontal="left"/>
      <protection/>
    </xf>
    <xf numFmtId="38" fontId="10" fillId="0" borderId="3" xfId="0" applyNumberFormat="1" applyFont="1" applyFill="1" applyBorder="1" applyAlignment="1">
      <alignment horizontal="left"/>
    </xf>
    <xf numFmtId="0" fontId="10" fillId="0" borderId="2" xfId="0" applyFont="1" applyFill="1" applyBorder="1" applyAlignment="1">
      <alignment/>
    </xf>
    <xf numFmtId="38" fontId="23" fillId="0" borderId="2" xfId="21" applyNumberFormat="1" applyFont="1" applyFill="1" applyBorder="1" applyAlignment="1">
      <alignment horizontal="center"/>
      <protection/>
    </xf>
    <xf numFmtId="38" fontId="5" fillId="0" borderId="2" xfId="21" applyNumberFormat="1" applyFont="1" applyFill="1" applyBorder="1">
      <alignment/>
      <protection/>
    </xf>
    <xf numFmtId="38" fontId="12" fillId="0" borderId="2" xfId="0" applyNumberFormat="1" applyFont="1" applyFill="1" applyBorder="1" applyAlignment="1">
      <alignment/>
    </xf>
    <xf numFmtId="38" fontId="6" fillId="0" borderId="5" xfId="0" applyNumberFormat="1" applyFont="1" applyFill="1" applyBorder="1" applyAlignment="1">
      <alignment/>
    </xf>
    <xf numFmtId="38" fontId="23" fillId="0" borderId="7" xfId="21" applyNumberFormat="1" applyFont="1" applyFill="1" applyBorder="1" applyAlignment="1">
      <alignment horizontal="center"/>
      <protection/>
    </xf>
    <xf numFmtId="38" fontId="12" fillId="0" borderId="7" xfId="22" applyNumberFormat="1" applyFont="1" applyFill="1" applyBorder="1">
      <alignment/>
      <protection/>
    </xf>
    <xf numFmtId="38" fontId="12" fillId="0" borderId="7" xfId="21" applyNumberFormat="1" applyFont="1" applyFill="1" applyBorder="1" applyAlignment="1">
      <alignment horizontal="right"/>
      <protection/>
    </xf>
    <xf numFmtId="38" fontId="12" fillId="0" borderId="7" xfId="0" applyNumberFormat="1" applyFont="1" applyFill="1" applyBorder="1" applyAlignment="1">
      <alignment/>
    </xf>
    <xf numFmtId="38" fontId="5" fillId="0" borderId="2" xfId="22" applyNumberFormat="1" applyFont="1" applyFill="1" applyBorder="1" applyAlignment="1">
      <alignment/>
      <protection/>
    </xf>
    <xf numFmtId="38" fontId="17" fillId="0" borderId="5" xfId="21" applyNumberFormat="1" applyFont="1" applyFill="1" applyBorder="1" applyAlignment="1">
      <alignment horizontal="center"/>
      <protection/>
    </xf>
    <xf numFmtId="38" fontId="10" fillId="0" borderId="5" xfId="22" applyNumberFormat="1" applyFont="1" applyFill="1" applyBorder="1" applyAlignment="1">
      <alignment horizontal="left"/>
      <protection/>
    </xf>
    <xf numFmtId="38" fontId="10" fillId="0" borderId="5" xfId="22" applyNumberFormat="1" applyFont="1" applyFill="1" applyBorder="1">
      <alignment/>
      <protection/>
    </xf>
    <xf numFmtId="38" fontId="10" fillId="0" borderId="5" xfId="21" applyNumberFormat="1" applyFont="1" applyFill="1" applyBorder="1" applyAlignment="1">
      <alignment horizontal="right"/>
      <protection/>
    </xf>
    <xf numFmtId="38" fontId="10" fillId="0" borderId="5" xfId="0" applyNumberFormat="1" applyFont="1" applyFill="1" applyBorder="1" applyAlignment="1">
      <alignment/>
    </xf>
    <xf numFmtId="38" fontId="10" fillId="0" borderId="2" xfId="21" applyNumberFormat="1" applyFont="1" applyFill="1" applyBorder="1" applyAlignment="1">
      <alignment horizontal="right"/>
      <protection/>
    </xf>
    <xf numFmtId="0" fontId="14" fillId="0" borderId="5" xfId="21" applyNumberFormat="1" applyFont="1" applyFill="1" applyBorder="1" applyAlignment="1">
      <alignment horizontal="center"/>
      <protection/>
    </xf>
    <xf numFmtId="38" fontId="10" fillId="0" borderId="5" xfId="21" applyNumberFormat="1" applyFont="1" applyFill="1" applyBorder="1" applyAlignment="1">
      <alignment horizontal="left"/>
      <protection/>
    </xf>
    <xf numFmtId="0" fontId="14" fillId="0" borderId="2" xfId="21" applyNumberFormat="1" applyFont="1" applyFill="1" applyBorder="1" applyAlignment="1">
      <alignment horizontal="center"/>
      <protection/>
    </xf>
    <xf numFmtId="0" fontId="14" fillId="0" borderId="2" xfId="21" applyNumberFormat="1" applyFont="1" applyFill="1" applyBorder="1" applyAlignment="1">
      <alignment horizontal="center" vertical="top"/>
      <protection/>
    </xf>
    <xf numFmtId="0" fontId="14" fillId="0" borderId="2" xfId="0" applyNumberFormat="1" applyFont="1" applyFill="1" applyBorder="1" applyAlignment="1">
      <alignment horizontal="center"/>
    </xf>
    <xf numFmtId="38" fontId="10" fillId="0" borderId="8" xfId="22" applyNumberFormat="1" applyFont="1" applyFill="1" applyBorder="1" applyAlignment="1">
      <alignment horizontal="right"/>
      <protection/>
    </xf>
    <xf numFmtId="0" fontId="14" fillId="0" borderId="4" xfId="21" applyNumberFormat="1" applyFont="1" applyFill="1" applyBorder="1" applyAlignment="1">
      <alignment horizontal="center" vertical="top"/>
      <protection/>
    </xf>
    <xf numFmtId="38" fontId="10" fillId="0" borderId="0" xfId="22" applyNumberFormat="1" applyFont="1" applyFill="1" applyBorder="1">
      <alignment/>
      <protection/>
    </xf>
    <xf numFmtId="38" fontId="10" fillId="0" borderId="7" xfId="0" applyNumberFormat="1" applyFont="1" applyFill="1" applyBorder="1" applyAlignment="1">
      <alignment/>
    </xf>
    <xf numFmtId="38" fontId="10" fillId="0" borderId="6" xfId="22" applyNumberFormat="1" applyFont="1" applyFill="1" applyBorder="1">
      <alignment/>
      <protection/>
    </xf>
    <xf numFmtId="38" fontId="10" fillId="0" borderId="2" xfId="22" applyNumberFormat="1" applyFont="1" applyFill="1" applyBorder="1">
      <alignment/>
      <protection/>
    </xf>
    <xf numFmtId="0" fontId="14" fillId="0" borderId="4" xfId="0" applyNumberFormat="1" applyFont="1" applyFill="1" applyBorder="1" applyAlignment="1">
      <alignment horizontal="center"/>
    </xf>
    <xf numFmtId="38" fontId="14" fillId="0" borderId="5" xfId="21" applyNumberFormat="1" applyFont="1" applyFill="1" applyBorder="1" applyAlignment="1">
      <alignment horizontal="right"/>
      <protection/>
    </xf>
    <xf numFmtId="38" fontId="10" fillId="0" borderId="1" xfId="22" applyNumberFormat="1" applyFont="1" applyFill="1" applyBorder="1" applyAlignment="1">
      <alignment horizontal="right"/>
      <protection/>
    </xf>
    <xf numFmtId="38" fontId="5" fillId="2" borderId="1" xfId="22" applyNumberFormat="1" applyFont="1" applyFill="1" applyBorder="1" applyAlignment="1">
      <alignment horizontal="right"/>
      <protection/>
    </xf>
    <xf numFmtId="38" fontId="10" fillId="0" borderId="5" xfId="21" applyNumberFormat="1" applyFont="1" applyFill="1" applyBorder="1" applyAlignment="1">
      <alignment horizontal="left" vertical="top"/>
      <protection/>
    </xf>
    <xf numFmtId="38" fontId="14" fillId="0" borderId="2" xfId="21" applyNumberFormat="1" applyFont="1" applyFill="1" applyBorder="1" applyAlignment="1">
      <alignment horizontal="right"/>
      <protection/>
    </xf>
    <xf numFmtId="38" fontId="10" fillId="0" borderId="3" xfId="21" applyNumberFormat="1" applyFont="1" applyFill="1" applyBorder="1" applyAlignment="1">
      <alignment horizontal="left"/>
      <protection/>
    </xf>
    <xf numFmtId="0" fontId="14" fillId="0" borderId="2" xfId="0" applyNumberFormat="1" applyFont="1" applyFill="1" applyBorder="1" applyAlignment="1">
      <alignment horizontal="center"/>
    </xf>
    <xf numFmtId="38" fontId="10" fillId="0" borderId="3" xfId="21" applyNumberFormat="1" applyFont="1" applyFill="1" applyBorder="1" applyAlignment="1">
      <alignment horizontal="left"/>
      <protection/>
    </xf>
    <xf numFmtId="38" fontId="14" fillId="0" borderId="2" xfId="21" applyNumberFormat="1" applyFont="1" applyFill="1" applyBorder="1" applyAlignment="1">
      <alignment horizontal="right"/>
      <protection/>
    </xf>
    <xf numFmtId="38" fontId="10" fillId="0" borderId="2" xfId="0" applyNumberFormat="1" applyFont="1" applyFill="1" applyBorder="1" applyAlignment="1">
      <alignment/>
    </xf>
    <xf numFmtId="38" fontId="5" fillId="0" borderId="2" xfId="21" applyNumberFormat="1" applyFont="1" applyFill="1" applyBorder="1" applyAlignment="1">
      <alignment horizontal="right"/>
      <protection/>
    </xf>
    <xf numFmtId="38" fontId="6" fillId="0" borderId="2" xfId="0" applyNumberFormat="1" applyFont="1" applyFill="1" applyBorder="1" applyAlignment="1">
      <alignment/>
    </xf>
    <xf numFmtId="38" fontId="10" fillId="0" borderId="3" xfId="21" applyNumberFormat="1" applyFont="1" applyFill="1" applyBorder="1" applyAlignment="1">
      <alignment horizontal="left" vertical="top"/>
      <protection/>
    </xf>
    <xf numFmtId="38" fontId="6" fillId="0" borderId="1" xfId="22" applyNumberFormat="1" applyFont="1" applyFill="1" applyBorder="1" applyAlignment="1">
      <alignment horizontal="left"/>
      <protection/>
    </xf>
    <xf numFmtId="38" fontId="17" fillId="0" borderId="1" xfId="21" applyNumberFormat="1" applyFont="1" applyFill="1" applyBorder="1" applyAlignment="1">
      <alignment horizontal="center"/>
      <protection/>
    </xf>
    <xf numFmtId="38" fontId="10" fillId="0" borderId="3" xfId="21" applyNumberFormat="1" applyFont="1" applyFill="1" applyBorder="1" applyAlignment="1">
      <alignment horizontal="right"/>
      <protection/>
    </xf>
    <xf numFmtId="38" fontId="13" fillId="0" borderId="2" xfId="22" applyNumberFormat="1" applyFont="1" applyFill="1" applyBorder="1">
      <alignment/>
      <protection/>
    </xf>
    <xf numFmtId="38" fontId="13" fillId="0" borderId="2" xfId="0" applyNumberFormat="1" applyFont="1" applyFill="1" applyBorder="1" applyAlignment="1">
      <alignment/>
    </xf>
    <xf numFmtId="38" fontId="17" fillId="0" borderId="7" xfId="21" applyNumberFormat="1" applyFont="1" applyFill="1" applyBorder="1" applyAlignment="1">
      <alignment horizontal="center"/>
      <protection/>
    </xf>
    <xf numFmtId="38" fontId="17" fillId="0" borderId="4" xfId="21" applyNumberFormat="1" applyFont="1" applyFill="1" applyBorder="1" applyAlignment="1">
      <alignment horizontal="center"/>
      <protection/>
    </xf>
    <xf numFmtId="38" fontId="10" fillId="0" borderId="2" xfId="0" applyNumberFormat="1" applyFont="1" applyFill="1" applyBorder="1" applyAlignment="1">
      <alignment horizontal="left" vertical="top" wrapText="1"/>
    </xf>
    <xf numFmtId="0" fontId="14" fillId="0" borderId="7" xfId="0" applyNumberFormat="1" applyFont="1" applyFill="1" applyBorder="1" applyAlignment="1">
      <alignment horizontal="center"/>
    </xf>
    <xf numFmtId="38" fontId="10" fillId="0" borderId="7" xfId="0" applyNumberFormat="1" applyFont="1" applyFill="1" applyBorder="1" applyAlignment="1">
      <alignment horizontal="left" vertical="top" wrapText="1"/>
    </xf>
    <xf numFmtId="0" fontId="14" fillId="0" borderId="6" xfId="21" applyNumberFormat="1" applyFont="1" applyFill="1" applyBorder="1" applyAlignment="1">
      <alignment horizontal="center"/>
      <protection/>
    </xf>
    <xf numFmtId="38" fontId="23" fillId="0" borderId="2" xfId="0" applyNumberFormat="1" applyFont="1" applyFill="1" applyBorder="1" applyAlignment="1">
      <alignment horizontal="center"/>
    </xf>
    <xf numFmtId="38" fontId="10" fillId="0" borderId="7" xfId="21" applyNumberFormat="1" applyFont="1" applyFill="1" applyBorder="1" applyAlignment="1">
      <alignment horizontal="left" vertical="top"/>
      <protection/>
    </xf>
    <xf numFmtId="38" fontId="5" fillId="0" borderId="2" xfId="21" applyNumberFormat="1" applyFont="1" applyFill="1" applyBorder="1" applyAlignment="1">
      <alignment horizontal="center"/>
      <protection/>
    </xf>
    <xf numFmtId="38" fontId="5" fillId="0" borderId="2" xfId="22" applyNumberFormat="1" applyFont="1" applyFill="1" applyBorder="1">
      <alignment/>
      <protection/>
    </xf>
    <xf numFmtId="38" fontId="5" fillId="0" borderId="2" xfId="0" applyNumberFormat="1" applyFont="1" applyFill="1" applyBorder="1" applyAlignment="1">
      <alignment/>
    </xf>
    <xf numFmtId="38" fontId="5" fillId="0" borderId="2" xfId="0" applyNumberFormat="1" applyFont="1" applyFill="1" applyBorder="1" applyAlignment="1">
      <alignment horizontal="left"/>
    </xf>
    <xf numFmtId="0" fontId="14" fillId="0" borderId="3" xfId="21" applyNumberFormat="1" applyFont="1" applyFill="1" applyBorder="1" applyAlignment="1">
      <alignment horizontal="center"/>
      <protection/>
    </xf>
    <xf numFmtId="38" fontId="10" fillId="0" borderId="3" xfId="0" applyNumberFormat="1" applyFont="1" applyFill="1" applyBorder="1" applyAlignment="1">
      <alignment horizontal="right"/>
    </xf>
    <xf numFmtId="0" fontId="14" fillId="3" borderId="2" xfId="21" applyNumberFormat="1" applyFont="1" applyFill="1" applyBorder="1" applyAlignment="1">
      <alignment horizontal="center"/>
      <protection/>
    </xf>
    <xf numFmtId="38" fontId="10" fillId="3" borderId="2" xfId="21" applyNumberFormat="1" applyFont="1" applyFill="1" applyBorder="1" applyAlignment="1">
      <alignment horizontal="left"/>
      <protection/>
    </xf>
    <xf numFmtId="38" fontId="10" fillId="0" borderId="9" xfId="22" applyNumberFormat="1" applyFont="1" applyFill="1" applyBorder="1" applyAlignment="1">
      <alignment horizontal="left"/>
      <protection/>
    </xf>
    <xf numFmtId="38" fontId="10" fillId="0" borderId="3" xfId="0" applyNumberFormat="1" applyFont="1" applyFill="1" applyBorder="1" applyAlignment="1">
      <alignment horizontal="left" vertical="top" wrapText="1"/>
    </xf>
    <xf numFmtId="38" fontId="10" fillId="0" borderId="5" xfId="21" applyNumberFormat="1" applyFont="1" applyFill="1" applyBorder="1">
      <alignment/>
      <protection/>
    </xf>
    <xf numFmtId="38" fontId="14" fillId="0" borderId="1" xfId="22" applyNumberFormat="1" applyFont="1" applyFill="1" applyBorder="1" applyAlignment="1">
      <alignment horizontal="right"/>
      <protection/>
    </xf>
    <xf numFmtId="38" fontId="13" fillId="0" borderId="1" xfId="0" applyNumberFormat="1" applyFont="1" applyFill="1" applyBorder="1" applyAlignment="1">
      <alignment/>
    </xf>
    <xf numFmtId="0" fontId="6" fillId="0" borderId="1" xfId="21" applyFont="1" applyFill="1" applyBorder="1" applyAlignment="1">
      <alignment horizontal="center"/>
      <protection/>
    </xf>
    <xf numFmtId="0" fontId="6" fillId="0" borderId="2" xfId="21" applyFont="1" applyBorder="1" applyAlignment="1">
      <alignment vertical="top" wrapText="1"/>
      <protection/>
    </xf>
    <xf numFmtId="38" fontId="12" fillId="0" borderId="1" xfId="22" applyNumberFormat="1" applyFont="1" applyFill="1" applyBorder="1" applyAlignment="1">
      <alignment horizontal="left"/>
      <protection/>
    </xf>
    <xf numFmtId="38" fontId="12" fillId="0" borderId="1" xfId="22" applyNumberFormat="1" applyFont="1" applyFill="1" applyBorder="1" applyAlignment="1">
      <alignment horizontal="right"/>
      <protection/>
    </xf>
    <xf numFmtId="38" fontId="13" fillId="0" borderId="1" xfId="22" applyNumberFormat="1" applyFont="1" applyFill="1" applyBorder="1" applyAlignment="1">
      <alignment horizontal="right"/>
      <protection/>
    </xf>
    <xf numFmtId="38" fontId="5" fillId="0" borderId="0" xfId="21" applyNumberFormat="1" applyFont="1" applyFill="1" applyAlignment="1">
      <alignment horizontal="left"/>
      <protection/>
    </xf>
    <xf numFmtId="38" fontId="5" fillId="0" borderId="0" xfId="21" applyNumberFormat="1" applyFont="1" applyFill="1" applyAlignment="1">
      <alignment/>
      <protection/>
    </xf>
    <xf numFmtId="38" fontId="6" fillId="0" borderId="0" xfId="21" applyNumberFormat="1" applyFont="1" applyFill="1">
      <alignment/>
      <protection/>
    </xf>
    <xf numFmtId="0" fontId="6" fillId="0" borderId="0" xfId="21" applyFont="1">
      <alignment/>
      <protection/>
    </xf>
    <xf numFmtId="38" fontId="6" fillId="0" borderId="0" xfId="0" applyNumberFormat="1" applyFont="1" applyFill="1" applyAlignment="1">
      <alignment horizontal="center"/>
    </xf>
    <xf numFmtId="38" fontId="5" fillId="0" borderId="0" xfId="0" applyNumberFormat="1" applyFont="1" applyFill="1" applyAlignment="1">
      <alignment/>
    </xf>
    <xf numFmtId="0" fontId="17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1" fontId="6" fillId="0" borderId="2" xfId="0" applyNumberFormat="1" applyFont="1" applyBorder="1" applyAlignment="1">
      <alignment/>
    </xf>
    <xf numFmtId="164" fontId="12" fillId="0" borderId="2" xfId="0" applyNumberFormat="1" applyFont="1" applyBorder="1" applyAlignment="1">
      <alignment/>
    </xf>
    <xf numFmtId="0" fontId="10" fillId="0" borderId="3" xfId="0" applyFont="1" applyBorder="1" applyAlignment="1">
      <alignment/>
    </xf>
    <xf numFmtId="0" fontId="14" fillId="0" borderId="0" xfId="0" applyFont="1" applyFill="1" applyAlignment="1">
      <alignment/>
    </xf>
    <xf numFmtId="0" fontId="19" fillId="0" borderId="2" xfId="0" applyFont="1" applyFill="1" applyBorder="1" applyAlignment="1">
      <alignment horizontal="right" vertical="center"/>
    </xf>
    <xf numFmtId="0" fontId="19" fillId="0" borderId="2" xfId="0" applyFont="1" applyFill="1" applyBorder="1" applyAlignment="1">
      <alignment horizontal="right" vertical="center"/>
    </xf>
    <xf numFmtId="38" fontId="10" fillId="0" borderId="1" xfId="22" applyNumberFormat="1" applyFont="1" applyFill="1" applyBorder="1">
      <alignment/>
      <protection/>
    </xf>
    <xf numFmtId="38" fontId="10" fillId="0" borderId="1" xfId="21" applyNumberFormat="1" applyFont="1" applyFill="1" applyBorder="1" applyAlignment="1">
      <alignment horizontal="right"/>
      <protection/>
    </xf>
    <xf numFmtId="0" fontId="5" fillId="0" borderId="6" xfId="0" applyFont="1" applyFill="1" applyBorder="1" applyAlignment="1">
      <alignment vertical="top" wrapText="1"/>
    </xf>
    <xf numFmtId="0" fontId="6" fillId="0" borderId="2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3" xfId="0" applyFont="1" applyFill="1" applyBorder="1" applyAlignment="1">
      <alignment horizontal="right" vertical="top" wrapText="1"/>
    </xf>
    <xf numFmtId="0" fontId="6" fillId="0" borderId="2" xfId="21" applyFont="1" applyFill="1" applyBorder="1" applyAlignment="1">
      <alignment horizontal="right" vertical="center" wrapText="1"/>
      <protection/>
    </xf>
    <xf numFmtId="0" fontId="5" fillId="0" borderId="2" xfId="21" applyFont="1" applyFill="1" applyBorder="1" applyAlignment="1">
      <alignment horizontal="right" vertical="center" wrapText="1"/>
      <protection/>
    </xf>
    <xf numFmtId="38" fontId="12" fillId="0" borderId="0" xfId="22" applyNumberFormat="1" applyFont="1" applyFill="1" applyBorder="1" applyAlignment="1">
      <alignment horizontal="right"/>
      <protection/>
    </xf>
    <xf numFmtId="38" fontId="14" fillId="0" borderId="2" xfId="0" applyNumberFormat="1" applyFont="1" applyFill="1" applyBorder="1" applyAlignment="1">
      <alignment horizontal="right"/>
    </xf>
    <xf numFmtId="38" fontId="6" fillId="0" borderId="2" xfId="0" applyNumberFormat="1" applyFont="1" applyFill="1" applyBorder="1" applyAlignment="1">
      <alignment horizontal="right"/>
    </xf>
    <xf numFmtId="38" fontId="19" fillId="0" borderId="2" xfId="0" applyNumberFormat="1" applyFont="1" applyFill="1" applyBorder="1" applyAlignment="1">
      <alignment horizontal="right"/>
    </xf>
    <xf numFmtId="38" fontId="12" fillId="0" borderId="2" xfId="0" applyNumberFormat="1" applyFont="1" applyFill="1" applyBorder="1" applyAlignment="1">
      <alignment horizontal="right"/>
    </xf>
    <xf numFmtId="38" fontId="6" fillId="0" borderId="10" xfId="0" applyNumberFormat="1" applyFont="1" applyFill="1" applyBorder="1" applyAlignment="1">
      <alignment horizontal="right"/>
    </xf>
    <xf numFmtId="38" fontId="12" fillId="0" borderId="7" xfId="0" applyNumberFormat="1" applyFont="1" applyFill="1" applyBorder="1" applyAlignment="1">
      <alignment horizontal="right"/>
    </xf>
    <xf numFmtId="38" fontId="10" fillId="0" borderId="5" xfId="0" applyNumberFormat="1" applyFont="1" applyFill="1" applyBorder="1" applyAlignment="1">
      <alignment horizontal="right"/>
    </xf>
    <xf numFmtId="38" fontId="5" fillId="0" borderId="2" xfId="22" applyNumberFormat="1" applyFont="1" applyFill="1" applyBorder="1" applyAlignment="1">
      <alignment horizontal="right"/>
      <protection/>
    </xf>
    <xf numFmtId="38" fontId="10" fillId="0" borderId="7" xfId="0" applyNumberFormat="1" applyFont="1" applyFill="1" applyBorder="1" applyAlignment="1">
      <alignment horizontal="right"/>
    </xf>
    <xf numFmtId="38" fontId="13" fillId="0" borderId="2" xfId="0" applyNumberFormat="1" applyFont="1" applyFill="1" applyBorder="1" applyAlignment="1">
      <alignment horizontal="right"/>
    </xf>
    <xf numFmtId="38" fontId="5" fillId="0" borderId="2" xfId="0" applyNumberFormat="1" applyFont="1" applyFill="1" applyBorder="1" applyAlignment="1">
      <alignment horizontal="right"/>
    </xf>
    <xf numFmtId="38" fontId="10" fillId="3" borderId="2" xfId="0" applyNumberFormat="1" applyFont="1" applyFill="1" applyBorder="1" applyAlignment="1">
      <alignment horizontal="right"/>
    </xf>
    <xf numFmtId="38" fontId="6" fillId="0" borderId="0" xfId="21" applyNumberFormat="1" applyFont="1" applyFill="1" applyAlignment="1">
      <alignment horizontal="right"/>
      <protection/>
    </xf>
    <xf numFmtId="0" fontId="6" fillId="0" borderId="0" xfId="21" applyFont="1" applyAlignment="1">
      <alignment horizontal="right"/>
      <protection/>
    </xf>
    <xf numFmtId="0" fontId="5" fillId="0" borderId="0" xfId="21" applyFont="1" applyAlignment="1">
      <alignment horizontal="right"/>
      <protection/>
    </xf>
    <xf numFmtId="0" fontId="10" fillId="0" borderId="0" xfId="0" applyFont="1" applyFill="1" applyAlignment="1">
      <alignment horizontal="right"/>
    </xf>
    <xf numFmtId="0" fontId="14" fillId="0" borderId="2" xfId="21" applyNumberFormat="1" applyFont="1" applyFill="1" applyBorder="1" applyAlignment="1">
      <alignment horizontal="right" vertical="top"/>
      <protection/>
    </xf>
    <xf numFmtId="0" fontId="14" fillId="0" borderId="2" xfId="21" applyNumberFormat="1" applyFont="1" applyFill="1" applyBorder="1" applyAlignment="1">
      <alignment horizontal="right"/>
      <protection/>
    </xf>
    <xf numFmtId="38" fontId="12" fillId="0" borderId="2" xfId="21" applyNumberFormat="1" applyFont="1" applyFill="1" applyBorder="1" applyAlignment="1">
      <alignment horizontal="right"/>
      <protection/>
    </xf>
    <xf numFmtId="164" fontId="14" fillId="0" borderId="2" xfId="15" applyNumberFormat="1" applyFont="1" applyBorder="1" applyAlignment="1">
      <alignment/>
    </xf>
    <xf numFmtId="0" fontId="17" fillId="0" borderId="3" xfId="0" applyFont="1" applyBorder="1" applyAlignment="1">
      <alignment horizontal="right"/>
    </xf>
    <xf numFmtId="38" fontId="14" fillId="0" borderId="1" xfId="21" applyNumberFormat="1" applyFont="1" applyFill="1" applyBorder="1" applyAlignment="1">
      <alignment horizontal="right"/>
      <protection/>
    </xf>
    <xf numFmtId="3" fontId="10" fillId="0" borderId="2" xfId="0" applyNumberFormat="1" applyFont="1" applyBorder="1" applyAlignment="1">
      <alignment/>
    </xf>
    <xf numFmtId="164" fontId="10" fillId="0" borderId="1" xfId="15" applyNumberFormat="1" applyFont="1" applyBorder="1" applyAlignment="1">
      <alignment/>
    </xf>
    <xf numFmtId="0" fontId="6" fillId="0" borderId="2" xfId="0" applyFont="1" applyBorder="1" applyAlignment="1">
      <alignment/>
    </xf>
    <xf numFmtId="3" fontId="6" fillId="0" borderId="2" xfId="0" applyNumberFormat="1" applyFont="1" applyBorder="1" applyAlignment="1">
      <alignment horizontal="center" wrapText="1"/>
    </xf>
    <xf numFmtId="3" fontId="14" fillId="0" borderId="2" xfId="0" applyNumberFormat="1" applyFont="1" applyBorder="1" applyAlignment="1">
      <alignment/>
    </xf>
    <xf numFmtId="38" fontId="18" fillId="0" borderId="0" xfId="0" applyNumberFormat="1" applyFont="1" applyFill="1" applyAlignment="1">
      <alignment horizontal="right"/>
    </xf>
    <xf numFmtId="0" fontId="6" fillId="0" borderId="0" xfId="0" applyFont="1" applyAlignment="1">
      <alignment horizontal="right"/>
    </xf>
    <xf numFmtId="0" fontId="26" fillId="0" borderId="0" xfId="22" applyFont="1" applyBorder="1" applyAlignment="1">
      <alignment horizontal="center" vertical="center"/>
      <protection/>
    </xf>
    <xf numFmtId="3" fontId="6" fillId="0" borderId="2" xfId="21" applyNumberFormat="1" applyFont="1" applyBorder="1" applyAlignment="1">
      <alignment vertical="top" wrapText="1"/>
      <protection/>
    </xf>
    <xf numFmtId="3" fontId="5" fillId="0" borderId="2" xfId="21" applyNumberFormat="1" applyFont="1" applyBorder="1" applyAlignment="1">
      <alignment vertical="top" wrapText="1"/>
      <protection/>
    </xf>
    <xf numFmtId="0" fontId="10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vertical="center"/>
    </xf>
    <xf numFmtId="0" fontId="16" fillId="0" borderId="3" xfId="0" applyFont="1" applyFill="1" applyBorder="1" applyAlignment="1">
      <alignment vertical="center"/>
    </xf>
    <xf numFmtId="3" fontId="14" fillId="0" borderId="2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3" fontId="16" fillId="0" borderId="2" xfId="0" applyNumberFormat="1" applyFont="1" applyFill="1" applyBorder="1" applyAlignment="1">
      <alignment horizontal="right" vertical="center" wrapText="1"/>
    </xf>
    <xf numFmtId="0" fontId="15" fillId="0" borderId="6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/>
    </xf>
    <xf numFmtId="3" fontId="12" fillId="0" borderId="2" xfId="0" applyNumberFormat="1" applyFont="1" applyFill="1" applyBorder="1" applyAlignment="1">
      <alignment horizontal="right" vertical="center"/>
    </xf>
    <xf numFmtId="3" fontId="12" fillId="0" borderId="2" xfId="0" applyNumberFormat="1" applyFont="1" applyFill="1" applyBorder="1" applyAlignment="1">
      <alignment horizontal="center" vertical="center"/>
    </xf>
    <xf numFmtId="3" fontId="12" fillId="2" borderId="2" xfId="0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right" vertical="center"/>
    </xf>
    <xf numFmtId="3" fontId="12" fillId="2" borderId="2" xfId="0" applyNumberFormat="1" applyFont="1" applyFill="1" applyBorder="1" applyAlignment="1">
      <alignment horizontal="center" vertical="center"/>
    </xf>
    <xf numFmtId="3" fontId="12" fillId="0" borderId="2" xfId="0" applyNumberFormat="1" applyFont="1" applyFill="1" applyBorder="1" applyAlignment="1">
      <alignment horizontal="right" vertical="center" wrapText="1"/>
    </xf>
    <xf numFmtId="3" fontId="10" fillId="0" borderId="2" xfId="0" applyNumberFormat="1" applyFont="1" applyFill="1" applyBorder="1" applyAlignment="1">
      <alignment horizontal="right" vertical="center"/>
    </xf>
    <xf numFmtId="0" fontId="5" fillId="0" borderId="0" xfId="22" applyFont="1" applyBorder="1" applyAlignment="1">
      <alignment horizontal="center" vertical="center"/>
      <protection/>
    </xf>
    <xf numFmtId="0" fontId="10" fillId="0" borderId="4" xfId="0" applyFont="1" applyBorder="1" applyAlignment="1">
      <alignment/>
    </xf>
    <xf numFmtId="0" fontId="13" fillId="0" borderId="0" xfId="22" applyFont="1" applyBorder="1" applyAlignment="1">
      <alignment vertical="center"/>
      <protection/>
    </xf>
    <xf numFmtId="0" fontId="13" fillId="0" borderId="0" xfId="22" applyFont="1" applyBorder="1" applyAlignment="1">
      <alignment horizontal="center" vertical="center"/>
      <protection/>
    </xf>
    <xf numFmtId="0" fontId="19" fillId="0" borderId="0" xfId="0" applyFont="1" applyAlignment="1">
      <alignment/>
    </xf>
    <xf numFmtId="164" fontId="12" fillId="2" borderId="2" xfId="15" applyNumberFormat="1" applyFont="1" applyFill="1" applyBorder="1" applyAlignment="1">
      <alignment/>
    </xf>
    <xf numFmtId="1" fontId="12" fillId="2" borderId="2" xfId="0" applyNumberFormat="1" applyFont="1" applyFill="1" applyBorder="1" applyAlignment="1">
      <alignment/>
    </xf>
    <xf numFmtId="38" fontId="12" fillId="0" borderId="2" xfId="21" applyNumberFormat="1" applyFont="1" applyFill="1" applyBorder="1">
      <alignment/>
      <protection/>
    </xf>
    <xf numFmtId="3" fontId="13" fillId="0" borderId="2" xfId="0" applyNumberFormat="1" applyFont="1" applyBorder="1" applyAlignment="1">
      <alignment/>
    </xf>
    <xf numFmtId="164" fontId="10" fillId="0" borderId="2" xfId="15" applyNumberFormat="1" applyFont="1" applyBorder="1" applyAlignment="1">
      <alignment/>
    </xf>
    <xf numFmtId="0" fontId="11" fillId="0" borderId="3" xfId="21" applyFont="1" applyBorder="1" applyAlignment="1">
      <alignment vertical="top" wrapText="1"/>
      <protection/>
    </xf>
    <xf numFmtId="3" fontId="10" fillId="0" borderId="5" xfId="0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2" xfId="21" applyFont="1" applyBorder="1">
      <alignment/>
      <protection/>
    </xf>
    <xf numFmtId="0" fontId="5" fillId="0" borderId="2" xfId="21" applyFont="1" applyBorder="1">
      <alignment/>
      <protection/>
    </xf>
    <xf numFmtId="0" fontId="5" fillId="0" borderId="1" xfId="21" applyFont="1" applyBorder="1" applyAlignment="1">
      <alignment/>
      <protection/>
    </xf>
    <xf numFmtId="0" fontId="5" fillId="0" borderId="6" xfId="21" applyFont="1" applyBorder="1" applyAlignment="1">
      <alignment/>
      <protection/>
    </xf>
    <xf numFmtId="0" fontId="6" fillId="0" borderId="2" xfId="21" applyFont="1" applyBorder="1" applyAlignment="1">
      <alignment horizontal="left"/>
      <protection/>
    </xf>
    <xf numFmtId="3" fontId="6" fillId="0" borderId="2" xfId="21" applyNumberFormat="1" applyFont="1" applyBorder="1">
      <alignment/>
      <protection/>
    </xf>
    <xf numFmtId="0" fontId="5" fillId="0" borderId="2" xfId="21" applyFont="1" applyBorder="1" applyAlignment="1">
      <alignment horizontal="center" vertical="top" wrapText="1"/>
      <protection/>
    </xf>
    <xf numFmtId="3" fontId="5" fillId="0" borderId="2" xfId="21" applyNumberFormat="1" applyFont="1" applyBorder="1">
      <alignment/>
      <protection/>
    </xf>
    <xf numFmtId="0" fontId="18" fillId="0" borderId="2" xfId="21" applyFont="1" applyBorder="1">
      <alignment/>
      <protection/>
    </xf>
    <xf numFmtId="0" fontId="6" fillId="0" borderId="2" xfId="21" applyFont="1" applyFill="1" applyBorder="1" applyAlignment="1">
      <alignment vertical="top" wrapText="1"/>
      <protection/>
    </xf>
    <xf numFmtId="0" fontId="6" fillId="0" borderId="5" xfId="21" applyFont="1" applyBorder="1" applyAlignment="1">
      <alignment vertical="top" wrapText="1"/>
      <protection/>
    </xf>
    <xf numFmtId="0" fontId="6" fillId="0" borderId="5" xfId="21" applyFont="1" applyBorder="1">
      <alignment/>
      <protection/>
    </xf>
    <xf numFmtId="0" fontId="5" fillId="0" borderId="2" xfId="21" applyFont="1" applyFill="1" applyBorder="1" applyAlignment="1">
      <alignment horizontal="center" vertical="top" wrapText="1"/>
      <protection/>
    </xf>
    <xf numFmtId="0" fontId="6" fillId="0" borderId="2" xfId="21" applyFont="1" applyBorder="1" applyAlignment="1">
      <alignment horizontal="right"/>
      <protection/>
    </xf>
    <xf numFmtId="3" fontId="14" fillId="0" borderId="2" xfId="21" applyNumberFormat="1" applyFont="1" applyBorder="1">
      <alignment/>
      <protection/>
    </xf>
    <xf numFmtId="3" fontId="6" fillId="0" borderId="2" xfId="21" applyNumberFormat="1" applyFont="1" applyBorder="1" applyAlignment="1">
      <alignment horizontal="center"/>
      <protection/>
    </xf>
    <xf numFmtId="0" fontId="6" fillId="0" borderId="2" xfId="21" applyFont="1" applyBorder="1" applyAlignment="1">
      <alignment horizontal="center" vertical="top" wrapText="1"/>
      <protection/>
    </xf>
    <xf numFmtId="3" fontId="10" fillId="0" borderId="2" xfId="21" applyNumberFormat="1" applyFont="1" applyBorder="1">
      <alignment/>
      <protection/>
    </xf>
    <xf numFmtId="3" fontId="12" fillId="0" borderId="2" xfId="21" applyNumberFormat="1" applyFont="1" applyBorder="1" applyAlignment="1">
      <alignment horizontal="right"/>
      <protection/>
    </xf>
    <xf numFmtId="3" fontId="13" fillId="0" borderId="2" xfId="21" applyNumberFormat="1" applyFont="1" applyBorder="1">
      <alignment/>
      <protection/>
    </xf>
    <xf numFmtId="3" fontId="5" fillId="0" borderId="2" xfId="21" applyNumberFormat="1" applyFont="1" applyBorder="1" applyAlignment="1">
      <alignment horizontal="right"/>
      <protection/>
    </xf>
    <xf numFmtId="0" fontId="6" fillId="0" borderId="7" xfId="21" applyFont="1" applyBorder="1">
      <alignment/>
      <protection/>
    </xf>
    <xf numFmtId="0" fontId="6" fillId="0" borderId="7" xfId="21" applyFont="1" applyBorder="1" applyAlignment="1">
      <alignment vertical="top" wrapText="1"/>
      <protection/>
    </xf>
    <xf numFmtId="3" fontId="6" fillId="0" borderId="7" xfId="21" applyNumberFormat="1" applyFont="1" applyBorder="1">
      <alignment/>
      <protection/>
    </xf>
    <xf numFmtId="0" fontId="18" fillId="0" borderId="7" xfId="21" applyFont="1" applyBorder="1">
      <alignment/>
      <protection/>
    </xf>
    <xf numFmtId="3" fontId="6" fillId="0" borderId="2" xfId="21" applyNumberFormat="1" applyFont="1" applyBorder="1">
      <alignment/>
      <protection/>
    </xf>
    <xf numFmtId="3" fontId="6" fillId="0" borderId="7" xfId="21" applyNumberFormat="1" applyFont="1" applyBorder="1">
      <alignment/>
      <protection/>
    </xf>
    <xf numFmtId="0" fontId="6" fillId="0" borderId="7" xfId="21" applyFont="1" applyBorder="1">
      <alignment/>
      <protection/>
    </xf>
    <xf numFmtId="3" fontId="5" fillId="2" borderId="2" xfId="21" applyNumberFormat="1" applyFont="1" applyFill="1" applyBorder="1" applyAlignment="1">
      <alignment horizontal="right"/>
      <protection/>
    </xf>
    <xf numFmtId="3" fontId="6" fillId="2" borderId="2" xfId="21" applyNumberFormat="1" applyFont="1" applyFill="1" applyBorder="1">
      <alignment/>
      <protection/>
    </xf>
    <xf numFmtId="3" fontId="5" fillId="2" borderId="2" xfId="21" applyNumberFormat="1" applyFont="1" applyFill="1" applyBorder="1">
      <alignment/>
      <protection/>
    </xf>
    <xf numFmtId="0" fontId="6" fillId="2" borderId="2" xfId="21" applyFont="1" applyFill="1" applyBorder="1">
      <alignment/>
      <protection/>
    </xf>
    <xf numFmtId="0" fontId="6" fillId="0" borderId="2" xfId="21" applyFont="1" applyBorder="1" applyAlignment="1">
      <alignment horizontal="left"/>
      <protection/>
    </xf>
    <xf numFmtId="0" fontId="6" fillId="0" borderId="2" xfId="21" applyFont="1" applyBorder="1">
      <alignment/>
      <protection/>
    </xf>
    <xf numFmtId="0" fontId="6" fillId="0" borderId="6" xfId="21" applyFont="1" applyBorder="1" applyAlignment="1">
      <alignment vertical="top" wrapText="1"/>
      <protection/>
    </xf>
    <xf numFmtId="0" fontId="6" fillId="0" borderId="3" xfId="21" applyFont="1" applyBorder="1" applyAlignment="1">
      <alignment vertical="top" wrapText="1"/>
      <protection/>
    </xf>
    <xf numFmtId="0" fontId="25" fillId="0" borderId="2" xfId="21" applyFont="1" applyBorder="1">
      <alignment/>
      <protection/>
    </xf>
    <xf numFmtId="0" fontId="14" fillId="0" borderId="2" xfId="21" applyFont="1" applyBorder="1" applyAlignment="1">
      <alignment vertical="top" wrapText="1"/>
      <protection/>
    </xf>
    <xf numFmtId="0" fontId="5" fillId="0" borderId="2" xfId="21" applyFont="1" applyBorder="1" applyAlignment="1">
      <alignment/>
      <protection/>
    </xf>
    <xf numFmtId="3" fontId="13" fillId="0" borderId="2" xfId="21" applyNumberFormat="1" applyFont="1" applyBorder="1" applyAlignment="1">
      <alignment horizontal="right"/>
      <protection/>
    </xf>
    <xf numFmtId="0" fontId="28" fillId="0" borderId="0" xfId="21" applyFont="1" applyAlignment="1">
      <alignment horizontal="center" vertical="center"/>
      <protection/>
    </xf>
    <xf numFmtId="0" fontId="28" fillId="0" borderId="0" xfId="21" applyFont="1">
      <alignment/>
      <protection/>
    </xf>
    <xf numFmtId="3" fontId="28" fillId="0" borderId="0" xfId="21" applyNumberFormat="1" applyFont="1">
      <alignment/>
      <protection/>
    </xf>
    <xf numFmtId="38" fontId="5" fillId="0" borderId="0" xfId="22" applyNumberFormat="1" applyFont="1" applyFill="1" applyAlignment="1">
      <alignment horizontal="center"/>
      <protection/>
    </xf>
    <xf numFmtId="0" fontId="5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0" borderId="2" xfId="21" applyFont="1" applyFill="1" applyBorder="1" applyAlignment="1">
      <alignment horizontal="right" vertical="center"/>
      <protection/>
    </xf>
    <xf numFmtId="0" fontId="5" fillId="0" borderId="9" xfId="21" applyFont="1" applyFill="1" applyBorder="1" applyAlignment="1">
      <alignment horizontal="right" vertical="center"/>
      <protection/>
    </xf>
    <xf numFmtId="3" fontId="6" fillId="0" borderId="2" xfId="21" applyNumberFormat="1" applyFont="1" applyFill="1" applyBorder="1" applyAlignment="1">
      <alignment horizontal="center" vertical="center"/>
      <protection/>
    </xf>
    <xf numFmtId="0" fontId="6" fillId="0" borderId="2" xfId="21" applyFont="1" applyFill="1" applyBorder="1" applyAlignment="1">
      <alignment horizontal="center" vertical="center"/>
      <protection/>
    </xf>
    <xf numFmtId="0" fontId="6" fillId="0" borderId="2" xfId="21" applyFont="1" applyFill="1" applyBorder="1" applyAlignment="1">
      <alignment horizontal="right" vertical="center"/>
      <protection/>
    </xf>
    <xf numFmtId="0" fontId="14" fillId="0" borderId="2" xfId="21" applyFont="1" applyFill="1" applyBorder="1" applyAlignment="1">
      <alignment horizontal="center" vertical="center"/>
      <protection/>
    </xf>
    <xf numFmtId="0" fontId="6" fillId="0" borderId="5" xfId="21" applyFont="1" applyFill="1" applyBorder="1" applyAlignment="1">
      <alignment horizontal="center" vertical="center"/>
      <protection/>
    </xf>
    <xf numFmtId="0" fontId="6" fillId="0" borderId="5" xfId="21" applyFont="1" applyFill="1" applyBorder="1" applyAlignment="1">
      <alignment horizontal="right" vertical="center"/>
      <protection/>
    </xf>
    <xf numFmtId="0" fontId="10" fillId="0" borderId="2" xfId="21" applyFont="1" applyFill="1" applyBorder="1" applyAlignment="1">
      <alignment horizontal="left" vertical="center" wrapText="1"/>
      <protection/>
    </xf>
    <xf numFmtId="0" fontId="10" fillId="0" borderId="2" xfId="21" applyFont="1" applyFill="1" applyBorder="1" applyAlignment="1">
      <alignment horizontal="center" vertical="center" wrapText="1"/>
      <protection/>
    </xf>
    <xf numFmtId="0" fontId="10" fillId="0" borderId="10" xfId="21" applyFont="1" applyFill="1" applyBorder="1" applyAlignment="1">
      <alignment horizontal="left" vertical="center" wrapText="1"/>
      <protection/>
    </xf>
    <xf numFmtId="0" fontId="10" fillId="0" borderId="2" xfId="21" applyFont="1" applyFill="1" applyBorder="1" applyAlignment="1">
      <alignment vertical="center" wrapText="1"/>
      <protection/>
    </xf>
    <xf numFmtId="3" fontId="10" fillId="0" borderId="2" xfId="21" applyNumberFormat="1" applyFont="1" applyFill="1" applyBorder="1" applyAlignment="1">
      <alignment horizontal="right" vertical="center"/>
      <protection/>
    </xf>
    <xf numFmtId="3" fontId="12" fillId="0" borderId="10" xfId="21" applyNumberFormat="1" applyFont="1" applyFill="1" applyBorder="1" applyAlignment="1">
      <alignment horizontal="right" vertical="center"/>
      <protection/>
    </xf>
    <xf numFmtId="3" fontId="12" fillId="0" borderId="5" xfId="21" applyNumberFormat="1" applyFont="1" applyFill="1" applyBorder="1" applyAlignment="1">
      <alignment horizontal="center" vertical="center"/>
      <protection/>
    </xf>
    <xf numFmtId="0" fontId="14" fillId="0" borderId="2" xfId="21" applyFont="1" applyFill="1" applyBorder="1" applyAlignment="1">
      <alignment horizontal="right" vertical="center"/>
      <protection/>
    </xf>
    <xf numFmtId="0" fontId="6" fillId="0" borderId="2" xfId="21" applyFont="1" applyFill="1" applyBorder="1" applyAlignment="1">
      <alignment horizontal="center" vertical="center"/>
      <protection/>
    </xf>
    <xf numFmtId="0" fontId="19" fillId="0" borderId="2" xfId="21" applyFont="1" applyFill="1" applyBorder="1" applyAlignment="1">
      <alignment horizontal="right" vertical="center"/>
      <protection/>
    </xf>
    <xf numFmtId="0" fontId="6" fillId="0" borderId="11" xfId="21" applyFont="1" applyFill="1" applyBorder="1" applyAlignment="1">
      <alignment horizontal="center" vertical="center"/>
      <protection/>
    </xf>
    <xf numFmtId="38" fontId="6" fillId="0" borderId="0" xfId="21" applyNumberFormat="1" applyFont="1" applyFill="1" applyAlignment="1">
      <alignment horizontal="center" vertical="center"/>
      <protection/>
    </xf>
    <xf numFmtId="38" fontId="6" fillId="0" borderId="0" xfId="21" applyNumberFormat="1" applyFont="1" applyFill="1" applyAlignment="1">
      <alignment horizontal="right" vertical="center"/>
      <protection/>
    </xf>
    <xf numFmtId="0" fontId="6" fillId="0" borderId="0" xfId="21" applyFont="1" applyAlignment="1">
      <alignment horizontal="right" vertical="center"/>
      <protection/>
    </xf>
    <xf numFmtId="3" fontId="6" fillId="0" borderId="0" xfId="21" applyNumberFormat="1" applyFont="1" applyAlignment="1">
      <alignment horizontal="center" vertical="center"/>
      <protection/>
    </xf>
    <xf numFmtId="38" fontId="5" fillId="0" borderId="0" xfId="22" applyNumberFormat="1" applyFont="1" applyFill="1" applyAlignment="1">
      <alignment horizontal="right"/>
      <protection/>
    </xf>
    <xf numFmtId="38" fontId="5" fillId="0" borderId="0" xfId="22" applyNumberFormat="1" applyFont="1" applyFill="1">
      <alignment/>
      <protection/>
    </xf>
    <xf numFmtId="38" fontId="22" fillId="0" borderId="0" xfId="22" applyNumberFormat="1" applyFont="1" applyFill="1" applyAlignment="1">
      <alignment horizontal="center"/>
      <protection/>
    </xf>
    <xf numFmtId="0" fontId="5" fillId="0" borderId="1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right" vertical="center" wrapText="1"/>
    </xf>
    <xf numFmtId="17" fontId="14" fillId="0" borderId="2" xfId="0" applyNumberFormat="1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wrapText="1"/>
    </xf>
    <xf numFmtId="0" fontId="10" fillId="0" borderId="2" xfId="0" applyFont="1" applyBorder="1" applyAlignment="1">
      <alignment horizontal="left" wrapText="1"/>
    </xf>
    <xf numFmtId="0" fontId="5" fillId="0" borderId="2" xfId="0" applyFont="1" applyBorder="1" applyAlignment="1">
      <alignment wrapText="1"/>
    </xf>
    <xf numFmtId="0" fontId="10" fillId="0" borderId="2" xfId="0" applyFont="1" applyBorder="1" applyAlignment="1">
      <alignment horizontal="left"/>
    </xf>
    <xf numFmtId="3" fontId="6" fillId="0" borderId="2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0" fontId="12" fillId="0" borderId="2" xfId="0" applyFont="1" applyBorder="1" applyAlignment="1">
      <alignment horizontal="left" wrapText="1"/>
    </xf>
    <xf numFmtId="3" fontId="5" fillId="0" borderId="2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/>
    </xf>
    <xf numFmtId="0" fontId="9" fillId="0" borderId="2" xfId="0" applyFont="1" applyBorder="1" applyAlignment="1">
      <alignment horizontal="right"/>
    </xf>
    <xf numFmtId="0" fontId="9" fillId="0" borderId="1" xfId="0" applyFont="1" applyBorder="1" applyAlignment="1">
      <alignment/>
    </xf>
    <xf numFmtId="0" fontId="10" fillId="0" borderId="2" xfId="0" applyFont="1" applyBorder="1" applyAlignment="1">
      <alignment horizontal="left" wrapText="1"/>
    </xf>
    <xf numFmtId="3" fontId="6" fillId="0" borderId="2" xfId="0" applyNumberFormat="1" applyFont="1" applyBorder="1" applyAlignment="1">
      <alignment horizontal="center" wrapText="1"/>
    </xf>
    <xf numFmtId="3" fontId="12" fillId="2" borderId="2" xfId="0" applyNumberFormat="1" applyFont="1" applyFill="1" applyBorder="1" applyAlignment="1">
      <alignment wrapText="1"/>
    </xf>
    <xf numFmtId="3" fontId="5" fillId="2" borderId="2" xfId="0" applyNumberFormat="1" applyFont="1" applyFill="1" applyBorder="1" applyAlignment="1">
      <alignment wrapText="1"/>
    </xf>
    <xf numFmtId="0" fontId="14" fillId="0" borderId="2" xfId="0" applyFont="1" applyBorder="1" applyAlignment="1">
      <alignment horizontal="left" wrapText="1"/>
    </xf>
    <xf numFmtId="3" fontId="14" fillId="0" borderId="2" xfId="0" applyNumberFormat="1" applyFont="1" applyBorder="1" applyAlignment="1">
      <alignment horizontal="right" vertical="top" wrapText="1"/>
    </xf>
    <xf numFmtId="0" fontId="23" fillId="0" borderId="2" xfId="0" applyFont="1" applyBorder="1" applyAlignment="1">
      <alignment horizontal="right"/>
    </xf>
    <xf numFmtId="3" fontId="6" fillId="0" borderId="2" xfId="0" applyNumberFormat="1" applyFont="1" applyBorder="1" applyAlignment="1">
      <alignment horizontal="left" vertical="top" wrapText="1"/>
    </xf>
    <xf numFmtId="0" fontId="6" fillId="0" borderId="2" xfId="0" applyFont="1" applyBorder="1" applyAlignment="1">
      <alignment horizontal="right"/>
    </xf>
    <xf numFmtId="0" fontId="5" fillId="0" borderId="1" xfId="0" applyFont="1" applyBorder="1" applyAlignment="1">
      <alignment/>
    </xf>
    <xf numFmtId="3" fontId="18" fillId="0" borderId="2" xfId="21" applyNumberFormat="1" applyFont="1" applyFill="1" applyBorder="1">
      <alignment/>
      <protection/>
    </xf>
    <xf numFmtId="3" fontId="29" fillId="0" borderId="2" xfId="21" applyNumberFormat="1" applyFont="1" applyFill="1" applyBorder="1">
      <alignment/>
      <protection/>
    </xf>
    <xf numFmtId="3" fontId="18" fillId="0" borderId="2" xfId="21" applyNumberFormat="1" applyFont="1" applyFill="1" applyBorder="1" applyAlignment="1">
      <alignment horizontal="right"/>
      <protection/>
    </xf>
    <xf numFmtId="3" fontId="12" fillId="0" borderId="2" xfId="0" applyNumberFormat="1" applyFont="1" applyBorder="1" applyAlignment="1">
      <alignment wrapText="1"/>
    </xf>
    <xf numFmtId="3" fontId="13" fillId="0" borderId="2" xfId="0" applyNumberFormat="1" applyFont="1" applyBorder="1" applyAlignment="1">
      <alignment wrapText="1"/>
    </xf>
    <xf numFmtId="3" fontId="5" fillId="0" borderId="2" xfId="0" applyNumberFormat="1" applyFont="1" applyBorder="1" applyAlignment="1">
      <alignment horizontal="right" wrapText="1"/>
    </xf>
    <xf numFmtId="38" fontId="18" fillId="0" borderId="0" xfId="21" applyNumberFormat="1" applyFont="1" applyFill="1" applyAlignment="1">
      <alignment horizontal="right"/>
      <protection/>
    </xf>
    <xf numFmtId="0" fontId="18" fillId="0" borderId="0" xfId="21" applyFont="1" applyAlignment="1">
      <alignment horizontal="right"/>
      <protection/>
    </xf>
    <xf numFmtId="0" fontId="10" fillId="0" borderId="0" xfId="0" applyFont="1" applyAlignment="1">
      <alignment horizontal="left"/>
    </xf>
    <xf numFmtId="0" fontId="14" fillId="0" borderId="2" xfId="21" applyFont="1" applyFill="1" applyBorder="1" applyAlignment="1">
      <alignment horizontal="right" vertical="center"/>
      <protection/>
    </xf>
    <xf numFmtId="3" fontId="10" fillId="0" borderId="2" xfId="0" applyNumberFormat="1" applyFont="1" applyFill="1" applyBorder="1" applyAlignment="1">
      <alignment horizontal="right" vertical="center"/>
    </xf>
    <xf numFmtId="3" fontId="15" fillId="0" borderId="0" xfId="0" applyNumberFormat="1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 wrapText="1"/>
    </xf>
    <xf numFmtId="3" fontId="6" fillId="0" borderId="12" xfId="21" applyNumberFormat="1" applyFont="1" applyFill="1" applyBorder="1" applyAlignment="1">
      <alignment horizontal="center"/>
      <protection/>
    </xf>
    <xf numFmtId="3" fontId="6" fillId="0" borderId="12" xfId="21" applyNumberFormat="1" applyFont="1" applyFill="1" applyBorder="1" applyAlignment="1">
      <alignment horizontal="right"/>
      <protection/>
    </xf>
    <xf numFmtId="0" fontId="17" fillId="0" borderId="0" xfId="0" applyFont="1" applyFill="1" applyAlignment="1">
      <alignment horizontal="center" vertical="center"/>
    </xf>
    <xf numFmtId="3" fontId="5" fillId="0" borderId="2" xfId="21" applyNumberFormat="1" applyFont="1" applyFill="1" applyBorder="1" applyAlignment="1">
      <alignment horizontal="right"/>
      <protection/>
    </xf>
    <xf numFmtId="3" fontId="6" fillId="0" borderId="2" xfId="21" applyNumberFormat="1" applyFont="1" applyFill="1" applyBorder="1" applyAlignment="1">
      <alignment horizontal="center"/>
      <protection/>
    </xf>
    <xf numFmtId="3" fontId="6" fillId="0" borderId="6" xfId="21" applyNumberFormat="1" applyFont="1" applyFill="1" applyBorder="1" applyAlignment="1">
      <alignment horizontal="center"/>
      <protection/>
    </xf>
    <xf numFmtId="3" fontId="6" fillId="0" borderId="4" xfId="21" applyNumberFormat="1" applyFont="1" applyFill="1" applyBorder="1" applyAlignment="1">
      <alignment horizontal="center"/>
      <protection/>
    </xf>
    <xf numFmtId="3" fontId="6" fillId="0" borderId="4" xfId="21" applyNumberFormat="1" applyFont="1" applyFill="1" applyBorder="1" applyAlignment="1">
      <alignment horizontal="right"/>
      <protection/>
    </xf>
    <xf numFmtId="3" fontId="6" fillId="0" borderId="13" xfId="21" applyNumberFormat="1" applyFont="1" applyFill="1" applyBorder="1" applyAlignment="1">
      <alignment horizontal="center"/>
      <protection/>
    </xf>
    <xf numFmtId="3" fontId="6" fillId="0" borderId="14" xfId="21" applyNumberFormat="1" applyFont="1" applyFill="1" applyBorder="1" applyAlignment="1">
      <alignment horizontal="center"/>
      <protection/>
    </xf>
    <xf numFmtId="3" fontId="6" fillId="0" borderId="2" xfId="21" applyNumberFormat="1" applyFont="1" applyFill="1" applyBorder="1" applyAlignment="1">
      <alignment horizontal="right"/>
      <protection/>
    </xf>
    <xf numFmtId="3" fontId="6" fillId="0" borderId="15" xfId="21" applyNumberFormat="1" applyFont="1" applyFill="1" applyBorder="1" applyAlignment="1">
      <alignment horizontal="center"/>
      <protection/>
    </xf>
    <xf numFmtId="0" fontId="5" fillId="0" borderId="0" xfId="0" applyFont="1" applyFill="1" applyAlignment="1">
      <alignment/>
    </xf>
    <xf numFmtId="3" fontId="5" fillId="0" borderId="2" xfId="21" applyNumberFormat="1" applyFont="1" applyFill="1" applyBorder="1" applyAlignment="1">
      <alignment horizontal="center"/>
      <protection/>
    </xf>
    <xf numFmtId="3" fontId="6" fillId="0" borderId="16" xfId="21" applyNumberFormat="1" applyFont="1" applyFill="1" applyBorder="1" applyAlignment="1">
      <alignment horizontal="center"/>
      <protection/>
    </xf>
    <xf numFmtId="3" fontId="6" fillId="0" borderId="17" xfId="21" applyNumberFormat="1" applyFont="1" applyFill="1" applyBorder="1" applyAlignment="1">
      <alignment horizontal="center"/>
      <protection/>
    </xf>
    <xf numFmtId="17" fontId="12" fillId="0" borderId="2" xfId="21" applyNumberFormat="1" applyFont="1" applyFill="1" applyBorder="1" applyAlignment="1">
      <alignment horizontal="right"/>
      <protection/>
    </xf>
    <xf numFmtId="3" fontId="12" fillId="0" borderId="2" xfId="21" applyNumberFormat="1" applyFont="1" applyFill="1" applyBorder="1" applyAlignment="1">
      <alignment horizontal="center" vertical="center"/>
      <protection/>
    </xf>
    <xf numFmtId="0" fontId="5" fillId="0" borderId="0" xfId="22" applyFont="1" applyFill="1" applyBorder="1" applyAlignment="1">
      <alignment vertical="center"/>
      <protection/>
    </xf>
    <xf numFmtId="0" fontId="6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38" fontId="12" fillId="0" borderId="0" xfId="22" applyNumberFormat="1" applyFont="1" applyFill="1" applyAlignment="1">
      <alignment horizontal="center"/>
      <protection/>
    </xf>
    <xf numFmtId="0" fontId="10" fillId="0" borderId="6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vertical="center"/>
    </xf>
    <xf numFmtId="0" fontId="12" fillId="0" borderId="0" xfId="22" applyFont="1" applyBorder="1" applyAlignment="1">
      <alignment vertical="center"/>
      <protection/>
    </xf>
    <xf numFmtId="0" fontId="27" fillId="0" borderId="0" xfId="21" applyFont="1">
      <alignment/>
      <protection/>
    </xf>
    <xf numFmtId="38" fontId="5" fillId="0" borderId="0" xfId="21" applyNumberFormat="1" applyFont="1" applyFill="1" applyAlignment="1">
      <alignment horizontal="center"/>
      <protection/>
    </xf>
    <xf numFmtId="38" fontId="12" fillId="0" borderId="5" xfId="22" applyNumberFormat="1" applyFont="1" applyFill="1" applyBorder="1" applyAlignment="1">
      <alignment horizontal="center" vertical="center" wrapText="1"/>
      <protection/>
    </xf>
    <xf numFmtId="164" fontId="10" fillId="0" borderId="0" xfId="15" applyNumberFormat="1" applyFont="1" applyAlignment="1">
      <alignment/>
    </xf>
    <xf numFmtId="38" fontId="12" fillId="0" borderId="0" xfId="22" applyNumberFormat="1" applyFont="1" applyFill="1" applyAlignment="1">
      <alignment/>
      <protection/>
    </xf>
    <xf numFmtId="164" fontId="12" fillId="0" borderId="2" xfId="15" applyNumberFormat="1" applyFont="1" applyBorder="1" applyAlignment="1">
      <alignment/>
    </xf>
    <xf numFmtId="3" fontId="12" fillId="2" borderId="2" xfId="15" applyNumberFormat="1" applyFont="1" applyFill="1" applyBorder="1" applyAlignment="1">
      <alignment/>
    </xf>
    <xf numFmtId="164" fontId="10" fillId="0" borderId="2" xfId="15" applyNumberFormat="1" applyFont="1" applyBorder="1" applyAlignment="1">
      <alignment vertical="center"/>
    </xf>
    <xf numFmtId="164" fontId="10" fillId="0" borderId="2" xfId="15" applyNumberFormat="1" applyFont="1" applyBorder="1" applyAlignment="1">
      <alignment/>
    </xf>
    <xf numFmtId="38" fontId="27" fillId="0" borderId="0" xfId="21" applyNumberFormat="1" applyFont="1" applyFill="1">
      <alignment/>
      <protection/>
    </xf>
    <xf numFmtId="164" fontId="10" fillId="0" borderId="0" xfId="15" applyNumberFormat="1" applyFont="1" applyBorder="1" applyAlignment="1">
      <alignment/>
    </xf>
    <xf numFmtId="164" fontId="10" fillId="0" borderId="1" xfId="15" applyNumberFormat="1" applyFont="1" applyFill="1" applyBorder="1" applyAlignment="1">
      <alignment/>
    </xf>
    <xf numFmtId="164" fontId="12" fillId="0" borderId="1" xfId="15" applyNumberFormat="1" applyFont="1" applyBorder="1" applyAlignment="1">
      <alignment/>
    </xf>
    <xf numFmtId="164" fontId="10" fillId="0" borderId="1" xfId="15" applyNumberFormat="1" applyFont="1" applyBorder="1" applyAlignment="1">
      <alignment vertical="center"/>
    </xf>
    <xf numFmtId="3" fontId="12" fillId="0" borderId="2" xfId="0" applyNumberFormat="1" applyFont="1" applyBorder="1" applyAlignment="1">
      <alignment/>
    </xf>
    <xf numFmtId="3" fontId="27" fillId="0" borderId="0" xfId="21" applyNumberFormat="1" applyFont="1">
      <alignment/>
      <protection/>
    </xf>
    <xf numFmtId="164" fontId="10" fillId="0" borderId="0" xfId="15" applyNumberFormat="1" applyFont="1" applyBorder="1" applyAlignment="1">
      <alignment/>
    </xf>
    <xf numFmtId="0" fontId="14" fillId="0" borderId="0" xfId="0" applyFont="1" applyAlignment="1">
      <alignment/>
    </xf>
    <xf numFmtId="38" fontId="13" fillId="0" borderId="0" xfId="22" applyNumberFormat="1" applyFont="1" applyFill="1" applyAlignment="1">
      <alignment/>
      <protection/>
    </xf>
    <xf numFmtId="0" fontId="14" fillId="0" borderId="2" xfId="0" applyFont="1" applyBorder="1" applyAlignment="1">
      <alignment/>
    </xf>
    <xf numFmtId="0" fontId="14" fillId="0" borderId="2" xfId="0" applyFont="1" applyFill="1" applyBorder="1" applyAlignment="1">
      <alignment/>
    </xf>
    <xf numFmtId="0" fontId="14" fillId="0" borderId="3" xfId="0" applyFont="1" applyBorder="1" applyAlignment="1">
      <alignment/>
    </xf>
    <xf numFmtId="164" fontId="14" fillId="0" borderId="3" xfId="15" applyNumberFormat="1" applyFont="1" applyBorder="1" applyAlignment="1">
      <alignment/>
    </xf>
    <xf numFmtId="0" fontId="14" fillId="0" borderId="3" xfId="0" applyFont="1" applyFill="1" applyBorder="1" applyAlignment="1">
      <alignment/>
    </xf>
    <xf numFmtId="0" fontId="14" fillId="0" borderId="2" xfId="0" applyFont="1" applyFill="1" applyBorder="1" applyAlignment="1">
      <alignment horizontal="left"/>
    </xf>
    <xf numFmtId="0" fontId="13" fillId="0" borderId="2" xfId="0" applyFont="1" applyBorder="1" applyAlignment="1">
      <alignment horizontal="left" vertical="top" wrapText="1"/>
    </xf>
    <xf numFmtId="0" fontId="14" fillId="0" borderId="5" xfId="0" applyFont="1" applyFill="1" applyBorder="1" applyAlignment="1">
      <alignment/>
    </xf>
    <xf numFmtId="0" fontId="14" fillId="0" borderId="3" xfId="0" applyFont="1" applyBorder="1" applyAlignment="1">
      <alignment horizontal="left"/>
    </xf>
    <xf numFmtId="0" fontId="13" fillId="0" borderId="3" xfId="0" applyFont="1" applyBorder="1" applyAlignment="1">
      <alignment horizontal="center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Border="1" applyAlignment="1">
      <alignment/>
    </xf>
    <xf numFmtId="0" fontId="14" fillId="0" borderId="3" xfId="0" applyFont="1" applyBorder="1" applyAlignment="1">
      <alignment/>
    </xf>
    <xf numFmtId="0" fontId="14" fillId="0" borderId="5" xfId="0" applyFont="1" applyBorder="1" applyAlignment="1">
      <alignment/>
    </xf>
    <xf numFmtId="0" fontId="14" fillId="0" borderId="3" xfId="0" applyFont="1" applyBorder="1" applyAlignment="1">
      <alignment horizontal="center"/>
    </xf>
    <xf numFmtId="38" fontId="28" fillId="0" borderId="0" xfId="21" applyNumberFormat="1" applyFont="1" applyFill="1" applyAlignment="1">
      <alignment horizontal="left"/>
      <protection/>
    </xf>
    <xf numFmtId="38" fontId="12" fillId="0" borderId="0" xfId="22" applyNumberFormat="1" applyFont="1" applyFill="1" applyAlignment="1">
      <alignment horizontal="left"/>
      <protection/>
    </xf>
    <xf numFmtId="164" fontId="10" fillId="0" borderId="6" xfId="15" applyNumberFormat="1" applyFont="1" applyBorder="1" applyAlignment="1">
      <alignment/>
    </xf>
    <xf numFmtId="0" fontId="10" fillId="0" borderId="1" xfId="0" applyFont="1" applyFill="1" applyBorder="1" applyAlignment="1">
      <alignment/>
    </xf>
    <xf numFmtId="0" fontId="12" fillId="0" borderId="2" xfId="0" applyFont="1" applyBorder="1" applyAlignment="1">
      <alignment horizontal="left" vertical="top" wrapText="1"/>
    </xf>
    <xf numFmtId="3" fontId="10" fillId="0" borderId="2" xfId="0" applyNumberFormat="1" applyFont="1" applyBorder="1" applyAlignment="1">
      <alignment/>
    </xf>
    <xf numFmtId="3" fontId="10" fillId="0" borderId="1" xfId="0" applyNumberFormat="1" applyFont="1" applyBorder="1" applyAlignment="1">
      <alignment/>
    </xf>
    <xf numFmtId="3" fontId="10" fillId="0" borderId="6" xfId="0" applyNumberFormat="1" applyFont="1" applyBorder="1" applyAlignment="1">
      <alignment/>
    </xf>
    <xf numFmtId="3" fontId="12" fillId="0" borderId="2" xfId="0" applyNumberFormat="1" applyFont="1" applyBorder="1" applyAlignment="1">
      <alignment horizontal="center"/>
    </xf>
    <xf numFmtId="38" fontId="27" fillId="0" borderId="0" xfId="0" applyNumberFormat="1" applyFont="1" applyFill="1" applyAlignment="1">
      <alignment/>
    </xf>
    <xf numFmtId="38" fontId="12" fillId="0" borderId="0" xfId="21" applyNumberFormat="1" applyFont="1" applyFill="1" applyAlignment="1">
      <alignment/>
      <protection/>
    </xf>
    <xf numFmtId="164" fontId="10" fillId="0" borderId="0" xfId="15" applyNumberFormat="1" applyFont="1" applyAlignment="1">
      <alignment horizontal="right" vertical="center"/>
    </xf>
    <xf numFmtId="164" fontId="10" fillId="0" borderId="0" xfId="15" applyNumberFormat="1" applyFont="1" applyBorder="1" applyAlignment="1">
      <alignment horizontal="right" vertical="center"/>
    </xf>
    <xf numFmtId="38" fontId="12" fillId="0" borderId="0" xfId="22" applyNumberFormat="1" applyFont="1" applyFill="1" applyAlignment="1">
      <alignment horizontal="left" vertical="center"/>
      <protection/>
    </xf>
    <xf numFmtId="0" fontId="12" fillId="0" borderId="2" xfId="21" applyFont="1" applyFill="1" applyBorder="1" applyAlignment="1">
      <alignment horizontal="center" vertical="center" wrapText="1"/>
      <protection/>
    </xf>
    <xf numFmtId="0" fontId="12" fillId="0" borderId="2" xfId="21" applyFont="1" applyFill="1" applyBorder="1" applyAlignment="1">
      <alignment horizontal="right" vertical="center"/>
      <protection/>
    </xf>
    <xf numFmtId="0" fontId="12" fillId="0" borderId="11" xfId="21" applyFont="1" applyFill="1" applyBorder="1" applyAlignment="1">
      <alignment horizontal="right" vertical="center"/>
      <protection/>
    </xf>
    <xf numFmtId="0" fontId="10" fillId="0" borderId="2" xfId="21" applyNumberFormat="1" applyFont="1" applyFill="1" applyBorder="1" applyAlignment="1">
      <alignment horizontal="left" vertical="center" wrapText="1"/>
      <protection/>
    </xf>
    <xf numFmtId="3" fontId="10" fillId="0" borderId="3" xfId="21" applyNumberFormat="1" applyFont="1" applyFill="1" applyBorder="1" applyAlignment="1">
      <alignment horizontal="right" vertical="center"/>
      <protection/>
    </xf>
    <xf numFmtId="3" fontId="10" fillId="0" borderId="2" xfId="21" applyNumberFormat="1" applyFont="1" applyFill="1" applyBorder="1" applyAlignment="1">
      <alignment horizontal="center" vertical="center"/>
      <protection/>
    </xf>
    <xf numFmtId="0" fontId="10" fillId="0" borderId="18" xfId="21" applyNumberFormat="1" applyFont="1" applyFill="1" applyBorder="1" applyAlignment="1">
      <alignment horizontal="left" vertical="center" wrapText="1"/>
      <protection/>
    </xf>
    <xf numFmtId="3" fontId="12" fillId="0" borderId="2" xfId="21" applyNumberFormat="1" applyFont="1" applyFill="1" applyBorder="1" applyAlignment="1">
      <alignment horizontal="right" vertical="center"/>
      <protection/>
    </xf>
    <xf numFmtId="3" fontId="12" fillId="0" borderId="3" xfId="21" applyNumberFormat="1" applyFont="1" applyFill="1" applyBorder="1" applyAlignment="1">
      <alignment horizontal="right" vertical="center"/>
      <protection/>
    </xf>
    <xf numFmtId="0" fontId="12" fillId="0" borderId="11" xfId="21" applyFont="1" applyFill="1" applyBorder="1" applyAlignment="1">
      <alignment horizontal="center" vertical="center"/>
      <protection/>
    </xf>
    <xf numFmtId="0" fontId="10" fillId="0" borderId="2" xfId="21" applyFont="1" applyFill="1" applyBorder="1" applyAlignment="1">
      <alignment horizontal="center" vertical="center"/>
      <protection/>
    </xf>
    <xf numFmtId="0" fontId="10" fillId="0" borderId="2" xfId="21" applyFont="1" applyFill="1" applyBorder="1" applyAlignment="1">
      <alignment horizontal="right" vertical="center"/>
      <protection/>
    </xf>
    <xf numFmtId="0" fontId="12" fillId="0" borderId="2" xfId="21" applyFont="1" applyFill="1" applyBorder="1" applyAlignment="1">
      <alignment horizontal="center" vertical="center"/>
      <protection/>
    </xf>
    <xf numFmtId="0" fontId="10" fillId="0" borderId="2" xfId="21" applyFont="1" applyFill="1" applyBorder="1" applyAlignment="1">
      <alignment horizontal="left" vertical="center"/>
      <protection/>
    </xf>
    <xf numFmtId="0" fontId="10" fillId="0" borderId="5" xfId="21" applyFont="1" applyFill="1" applyBorder="1" applyAlignment="1">
      <alignment horizontal="left" vertical="center" wrapText="1"/>
      <protection/>
    </xf>
    <xf numFmtId="0" fontId="10" fillId="0" borderId="5" xfId="21" applyNumberFormat="1" applyFont="1" applyFill="1" applyBorder="1" applyAlignment="1">
      <alignment horizontal="left" vertical="center" wrapText="1"/>
      <protection/>
    </xf>
    <xf numFmtId="3" fontId="10" fillId="0" borderId="5" xfId="21" applyNumberFormat="1" applyFont="1" applyFill="1" applyBorder="1" applyAlignment="1">
      <alignment horizontal="right" vertical="center"/>
      <protection/>
    </xf>
    <xf numFmtId="3" fontId="10" fillId="0" borderId="5" xfId="21" applyNumberFormat="1" applyFont="1" applyFill="1" applyBorder="1" applyAlignment="1">
      <alignment horizontal="center" vertical="center"/>
      <protection/>
    </xf>
    <xf numFmtId="3" fontId="10" fillId="0" borderId="0" xfId="0" applyNumberFormat="1" applyFont="1" applyFill="1" applyAlignment="1">
      <alignment horizontal="right" vertical="center"/>
    </xf>
    <xf numFmtId="3" fontId="10" fillId="0" borderId="10" xfId="21" applyNumberFormat="1" applyFont="1" applyFill="1" applyBorder="1" applyAlignment="1">
      <alignment horizontal="right" vertical="center"/>
      <protection/>
    </xf>
    <xf numFmtId="0" fontId="10" fillId="0" borderId="1" xfId="0" applyFont="1" applyFill="1" applyBorder="1" applyAlignment="1">
      <alignment horizontal="left" vertical="center"/>
    </xf>
    <xf numFmtId="0" fontId="10" fillId="0" borderId="3" xfId="21" applyNumberFormat="1" applyFont="1" applyFill="1" applyBorder="1" applyAlignment="1">
      <alignment horizontal="left" vertical="center" wrapText="1"/>
      <protection/>
    </xf>
    <xf numFmtId="0" fontId="10" fillId="0" borderId="1" xfId="21" applyFont="1" applyFill="1" applyBorder="1" applyAlignment="1">
      <alignment horizontal="left" vertical="center"/>
      <protection/>
    </xf>
    <xf numFmtId="3" fontId="10" fillId="0" borderId="2" xfId="21" applyNumberFormat="1" applyFont="1" applyFill="1" applyBorder="1" applyAlignment="1">
      <alignment vertical="center"/>
      <protection/>
    </xf>
    <xf numFmtId="0" fontId="10" fillId="0" borderId="6" xfId="21" applyFont="1" applyFill="1" applyBorder="1" applyAlignment="1">
      <alignment horizontal="center" vertical="center"/>
      <protection/>
    </xf>
    <xf numFmtId="0" fontId="10" fillId="0" borderId="3" xfId="21" applyFont="1" applyFill="1" applyBorder="1" applyAlignment="1">
      <alignment horizontal="left" vertical="center" wrapText="1"/>
      <protection/>
    </xf>
    <xf numFmtId="3" fontId="10" fillId="0" borderId="11" xfId="21" applyNumberFormat="1" applyFont="1" applyFill="1" applyBorder="1" applyAlignment="1">
      <alignment vertical="center"/>
      <protection/>
    </xf>
    <xf numFmtId="0" fontId="10" fillId="0" borderId="0" xfId="0" applyFont="1" applyFill="1" applyAlignment="1">
      <alignment horizontal="left" vertical="center"/>
    </xf>
    <xf numFmtId="0" fontId="10" fillId="0" borderId="3" xfId="21" applyFont="1" applyFill="1" applyBorder="1" applyAlignment="1">
      <alignment horizontal="left" vertical="center" wrapText="1"/>
      <protection/>
    </xf>
    <xf numFmtId="3" fontId="10" fillId="0" borderId="2" xfId="21" applyNumberFormat="1" applyFont="1" applyFill="1" applyBorder="1" applyAlignment="1">
      <alignment horizontal="right" vertical="center"/>
      <protection/>
    </xf>
    <xf numFmtId="0" fontId="10" fillId="0" borderId="2" xfId="21" applyFont="1" applyFill="1" applyBorder="1" applyAlignment="1">
      <alignment horizontal="center" vertical="center"/>
      <protection/>
    </xf>
    <xf numFmtId="0" fontId="10" fillId="0" borderId="2" xfId="0" applyFont="1" applyFill="1" applyBorder="1" applyAlignment="1">
      <alignment horizontal="left" vertical="center"/>
    </xf>
    <xf numFmtId="3" fontId="12" fillId="2" borderId="2" xfId="21" applyNumberFormat="1" applyFont="1" applyFill="1" applyBorder="1" applyAlignment="1">
      <alignment horizontal="right" vertical="center"/>
      <protection/>
    </xf>
    <xf numFmtId="0" fontId="10" fillId="0" borderId="3" xfId="21" applyFont="1" applyFill="1" applyBorder="1" applyAlignment="1">
      <alignment horizontal="center" vertical="center"/>
      <protection/>
    </xf>
    <xf numFmtId="3" fontId="10" fillId="0" borderId="3" xfId="21" applyNumberFormat="1" applyFont="1" applyFill="1" applyBorder="1" applyAlignment="1">
      <alignment horizontal="center" vertical="center"/>
      <protection/>
    </xf>
    <xf numFmtId="3" fontId="10" fillId="0" borderId="7" xfId="21" applyNumberFormat="1" applyFont="1" applyFill="1" applyBorder="1" applyAlignment="1">
      <alignment horizontal="right" vertical="center"/>
      <protection/>
    </xf>
    <xf numFmtId="0" fontId="10" fillId="0" borderId="7" xfId="21" applyFont="1" applyFill="1" applyBorder="1" applyAlignment="1">
      <alignment horizontal="center" vertical="center"/>
      <protection/>
    </xf>
    <xf numFmtId="0" fontId="10" fillId="0" borderId="11" xfId="21" applyFont="1" applyFill="1" applyBorder="1" applyAlignment="1">
      <alignment horizontal="center" vertical="center"/>
      <protection/>
    </xf>
    <xf numFmtId="3" fontId="12" fillId="0" borderId="11" xfId="21" applyNumberFormat="1" applyFont="1" applyFill="1" applyBorder="1" applyAlignment="1">
      <alignment horizontal="right" vertical="center"/>
      <protection/>
    </xf>
    <xf numFmtId="0" fontId="12" fillId="0" borderId="6" xfId="21" applyFont="1" applyFill="1" applyBorder="1" applyAlignment="1">
      <alignment horizontal="center" vertical="center"/>
      <protection/>
    </xf>
    <xf numFmtId="0" fontId="10" fillId="0" borderId="18" xfId="21" applyFont="1" applyFill="1" applyBorder="1" applyAlignment="1">
      <alignment horizontal="left" vertical="center"/>
      <protection/>
    </xf>
    <xf numFmtId="0" fontId="10" fillId="0" borderId="11" xfId="21" applyFont="1" applyFill="1" applyBorder="1" applyAlignment="1">
      <alignment horizontal="left" vertical="center"/>
      <protection/>
    </xf>
    <xf numFmtId="0" fontId="10" fillId="0" borderId="2" xfId="21" applyFont="1" applyFill="1" applyBorder="1" applyAlignment="1">
      <alignment horizontal="left" vertical="center" wrapText="1"/>
      <protection/>
    </xf>
    <xf numFmtId="0" fontId="12" fillId="0" borderId="2" xfId="21" applyFont="1" applyFill="1" applyBorder="1" applyAlignment="1">
      <alignment horizontal="center" vertical="center"/>
      <protection/>
    </xf>
    <xf numFmtId="0" fontId="12" fillId="0" borderId="2" xfId="21" applyFont="1" applyFill="1" applyBorder="1" applyAlignment="1">
      <alignment horizontal="left" vertical="center"/>
      <protection/>
    </xf>
    <xf numFmtId="3" fontId="10" fillId="0" borderId="2" xfId="21" applyNumberFormat="1" applyFont="1" applyFill="1" applyBorder="1" applyAlignment="1">
      <alignment horizontal="right" vertical="center" wrapText="1"/>
      <protection/>
    </xf>
    <xf numFmtId="3" fontId="10" fillId="0" borderId="2" xfId="21" applyNumberFormat="1" applyFont="1" applyFill="1" applyBorder="1" applyAlignment="1">
      <alignment horizontal="center" vertical="center" wrapText="1"/>
      <protection/>
    </xf>
    <xf numFmtId="3" fontId="8" fillId="0" borderId="2" xfId="21" applyNumberFormat="1" applyFont="1" applyFill="1" applyBorder="1" applyAlignment="1">
      <alignment horizontal="right" vertical="center" wrapText="1"/>
      <protection/>
    </xf>
    <xf numFmtId="3" fontId="8" fillId="0" borderId="2" xfId="21" applyNumberFormat="1" applyFont="1" applyFill="1" applyBorder="1" applyAlignment="1">
      <alignment horizontal="center" vertical="center" wrapText="1"/>
      <protection/>
    </xf>
    <xf numFmtId="3" fontId="12" fillId="0" borderId="2" xfId="21" applyNumberFormat="1" applyFont="1" applyFill="1" applyBorder="1" applyAlignment="1">
      <alignment horizontal="right" vertical="center" wrapText="1"/>
      <protection/>
    </xf>
    <xf numFmtId="0" fontId="10" fillId="0" borderId="0" xfId="21" applyFont="1" applyAlignment="1">
      <alignment horizontal="left" vertical="center"/>
      <protection/>
    </xf>
    <xf numFmtId="0" fontId="10" fillId="0" borderId="0" xfId="21" applyNumberFormat="1" applyFont="1" applyFill="1" applyAlignment="1">
      <alignment horizontal="center" vertical="center"/>
      <protection/>
    </xf>
    <xf numFmtId="38" fontId="10" fillId="0" borderId="0" xfId="21" applyNumberFormat="1" applyFont="1" applyFill="1" applyAlignment="1">
      <alignment vertical="center"/>
      <protection/>
    </xf>
    <xf numFmtId="38" fontId="12" fillId="0" borderId="0" xfId="21" applyNumberFormat="1" applyFont="1" applyFill="1" applyAlignment="1">
      <alignment horizontal="left" vertical="center"/>
      <protection/>
    </xf>
    <xf numFmtId="38" fontId="10" fillId="0" borderId="0" xfId="21" applyNumberFormat="1" applyFont="1" applyFill="1" applyAlignment="1">
      <alignment horizontal="center" vertical="center"/>
      <protection/>
    </xf>
    <xf numFmtId="38" fontId="10" fillId="0" borderId="0" xfId="21" applyNumberFormat="1" applyFont="1" applyFill="1" applyAlignment="1">
      <alignment horizontal="right" vertical="center"/>
      <protection/>
    </xf>
    <xf numFmtId="0" fontId="12" fillId="0" borderId="0" xfId="21" applyFont="1" applyAlignment="1">
      <alignment horizontal="center" vertical="center"/>
      <protection/>
    </xf>
    <xf numFmtId="0" fontId="12" fillId="0" borderId="0" xfId="21" applyFont="1" applyAlignment="1">
      <alignment horizontal="right" vertical="center"/>
      <protection/>
    </xf>
    <xf numFmtId="0" fontId="10" fillId="0" borderId="0" xfId="21" applyFont="1" applyAlignment="1">
      <alignment horizontal="center" vertical="center"/>
      <protection/>
    </xf>
    <xf numFmtId="0" fontId="10" fillId="0" borderId="0" xfId="21" applyFont="1" applyAlignment="1">
      <alignment horizontal="right" vertical="center"/>
      <protection/>
    </xf>
    <xf numFmtId="3" fontId="10" fillId="0" borderId="0" xfId="21" applyNumberFormat="1" applyFont="1" applyAlignment="1">
      <alignment horizontal="right" vertical="center"/>
      <protection/>
    </xf>
    <xf numFmtId="0" fontId="12" fillId="0" borderId="0" xfId="22" applyFont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left" vertical="center" wrapText="1"/>
      <protection/>
    </xf>
    <xf numFmtId="0" fontId="10" fillId="0" borderId="0" xfId="21" applyFont="1" applyFill="1" applyBorder="1" applyAlignment="1">
      <alignment horizontal="center" vertical="center" wrapText="1"/>
      <protection/>
    </xf>
    <xf numFmtId="0" fontId="10" fillId="0" borderId="0" xfId="21" applyFont="1" applyFill="1" applyBorder="1" applyAlignment="1">
      <alignment horizontal="right" vertical="center" wrapText="1"/>
      <protection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14" fillId="0" borderId="0" xfId="0" applyFont="1" applyAlignment="1">
      <alignment horizontal="center" vertical="center"/>
    </xf>
    <xf numFmtId="38" fontId="13" fillId="0" borderId="0" xfId="22" applyNumberFormat="1" applyFont="1" applyFill="1" applyAlignment="1">
      <alignment horizontal="center" vertical="center"/>
      <protection/>
    </xf>
    <xf numFmtId="0" fontId="14" fillId="0" borderId="2" xfId="21" applyFont="1" applyFill="1" applyBorder="1" applyAlignment="1">
      <alignment horizontal="center" vertical="center" wrapText="1"/>
      <protection/>
    </xf>
    <xf numFmtId="0" fontId="14" fillId="0" borderId="5" xfId="21" applyFont="1" applyFill="1" applyBorder="1" applyAlignment="1">
      <alignment horizontal="center" vertical="center" wrapText="1"/>
      <protection/>
    </xf>
    <xf numFmtId="0" fontId="14" fillId="0" borderId="2" xfId="21" applyFont="1" applyFill="1" applyBorder="1" applyAlignment="1">
      <alignment horizontal="left" vertical="center" wrapText="1"/>
      <protection/>
    </xf>
    <xf numFmtId="0" fontId="14" fillId="0" borderId="2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2" xfId="21" applyFont="1" applyFill="1" applyBorder="1" applyAlignment="1">
      <alignment horizontal="left" vertical="center"/>
      <protection/>
    </xf>
    <xf numFmtId="0" fontId="14" fillId="0" borderId="6" xfId="21" applyFont="1" applyFill="1" applyBorder="1" applyAlignment="1">
      <alignment horizontal="center" vertical="center"/>
      <protection/>
    </xf>
    <xf numFmtId="0" fontId="14" fillId="0" borderId="6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1" xfId="21" applyFont="1" applyFill="1" applyBorder="1" applyAlignment="1">
      <alignment horizontal="center" vertical="center"/>
      <protection/>
    </xf>
    <xf numFmtId="0" fontId="14" fillId="0" borderId="2" xfId="21" applyFont="1" applyFill="1" applyBorder="1" applyAlignment="1">
      <alignment horizontal="center" vertical="center" wrapText="1"/>
      <protection/>
    </xf>
    <xf numFmtId="38" fontId="14" fillId="0" borderId="0" xfId="0" applyNumberFormat="1" applyFont="1" applyFill="1" applyAlignment="1">
      <alignment horizontal="center" vertical="center"/>
    </xf>
    <xf numFmtId="38" fontId="14" fillId="0" borderId="0" xfId="21" applyNumberFormat="1" applyFont="1" applyFill="1" applyAlignment="1">
      <alignment horizontal="center" vertical="center"/>
      <protection/>
    </xf>
    <xf numFmtId="0" fontId="14" fillId="0" borderId="0" xfId="21" applyFont="1" applyAlignment="1">
      <alignment horizontal="center" vertical="center"/>
      <protection/>
    </xf>
    <xf numFmtId="0" fontId="14" fillId="0" borderId="0" xfId="21" applyFont="1" applyFill="1" applyBorder="1" applyAlignment="1">
      <alignment horizontal="center" vertical="center" wrapText="1"/>
      <protection/>
    </xf>
    <xf numFmtId="0" fontId="14" fillId="0" borderId="0" xfId="0" applyFont="1" applyFill="1" applyAlignment="1">
      <alignment horizontal="center" vertical="center"/>
    </xf>
    <xf numFmtId="164" fontId="14" fillId="0" borderId="0" xfId="15" applyNumberFormat="1" applyFont="1" applyAlignment="1">
      <alignment horizontal="right" vertical="center"/>
    </xf>
    <xf numFmtId="0" fontId="13" fillId="0" borderId="2" xfId="21" applyFont="1" applyFill="1" applyBorder="1" applyAlignment="1">
      <alignment horizontal="right" vertical="center"/>
      <protection/>
    </xf>
    <xf numFmtId="0" fontId="13" fillId="0" borderId="11" xfId="21" applyFont="1" applyFill="1" applyBorder="1" applyAlignment="1">
      <alignment horizontal="right" vertical="center"/>
      <protection/>
    </xf>
    <xf numFmtId="3" fontId="14" fillId="0" borderId="3" xfId="21" applyNumberFormat="1" applyFont="1" applyFill="1" applyBorder="1" applyAlignment="1">
      <alignment horizontal="right" vertical="center"/>
      <protection/>
    </xf>
    <xf numFmtId="3" fontId="13" fillId="0" borderId="3" xfId="21" applyNumberFormat="1" applyFont="1" applyFill="1" applyBorder="1" applyAlignment="1">
      <alignment horizontal="right" vertical="center"/>
      <protection/>
    </xf>
    <xf numFmtId="3" fontId="14" fillId="0" borderId="2" xfId="21" applyNumberFormat="1" applyFont="1" applyFill="1" applyBorder="1" applyAlignment="1">
      <alignment horizontal="right" vertical="center"/>
      <protection/>
    </xf>
    <xf numFmtId="3" fontId="13" fillId="0" borderId="2" xfId="21" applyNumberFormat="1" applyFont="1" applyFill="1" applyBorder="1" applyAlignment="1">
      <alignment horizontal="right" vertical="center"/>
      <protection/>
    </xf>
    <xf numFmtId="3" fontId="14" fillId="0" borderId="5" xfId="21" applyNumberFormat="1" applyFont="1" applyFill="1" applyBorder="1" applyAlignment="1">
      <alignment horizontal="right" vertical="center"/>
      <protection/>
    </xf>
    <xf numFmtId="3" fontId="14" fillId="0" borderId="2" xfId="0" applyNumberFormat="1" applyFont="1" applyFill="1" applyBorder="1" applyAlignment="1">
      <alignment horizontal="right" vertical="center"/>
    </xf>
    <xf numFmtId="3" fontId="13" fillId="0" borderId="2" xfId="0" applyNumberFormat="1" applyFont="1" applyFill="1" applyBorder="1" applyAlignment="1">
      <alignment horizontal="right" vertical="center"/>
    </xf>
    <xf numFmtId="3" fontId="14" fillId="0" borderId="2" xfId="21" applyNumberFormat="1" applyFont="1" applyFill="1" applyBorder="1" applyAlignment="1">
      <alignment horizontal="right" vertical="center"/>
      <protection/>
    </xf>
    <xf numFmtId="3" fontId="13" fillId="0" borderId="2" xfId="21" applyNumberFormat="1" applyFont="1" applyFill="1" applyBorder="1" applyAlignment="1">
      <alignment horizontal="right" vertical="center"/>
      <protection/>
    </xf>
    <xf numFmtId="3" fontId="14" fillId="0" borderId="7" xfId="21" applyNumberFormat="1" applyFont="1" applyFill="1" applyBorder="1" applyAlignment="1">
      <alignment horizontal="right" vertical="center"/>
      <protection/>
    </xf>
    <xf numFmtId="3" fontId="14" fillId="0" borderId="2" xfId="21" applyNumberFormat="1" applyFont="1" applyFill="1" applyBorder="1" applyAlignment="1">
      <alignment horizontal="right" vertical="center" wrapText="1"/>
      <protection/>
    </xf>
    <xf numFmtId="38" fontId="14" fillId="0" borderId="0" xfId="21" applyNumberFormat="1" applyFont="1" applyFill="1" applyAlignment="1">
      <alignment horizontal="right" vertical="center"/>
      <protection/>
    </xf>
    <xf numFmtId="0" fontId="14" fillId="0" borderId="0" xfId="21" applyFont="1" applyAlignment="1">
      <alignment horizontal="right" vertical="center"/>
      <protection/>
    </xf>
    <xf numFmtId="0" fontId="14" fillId="0" borderId="0" xfId="21" applyFont="1" applyFill="1" applyBorder="1" applyAlignment="1">
      <alignment horizontal="right" vertical="center" wrapText="1"/>
      <protection/>
    </xf>
    <xf numFmtId="0" fontId="14" fillId="0" borderId="0" xfId="0" applyFont="1" applyFill="1" applyAlignment="1">
      <alignment horizontal="right" vertical="center"/>
    </xf>
    <xf numFmtId="38" fontId="12" fillId="0" borderId="0" xfId="22" applyNumberFormat="1" applyFont="1" applyFill="1">
      <alignment/>
      <protection/>
    </xf>
    <xf numFmtId="0" fontId="10" fillId="0" borderId="1" xfId="0" applyFont="1" applyFill="1" applyBorder="1" applyAlignment="1">
      <alignment/>
    </xf>
    <xf numFmtId="38" fontId="10" fillId="0" borderId="2" xfId="21" applyNumberFormat="1" applyFont="1" applyFill="1" applyBorder="1" applyAlignment="1">
      <alignment vertical="top"/>
      <protection/>
    </xf>
    <xf numFmtId="38" fontId="10" fillId="0" borderId="1" xfId="0" applyNumberFormat="1" applyFont="1" applyFill="1" applyBorder="1" applyAlignment="1">
      <alignment/>
    </xf>
    <xf numFmtId="38" fontId="10" fillId="0" borderId="1" xfId="21" applyNumberFormat="1" applyFont="1" applyFill="1" applyBorder="1" applyAlignment="1">
      <alignment vertical="top"/>
      <protection/>
    </xf>
    <xf numFmtId="38" fontId="10" fillId="0" borderId="1" xfId="21" applyNumberFormat="1" applyFont="1" applyFill="1" applyBorder="1" applyAlignment="1">
      <alignment vertical="top"/>
      <protection/>
    </xf>
    <xf numFmtId="38" fontId="12" fillId="0" borderId="2" xfId="0" applyNumberFormat="1" applyFont="1" applyFill="1" applyBorder="1" applyAlignment="1">
      <alignment vertical="top" wrapText="1"/>
    </xf>
    <xf numFmtId="38" fontId="10" fillId="0" borderId="2" xfId="0" applyNumberFormat="1" applyFont="1" applyFill="1" applyBorder="1" applyAlignment="1">
      <alignment vertical="top" wrapText="1"/>
    </xf>
    <xf numFmtId="38" fontId="10" fillId="0" borderId="1" xfId="21" applyNumberFormat="1" applyFont="1" applyFill="1" applyBorder="1">
      <alignment/>
      <protection/>
    </xf>
    <xf numFmtId="38" fontId="10" fillId="3" borderId="2" xfId="0" applyNumberFormat="1" applyFont="1" applyFill="1" applyBorder="1" applyAlignment="1">
      <alignment vertical="top" wrapText="1"/>
    </xf>
    <xf numFmtId="38" fontId="10" fillId="0" borderId="1" xfId="0" applyNumberFormat="1" applyFont="1" applyFill="1" applyBorder="1" applyAlignment="1">
      <alignment vertical="top" wrapText="1"/>
    </xf>
    <xf numFmtId="38" fontId="12" fillId="0" borderId="1" xfId="0" applyNumberFormat="1" applyFont="1" applyFill="1" applyBorder="1" applyAlignment="1">
      <alignment horizontal="center" vertical="top" wrapText="1"/>
    </xf>
    <xf numFmtId="38" fontId="10" fillId="0" borderId="0" xfId="21" applyNumberFormat="1" applyFont="1" applyFill="1">
      <alignment/>
      <protection/>
    </xf>
    <xf numFmtId="0" fontId="12" fillId="0" borderId="0" xfId="21" applyFont="1">
      <alignment/>
      <protection/>
    </xf>
    <xf numFmtId="0" fontId="10" fillId="0" borderId="0" xfId="21" applyFont="1">
      <alignment/>
      <protection/>
    </xf>
    <xf numFmtId="38" fontId="12" fillId="0" borderId="0" xfId="0" applyNumberFormat="1" applyFont="1" applyFill="1" applyAlignment="1">
      <alignment/>
    </xf>
    <xf numFmtId="0" fontId="13" fillId="0" borderId="0" xfId="22" applyNumberFormat="1" applyFont="1" applyFill="1" applyAlignment="1">
      <alignment horizontal="center"/>
      <protection/>
    </xf>
    <xf numFmtId="0" fontId="14" fillId="0" borderId="5" xfId="21" applyNumberFormat="1" applyFont="1" applyFill="1" applyBorder="1" applyAlignment="1">
      <alignment horizontal="center" vertical="top"/>
      <protection/>
    </xf>
    <xf numFmtId="0" fontId="14" fillId="0" borderId="2" xfId="21" applyNumberFormat="1" applyFont="1" applyFill="1" applyBorder="1" applyAlignment="1">
      <alignment horizontal="center" vertical="top"/>
      <protection/>
    </xf>
    <xf numFmtId="38" fontId="13" fillId="0" borderId="2" xfId="0" applyNumberFormat="1" applyFont="1" applyFill="1" applyBorder="1" applyAlignment="1">
      <alignment vertical="top" wrapText="1"/>
    </xf>
    <xf numFmtId="0" fontId="14" fillId="0" borderId="2" xfId="0" applyNumberFormat="1" applyFont="1" applyFill="1" applyBorder="1" applyAlignment="1">
      <alignment horizontal="right"/>
    </xf>
    <xf numFmtId="0" fontId="14" fillId="0" borderId="2" xfId="0" applyNumberFormat="1" applyFont="1" applyFill="1" applyBorder="1" applyAlignment="1">
      <alignment horizontal="right"/>
    </xf>
    <xf numFmtId="0" fontId="14" fillId="0" borderId="7" xfId="21" applyNumberFormat="1" applyFont="1" applyFill="1" applyBorder="1" applyAlignment="1">
      <alignment horizontal="center" vertical="top"/>
      <protection/>
    </xf>
    <xf numFmtId="38" fontId="13" fillId="0" borderId="6" xfId="0" applyNumberFormat="1" applyFont="1" applyFill="1" applyBorder="1" applyAlignment="1">
      <alignment horizontal="center" vertical="top" wrapText="1"/>
    </xf>
    <xf numFmtId="0" fontId="14" fillId="0" borderId="0" xfId="21" applyNumberFormat="1" applyFont="1" applyFill="1" applyAlignment="1">
      <alignment horizontal="center"/>
      <protection/>
    </xf>
    <xf numFmtId="0" fontId="14" fillId="0" borderId="0" xfId="21" applyFont="1" applyAlignment="1">
      <alignment horizontal="center"/>
      <protection/>
    </xf>
    <xf numFmtId="0" fontId="13" fillId="0" borderId="0" xfId="0" applyNumberFormat="1" applyFont="1" applyFill="1" applyAlignment="1">
      <alignment horizontal="center"/>
    </xf>
    <xf numFmtId="0" fontId="14" fillId="0" borderId="0" xfId="0" applyNumberFormat="1" applyFont="1" applyFill="1" applyAlignment="1">
      <alignment horizontal="center"/>
    </xf>
    <xf numFmtId="38" fontId="10" fillId="0" borderId="2" xfId="21" applyNumberFormat="1" applyFont="1" applyFill="1" applyBorder="1" applyAlignment="1">
      <alignment horizontal="center"/>
      <protection/>
    </xf>
    <xf numFmtId="38" fontId="12" fillId="0" borderId="3" xfId="0" applyNumberFormat="1" applyFont="1" applyFill="1" applyBorder="1" applyAlignment="1">
      <alignment horizontal="center" vertical="top" wrapText="1"/>
    </xf>
    <xf numFmtId="38" fontId="12" fillId="0" borderId="0" xfId="21" applyNumberFormat="1" applyFont="1" applyFill="1" applyAlignment="1">
      <alignment horizontal="left"/>
      <protection/>
    </xf>
    <xf numFmtId="38" fontId="10" fillId="0" borderId="0" xfId="21" applyNumberFormat="1" applyFont="1" applyFill="1" applyAlignment="1">
      <alignment horizontal="left"/>
      <protection/>
    </xf>
    <xf numFmtId="38" fontId="12" fillId="0" borderId="0" xfId="0" applyNumberFormat="1" applyFont="1" applyFill="1" applyAlignment="1">
      <alignment horizontal="left"/>
    </xf>
    <xf numFmtId="38" fontId="12" fillId="0" borderId="0" xfId="22" applyNumberFormat="1" applyFont="1" applyFill="1" applyAlignment="1">
      <alignment horizontal="right"/>
      <protection/>
    </xf>
    <xf numFmtId="38" fontId="12" fillId="0" borderId="11" xfId="22" applyNumberFormat="1" applyFont="1" applyFill="1" applyBorder="1" applyAlignment="1">
      <alignment horizontal="center" vertical="center" wrapText="1"/>
      <protection/>
    </xf>
    <xf numFmtId="38" fontId="12" fillId="0" borderId="5" xfId="21" applyNumberFormat="1" applyFont="1" applyFill="1" applyBorder="1" applyAlignment="1">
      <alignment horizontal="right"/>
      <protection/>
    </xf>
    <xf numFmtId="38" fontId="10" fillId="0" borderId="7" xfId="21" applyNumberFormat="1" applyFont="1" applyFill="1" applyBorder="1" applyAlignment="1">
      <alignment horizontal="right"/>
      <protection/>
    </xf>
    <xf numFmtId="38" fontId="10" fillId="0" borderId="2" xfId="22" applyNumberFormat="1" applyFont="1" applyFill="1" applyBorder="1" applyAlignment="1">
      <alignment horizontal="right"/>
      <protection/>
    </xf>
    <xf numFmtId="38" fontId="12" fillId="2" borderId="1" xfId="22" applyNumberFormat="1" applyFont="1" applyFill="1" applyBorder="1" applyAlignment="1">
      <alignment horizontal="right"/>
      <protection/>
    </xf>
    <xf numFmtId="38" fontId="10" fillId="3" borderId="3" xfId="0" applyNumberFormat="1" applyFont="1" applyFill="1" applyBorder="1" applyAlignment="1">
      <alignment horizontal="right"/>
    </xf>
    <xf numFmtId="38" fontId="10" fillId="0" borderId="10" xfId="21" applyNumberFormat="1" applyFont="1" applyFill="1" applyBorder="1" applyAlignment="1">
      <alignment horizontal="right"/>
      <protection/>
    </xf>
    <xf numFmtId="38" fontId="12" fillId="0" borderId="2" xfId="22" applyNumberFormat="1" applyFont="1" applyFill="1" applyBorder="1" applyAlignment="1">
      <alignment horizontal="right"/>
      <protection/>
    </xf>
    <xf numFmtId="38" fontId="13" fillId="0" borderId="0" xfId="22" applyNumberFormat="1" applyFont="1" applyFill="1">
      <alignment/>
      <protection/>
    </xf>
    <xf numFmtId="38" fontId="14" fillId="0" borderId="0" xfId="0" applyNumberFormat="1" applyFont="1" applyFill="1" applyAlignment="1">
      <alignment/>
    </xf>
    <xf numFmtId="38" fontId="13" fillId="0" borderId="1" xfId="22" applyNumberFormat="1" applyFont="1" applyFill="1" applyBorder="1" applyAlignment="1">
      <alignment horizontal="center" vertical="center" wrapText="1"/>
      <protection/>
    </xf>
    <xf numFmtId="38" fontId="13" fillId="0" borderId="2" xfId="21" applyNumberFormat="1" applyFont="1" applyFill="1" applyBorder="1" applyAlignment="1">
      <alignment horizontal="left"/>
      <protection/>
    </xf>
    <xf numFmtId="38" fontId="14" fillId="0" borderId="2" xfId="21" applyNumberFormat="1" applyFont="1" applyFill="1" applyBorder="1">
      <alignment/>
      <protection/>
    </xf>
    <xf numFmtId="0" fontId="14" fillId="0" borderId="2" xfId="0" applyFont="1" applyFill="1" applyBorder="1" applyAlignment="1">
      <alignment/>
    </xf>
    <xf numFmtId="38" fontId="13" fillId="0" borderId="7" xfId="21" applyNumberFormat="1" applyFont="1" applyFill="1" applyBorder="1" applyAlignment="1">
      <alignment horizontal="right"/>
      <protection/>
    </xf>
    <xf numFmtId="38" fontId="14" fillId="0" borderId="8" xfId="22" applyNumberFormat="1" applyFont="1" applyFill="1" applyBorder="1" applyAlignment="1">
      <alignment horizontal="right"/>
      <protection/>
    </xf>
    <xf numFmtId="38" fontId="14" fillId="0" borderId="7" xfId="21" applyNumberFormat="1" applyFont="1" applyFill="1" applyBorder="1" applyAlignment="1">
      <alignment horizontal="right"/>
      <protection/>
    </xf>
    <xf numFmtId="38" fontId="14" fillId="0" borderId="5" xfId="0" applyNumberFormat="1" applyFont="1" applyFill="1" applyBorder="1" applyAlignment="1">
      <alignment/>
    </xf>
    <xf numFmtId="38" fontId="13" fillId="0" borderId="2" xfId="21" applyNumberFormat="1" applyFont="1" applyFill="1" applyBorder="1" applyAlignment="1">
      <alignment horizontal="right"/>
      <protection/>
    </xf>
    <xf numFmtId="38" fontId="13" fillId="2" borderId="1" xfId="22" applyNumberFormat="1" applyFont="1" applyFill="1" applyBorder="1" applyAlignment="1">
      <alignment horizontal="right"/>
      <protection/>
    </xf>
    <xf numFmtId="38" fontId="14" fillId="0" borderId="3" xfId="21" applyNumberFormat="1" applyFont="1" applyFill="1" applyBorder="1" applyAlignment="1">
      <alignment horizontal="right"/>
      <protection/>
    </xf>
    <xf numFmtId="38" fontId="13" fillId="0" borderId="3" xfId="21" applyNumberFormat="1" applyFont="1" applyFill="1" applyBorder="1" applyAlignment="1">
      <alignment horizontal="right"/>
      <protection/>
    </xf>
    <xf numFmtId="3" fontId="13" fillId="0" borderId="2" xfId="0" applyNumberFormat="1" applyFont="1" applyFill="1" applyBorder="1" applyAlignment="1">
      <alignment horizontal="center" vertical="center"/>
    </xf>
    <xf numFmtId="38" fontId="14" fillId="0" borderId="2" xfId="22" applyNumberFormat="1" applyFont="1" applyFill="1" applyBorder="1" applyAlignment="1">
      <alignment horizontal="right"/>
      <protection/>
    </xf>
    <xf numFmtId="38" fontId="14" fillId="3" borderId="2" xfId="21" applyNumberFormat="1" applyFont="1" applyFill="1" applyBorder="1">
      <alignment/>
      <protection/>
    </xf>
    <xf numFmtId="38" fontId="14" fillId="0" borderId="3" xfId="0" applyNumberFormat="1" applyFont="1" applyFill="1" applyBorder="1" applyAlignment="1">
      <alignment horizontal="right"/>
    </xf>
    <xf numFmtId="38" fontId="14" fillId="0" borderId="1" xfId="0" applyNumberFormat="1" applyFont="1" applyFill="1" applyBorder="1" applyAlignment="1">
      <alignment/>
    </xf>
    <xf numFmtId="38" fontId="13" fillId="0" borderId="2" xfId="22" applyNumberFormat="1" applyFont="1" applyFill="1" applyBorder="1" applyAlignment="1">
      <alignment horizontal="right"/>
      <protection/>
    </xf>
    <xf numFmtId="38" fontId="13" fillId="0" borderId="1" xfId="22" applyNumberFormat="1" applyFont="1" applyFill="1" applyBorder="1" applyAlignment="1">
      <alignment horizontal="left"/>
      <protection/>
    </xf>
    <xf numFmtId="38" fontId="14" fillId="0" borderId="0" xfId="21" applyNumberFormat="1" applyFont="1" applyFill="1">
      <alignment/>
      <protection/>
    </xf>
    <xf numFmtId="3" fontId="14" fillId="0" borderId="0" xfId="21" applyNumberFormat="1" applyFont="1">
      <alignment/>
      <protection/>
    </xf>
    <xf numFmtId="38" fontId="13" fillId="0" borderId="0" xfId="0" applyNumberFormat="1" applyFont="1" applyFill="1" applyAlignment="1">
      <alignment horizontal="center"/>
    </xf>
    <xf numFmtId="38" fontId="13" fillId="0" borderId="0" xfId="0" applyNumberFormat="1" applyFont="1" applyFill="1" applyAlignment="1">
      <alignment/>
    </xf>
    <xf numFmtId="38" fontId="10" fillId="0" borderId="18" xfId="22" applyNumberFormat="1" applyFont="1" applyFill="1" applyBorder="1" applyAlignment="1">
      <alignment horizontal="right"/>
      <protection/>
    </xf>
    <xf numFmtId="38" fontId="10" fillId="0" borderId="18" xfId="22" applyNumberFormat="1" applyFont="1" applyFill="1" applyBorder="1" applyAlignment="1">
      <alignment horizontal="right"/>
      <protection/>
    </xf>
    <xf numFmtId="38" fontId="12" fillId="0" borderId="18" xfId="22" applyNumberFormat="1" applyFont="1" applyFill="1" applyBorder="1" applyAlignment="1">
      <alignment horizontal="right"/>
      <protection/>
    </xf>
    <xf numFmtId="38" fontId="10" fillId="0" borderId="1" xfId="22" applyNumberFormat="1" applyFont="1" applyFill="1" applyBorder="1" applyAlignment="1">
      <alignment horizontal="right"/>
      <protection/>
    </xf>
    <xf numFmtId="38" fontId="10" fillId="3" borderId="1" xfId="22" applyNumberFormat="1" applyFont="1" applyFill="1" applyBorder="1" applyAlignment="1">
      <alignment horizontal="right"/>
      <protection/>
    </xf>
    <xf numFmtId="3" fontId="30" fillId="0" borderId="2" xfId="21" applyNumberFormat="1" applyFont="1" applyFill="1" applyBorder="1">
      <alignment/>
      <protection/>
    </xf>
    <xf numFmtId="3" fontId="10" fillId="0" borderId="0" xfId="21" applyNumberFormat="1" applyFont="1">
      <alignment/>
      <protection/>
    </xf>
    <xf numFmtId="38" fontId="12" fillId="0" borderId="0" xfId="0" applyNumberFormat="1" applyFont="1" applyFill="1" applyAlignment="1">
      <alignment horizontal="center"/>
    </xf>
    <xf numFmtId="0" fontId="14" fillId="0" borderId="6" xfId="0" applyNumberFormat="1" applyFont="1" applyFill="1" applyBorder="1" applyAlignment="1">
      <alignment horizontal="center"/>
    </xf>
    <xf numFmtId="38" fontId="10" fillId="0" borderId="3" xfId="0" applyNumberFormat="1" applyFont="1" applyFill="1" applyBorder="1" applyAlignment="1">
      <alignment horizontal="left"/>
    </xf>
    <xf numFmtId="38" fontId="5" fillId="0" borderId="2" xfId="0" applyNumberFormat="1" applyFont="1" applyFill="1" applyBorder="1" applyAlignment="1">
      <alignment horizontal="center"/>
    </xf>
    <xf numFmtId="38" fontId="12" fillId="0" borderId="2" xfId="0" applyNumberFormat="1" applyFont="1" applyFill="1" applyBorder="1" applyAlignment="1">
      <alignment horizontal="center" vertical="top" wrapText="1"/>
    </xf>
    <xf numFmtId="0" fontId="13" fillId="0" borderId="6" xfId="21" applyFont="1" applyFill="1" applyBorder="1" applyAlignment="1">
      <alignment horizontal="center"/>
      <protection/>
    </xf>
    <xf numFmtId="0" fontId="13" fillId="0" borderId="2" xfId="21" applyFont="1" applyFill="1" applyBorder="1">
      <alignment/>
      <protection/>
    </xf>
    <xf numFmtId="0" fontId="14" fillId="0" borderId="12" xfId="0" applyFont="1" applyFill="1" applyBorder="1" applyAlignment="1">
      <alignment horizontal="center" vertical="top" wrapText="1"/>
    </xf>
    <xf numFmtId="0" fontId="14" fillId="0" borderId="2" xfId="21" applyFont="1" applyFill="1" applyBorder="1" applyAlignment="1">
      <alignment horizontal="center"/>
      <protection/>
    </xf>
    <xf numFmtId="0" fontId="14" fillId="0" borderId="2" xfId="21" applyFont="1" applyFill="1" applyBorder="1">
      <alignment/>
      <protection/>
    </xf>
    <xf numFmtId="0" fontId="13" fillId="0" borderId="0" xfId="22" applyFont="1" applyFill="1" applyBorder="1" applyAlignment="1">
      <alignment vertical="center"/>
      <protection/>
    </xf>
    <xf numFmtId="0" fontId="12" fillId="0" borderId="19" xfId="0" applyFont="1" applyFill="1" applyBorder="1" applyAlignment="1">
      <alignment horizontal="center" vertical="center" wrapText="1"/>
    </xf>
    <xf numFmtId="3" fontId="10" fillId="0" borderId="12" xfId="21" applyNumberFormat="1" applyFont="1" applyFill="1" applyBorder="1" applyAlignment="1">
      <alignment horizontal="right"/>
      <protection/>
    </xf>
    <xf numFmtId="3" fontId="12" fillId="0" borderId="0" xfId="0" applyNumberFormat="1" applyFont="1" applyFill="1" applyAlignment="1">
      <alignment horizontal="right"/>
    </xf>
    <xf numFmtId="3" fontId="10" fillId="0" borderId="19" xfId="21" applyNumberFormat="1" applyFont="1" applyFill="1" applyBorder="1" applyAlignment="1">
      <alignment horizontal="right"/>
      <protection/>
    </xf>
    <xf numFmtId="3" fontId="12" fillId="0" borderId="2" xfId="21" applyNumberFormat="1" applyFont="1" applyFill="1" applyBorder="1" applyAlignment="1">
      <alignment horizontal="right"/>
      <protection/>
    </xf>
    <xf numFmtId="3" fontId="10" fillId="0" borderId="6" xfId="21" applyNumberFormat="1" applyFont="1" applyFill="1" applyBorder="1" applyAlignment="1">
      <alignment horizontal="right"/>
      <protection/>
    </xf>
    <xf numFmtId="3" fontId="10" fillId="0" borderId="13" xfId="21" applyNumberFormat="1" applyFont="1" applyFill="1" applyBorder="1" applyAlignment="1">
      <alignment horizontal="right"/>
      <protection/>
    </xf>
    <xf numFmtId="3" fontId="10" fillId="0" borderId="14" xfId="21" applyNumberFormat="1" applyFont="1" applyFill="1" applyBorder="1" applyAlignment="1">
      <alignment horizontal="right"/>
      <protection/>
    </xf>
    <xf numFmtId="3" fontId="10" fillId="0" borderId="20" xfId="21" applyNumberFormat="1" applyFont="1" applyFill="1" applyBorder="1" applyAlignment="1">
      <alignment horizontal="right"/>
      <protection/>
    </xf>
    <xf numFmtId="3" fontId="10" fillId="0" borderId="16" xfId="21" applyNumberFormat="1" applyFont="1" applyFill="1" applyBorder="1" applyAlignment="1">
      <alignment horizontal="right"/>
      <protection/>
    </xf>
    <xf numFmtId="0" fontId="12" fillId="0" borderId="0" xfId="22" applyFont="1" applyFill="1" applyBorder="1" applyAlignment="1">
      <alignment vertical="center"/>
      <protection/>
    </xf>
    <xf numFmtId="3" fontId="10" fillId="0" borderId="0" xfId="0" applyNumberFormat="1" applyFont="1" applyFill="1" applyAlignment="1">
      <alignment/>
    </xf>
    <xf numFmtId="38" fontId="28" fillId="0" borderId="0" xfId="0" applyNumberFormat="1" applyFont="1" applyFill="1" applyAlignment="1">
      <alignment horizontal="right"/>
    </xf>
    <xf numFmtId="0" fontId="13" fillId="0" borderId="2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3" fontId="14" fillId="0" borderId="12" xfId="21" applyNumberFormat="1" applyFont="1" applyFill="1" applyBorder="1" applyAlignment="1">
      <alignment horizontal="right"/>
      <protection/>
    </xf>
    <xf numFmtId="3" fontId="13" fillId="0" borderId="0" xfId="0" applyNumberFormat="1" applyFont="1" applyFill="1" applyAlignment="1">
      <alignment horizontal="right"/>
    </xf>
    <xf numFmtId="3" fontId="14" fillId="0" borderId="19" xfId="21" applyNumberFormat="1" applyFont="1" applyFill="1" applyBorder="1" applyAlignment="1">
      <alignment horizontal="center"/>
      <protection/>
    </xf>
    <xf numFmtId="3" fontId="14" fillId="0" borderId="12" xfId="21" applyNumberFormat="1" applyFont="1" applyFill="1" applyBorder="1" applyAlignment="1">
      <alignment horizontal="center"/>
      <protection/>
    </xf>
    <xf numFmtId="3" fontId="13" fillId="0" borderId="2" xfId="21" applyNumberFormat="1" applyFont="1" applyFill="1" applyBorder="1">
      <alignment/>
      <protection/>
    </xf>
    <xf numFmtId="3" fontId="14" fillId="0" borderId="6" xfId="21" applyNumberFormat="1" applyFont="1" applyFill="1" applyBorder="1" applyAlignment="1">
      <alignment horizontal="center"/>
      <protection/>
    </xf>
    <xf numFmtId="3" fontId="13" fillId="0" borderId="2" xfId="21" applyNumberFormat="1" applyFont="1" applyFill="1" applyBorder="1" applyAlignment="1">
      <alignment horizontal="right"/>
      <protection/>
    </xf>
    <xf numFmtId="3" fontId="14" fillId="0" borderId="13" xfId="21" applyNumberFormat="1" applyFont="1" applyFill="1" applyBorder="1" applyAlignment="1">
      <alignment horizontal="right"/>
      <protection/>
    </xf>
    <xf numFmtId="3" fontId="14" fillId="0" borderId="14" xfId="21" applyNumberFormat="1" applyFont="1" applyFill="1" applyBorder="1" applyAlignment="1">
      <alignment horizontal="right"/>
      <protection/>
    </xf>
    <xf numFmtId="3" fontId="14" fillId="0" borderId="2" xfId="21" applyNumberFormat="1" applyFont="1" applyFill="1" applyBorder="1" applyAlignment="1">
      <alignment horizontal="right"/>
      <protection/>
    </xf>
    <xf numFmtId="3" fontId="14" fillId="0" borderId="6" xfId="21" applyNumberFormat="1" applyFont="1" applyFill="1" applyBorder="1" applyAlignment="1">
      <alignment horizontal="right"/>
      <protection/>
    </xf>
    <xf numFmtId="3" fontId="14" fillId="0" borderId="16" xfId="21" applyNumberFormat="1" applyFont="1" applyFill="1" applyBorder="1" applyAlignment="1">
      <alignment horizontal="right"/>
      <protection/>
    </xf>
    <xf numFmtId="3" fontId="13" fillId="0" borderId="4" xfId="21" applyNumberFormat="1" applyFont="1" applyFill="1" applyBorder="1" applyAlignment="1">
      <alignment horizontal="center"/>
      <protection/>
    </xf>
    <xf numFmtId="3" fontId="14" fillId="0" borderId="2" xfId="21" applyNumberFormat="1" applyFont="1" applyFill="1" applyBorder="1" applyAlignment="1">
      <alignment horizontal="center"/>
      <protection/>
    </xf>
    <xf numFmtId="3" fontId="13" fillId="0" borderId="2" xfId="21" applyNumberFormat="1" applyFont="1" applyFill="1" applyBorder="1" applyAlignment="1">
      <alignment horizontal="center"/>
      <protection/>
    </xf>
    <xf numFmtId="3" fontId="13" fillId="0" borderId="2" xfId="21" applyNumberFormat="1" applyFont="1" applyFill="1" applyBorder="1" applyAlignment="1">
      <alignment horizontal="center" vertical="center"/>
      <protection/>
    </xf>
    <xf numFmtId="3" fontId="10" fillId="0" borderId="12" xfId="21" applyNumberFormat="1" applyFont="1" applyFill="1" applyBorder="1" applyAlignment="1">
      <alignment horizontal="center"/>
      <protection/>
    </xf>
    <xf numFmtId="0" fontId="10" fillId="0" borderId="6" xfId="21" applyFont="1" applyFill="1" applyBorder="1" applyAlignment="1">
      <alignment horizontal="center"/>
      <protection/>
    </xf>
    <xf numFmtId="0" fontId="10" fillId="0" borderId="12" xfId="21" applyFont="1" applyFill="1" applyBorder="1">
      <alignment/>
      <protection/>
    </xf>
    <xf numFmtId="0" fontId="10" fillId="0" borderId="21" xfId="21" applyFont="1" applyFill="1" applyBorder="1">
      <alignment/>
      <protection/>
    </xf>
    <xf numFmtId="0" fontId="12" fillId="0" borderId="1" xfId="21" applyFont="1" applyFill="1" applyBorder="1" applyAlignment="1">
      <alignment horizontal="center"/>
      <protection/>
    </xf>
    <xf numFmtId="0" fontId="10" fillId="0" borderId="4" xfId="21" applyFont="1" applyFill="1" applyBorder="1">
      <alignment/>
      <protection/>
    </xf>
    <xf numFmtId="0" fontId="10" fillId="0" borderId="6" xfId="21" applyFont="1" applyFill="1" applyBorder="1">
      <alignment/>
      <protection/>
    </xf>
    <xf numFmtId="0" fontId="10" fillId="0" borderId="14" xfId="21" applyFont="1" applyFill="1" applyBorder="1">
      <alignment/>
      <protection/>
    </xf>
    <xf numFmtId="0" fontId="10" fillId="0" borderId="19" xfId="21" applyFont="1" applyFill="1" applyBorder="1" applyAlignment="1">
      <alignment horizontal="center"/>
      <protection/>
    </xf>
    <xf numFmtId="0" fontId="10" fillId="0" borderId="1" xfId="21" applyFont="1" applyFill="1" applyBorder="1">
      <alignment/>
      <protection/>
    </xf>
    <xf numFmtId="0" fontId="12" fillId="0" borderId="2" xfId="21" applyFont="1" applyFill="1" applyBorder="1">
      <alignment/>
      <protection/>
    </xf>
    <xf numFmtId="0" fontId="10" fillId="0" borderId="16" xfId="21" applyFont="1" applyFill="1" applyBorder="1">
      <alignment/>
      <protection/>
    </xf>
    <xf numFmtId="0" fontId="10" fillId="0" borderId="12" xfId="0" applyFont="1" applyFill="1" applyBorder="1" applyAlignment="1">
      <alignment horizontal="justify" vertical="top" wrapText="1"/>
    </xf>
    <xf numFmtId="0" fontId="10" fillId="0" borderId="2" xfId="21" applyFont="1" applyFill="1" applyBorder="1" applyAlignment="1">
      <alignment horizontal="center"/>
      <protection/>
    </xf>
    <xf numFmtId="0" fontId="10" fillId="0" borderId="12" xfId="21" applyFont="1" applyFill="1" applyBorder="1">
      <alignment/>
      <protection/>
    </xf>
    <xf numFmtId="0" fontId="12" fillId="0" borderId="1" xfId="21" applyFont="1" applyFill="1" applyBorder="1" applyAlignment="1">
      <alignment horizontal="center"/>
      <protection/>
    </xf>
    <xf numFmtId="0" fontId="10" fillId="0" borderId="0" xfId="21" applyFont="1" applyFill="1" applyBorder="1">
      <alignment/>
      <protection/>
    </xf>
    <xf numFmtId="0" fontId="12" fillId="0" borderId="2" xfId="21" applyFont="1" applyFill="1" applyBorder="1">
      <alignment/>
      <protection/>
    </xf>
    <xf numFmtId="0" fontId="10" fillId="0" borderId="14" xfId="21" applyFont="1" applyFill="1" applyBorder="1">
      <alignment/>
      <protection/>
    </xf>
    <xf numFmtId="0" fontId="10" fillId="0" borderId="12" xfId="0" applyFont="1" applyFill="1" applyBorder="1" applyAlignment="1">
      <alignment horizontal="justify" vertical="top" wrapText="1"/>
    </xf>
    <xf numFmtId="0" fontId="12" fillId="0" borderId="2" xfId="0" applyFont="1" applyFill="1" applyBorder="1" applyAlignment="1">
      <alignment horizontal="justify" vertical="top" wrapText="1"/>
    </xf>
    <xf numFmtId="0" fontId="12" fillId="0" borderId="22" xfId="21" applyFont="1" applyFill="1" applyBorder="1">
      <alignment/>
      <protection/>
    </xf>
    <xf numFmtId="0" fontId="10" fillId="0" borderId="0" xfId="0" applyFont="1" applyFill="1" applyAlignment="1">
      <alignment/>
    </xf>
    <xf numFmtId="17" fontId="12" fillId="0" borderId="2" xfId="21" applyNumberFormat="1" applyFont="1" applyFill="1" applyBorder="1" applyAlignment="1">
      <alignment horizontal="center"/>
      <protection/>
    </xf>
    <xf numFmtId="0" fontId="12" fillId="0" borderId="0" xfId="22" applyFont="1" applyFill="1" applyBorder="1" applyAlignment="1">
      <alignment vertical="center"/>
      <protection/>
    </xf>
    <xf numFmtId="38" fontId="12" fillId="0" borderId="0" xfId="22" applyNumberFormat="1" applyFont="1" applyFill="1" applyAlignment="1">
      <alignment horizontal="right"/>
      <protection/>
    </xf>
    <xf numFmtId="3" fontId="10" fillId="0" borderId="2" xfId="0" applyNumberFormat="1" applyFont="1" applyBorder="1" applyAlignment="1">
      <alignment wrapText="1"/>
    </xf>
    <xf numFmtId="3" fontId="12" fillId="0" borderId="2" xfId="0" applyNumberFormat="1" applyFont="1" applyBorder="1" applyAlignment="1">
      <alignment horizontal="right" vertical="center" wrapText="1"/>
    </xf>
    <xf numFmtId="3" fontId="10" fillId="0" borderId="2" xfId="0" applyNumberFormat="1" applyFont="1" applyBorder="1" applyAlignment="1">
      <alignment/>
    </xf>
    <xf numFmtId="3" fontId="12" fillId="0" borderId="2" xfId="0" applyNumberFormat="1" applyFont="1" applyBorder="1" applyAlignment="1">
      <alignment vertical="center"/>
    </xf>
    <xf numFmtId="3" fontId="10" fillId="0" borderId="2" xfId="0" applyNumberFormat="1" applyFont="1" applyBorder="1" applyAlignment="1">
      <alignment wrapText="1"/>
    </xf>
    <xf numFmtId="0" fontId="10" fillId="0" borderId="6" xfId="21" applyFont="1" applyBorder="1" applyAlignment="1">
      <alignment vertical="top" wrapText="1"/>
      <protection/>
    </xf>
    <xf numFmtId="38" fontId="12" fillId="0" borderId="0" xfId="21" applyNumberFormat="1" applyFont="1" applyFill="1" applyAlignment="1">
      <alignment horizontal="center"/>
      <protection/>
    </xf>
    <xf numFmtId="38" fontId="13" fillId="0" borderId="0" xfId="22" applyNumberFormat="1" applyFont="1" applyFill="1">
      <alignment/>
      <protection/>
    </xf>
    <xf numFmtId="38" fontId="13" fillId="0" borderId="0" xfId="22" applyNumberFormat="1" applyFont="1" applyFill="1" applyAlignment="1">
      <alignment horizontal="center"/>
      <protection/>
    </xf>
    <xf numFmtId="0" fontId="13" fillId="0" borderId="2" xfId="0" applyFont="1" applyBorder="1" applyAlignment="1">
      <alignment horizontal="center" vertical="center"/>
    </xf>
    <xf numFmtId="3" fontId="13" fillId="0" borderId="2" xfId="0" applyNumberFormat="1" applyFont="1" applyBorder="1" applyAlignment="1">
      <alignment horizontal="right" vertical="center"/>
    </xf>
    <xf numFmtId="0" fontId="14" fillId="0" borderId="2" xfId="0" applyFont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3" fontId="13" fillId="0" borderId="2" xfId="0" applyNumberFormat="1" applyFont="1" applyBorder="1" applyAlignment="1">
      <alignment/>
    </xf>
    <xf numFmtId="0" fontId="14" fillId="0" borderId="2" xfId="0" applyFont="1" applyBorder="1" applyAlignment="1">
      <alignment wrapText="1"/>
    </xf>
    <xf numFmtId="0" fontId="13" fillId="0" borderId="2" xfId="0" applyFont="1" applyBorder="1" applyAlignment="1">
      <alignment wrapText="1"/>
    </xf>
    <xf numFmtId="3" fontId="13" fillId="0" borderId="2" xfId="0" applyNumberFormat="1" applyFont="1" applyBorder="1" applyAlignment="1">
      <alignment vertical="center"/>
    </xf>
    <xf numFmtId="3" fontId="14" fillId="0" borderId="2" xfId="0" applyNumberFormat="1" applyFont="1" applyBorder="1" applyAlignment="1">
      <alignment/>
    </xf>
    <xf numFmtId="164" fontId="14" fillId="0" borderId="2" xfId="15" applyNumberFormat="1" applyFont="1" applyBorder="1" applyAlignment="1">
      <alignment wrapText="1"/>
    </xf>
    <xf numFmtId="3" fontId="14" fillId="0" borderId="2" xfId="0" applyNumberFormat="1" applyFont="1" applyBorder="1" applyAlignment="1">
      <alignment wrapText="1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right" vertical="center"/>
    </xf>
    <xf numFmtId="164" fontId="14" fillId="0" borderId="2" xfId="15" applyNumberFormat="1" applyFont="1" applyBorder="1" applyAlignment="1">
      <alignment vertical="top" wrapText="1"/>
    </xf>
    <xf numFmtId="0" fontId="14" fillId="0" borderId="2" xfId="0" applyFont="1" applyBorder="1" applyAlignment="1">
      <alignment horizontal="right" vertical="center" wrapText="1"/>
    </xf>
    <xf numFmtId="3" fontId="14" fillId="0" borderId="2" xfId="0" applyNumberFormat="1" applyFont="1" applyBorder="1" applyAlignment="1">
      <alignment vertical="top" wrapText="1"/>
    </xf>
    <xf numFmtId="3" fontId="14" fillId="0" borderId="2" xfId="0" applyNumberFormat="1" applyFont="1" applyBorder="1" applyAlignment="1">
      <alignment/>
    </xf>
    <xf numFmtId="0" fontId="14" fillId="0" borderId="2" xfId="0" applyFont="1" applyBorder="1" applyAlignment="1">
      <alignment horizontal="center" vertical="top" wrapText="1"/>
    </xf>
    <xf numFmtId="3" fontId="13" fillId="2" borderId="2" xfId="0" applyNumberFormat="1" applyFont="1" applyFill="1" applyBorder="1" applyAlignment="1">
      <alignment wrapText="1"/>
    </xf>
    <xf numFmtId="0" fontId="14" fillId="0" borderId="2" xfId="0" applyFont="1" applyBorder="1" applyAlignment="1">
      <alignment horizontal="right" vertical="top" wrapText="1"/>
    </xf>
    <xf numFmtId="3" fontId="14" fillId="0" borderId="2" xfId="0" applyNumberFormat="1" applyFont="1" applyBorder="1" applyAlignment="1">
      <alignment horizontal="right" wrapText="1"/>
    </xf>
    <xf numFmtId="0" fontId="14" fillId="0" borderId="6" xfId="21" applyFont="1" applyBorder="1" applyAlignment="1">
      <alignment vertical="top" wrapText="1"/>
      <protection/>
    </xf>
    <xf numFmtId="38" fontId="13" fillId="0" borderId="0" xfId="21" applyNumberFormat="1" applyFont="1" applyFill="1" applyAlignment="1">
      <alignment horizontal="center"/>
      <protection/>
    </xf>
    <xf numFmtId="38" fontId="28" fillId="0" borderId="0" xfId="21" applyNumberFormat="1" applyFont="1" applyFill="1">
      <alignment/>
      <protection/>
    </xf>
    <xf numFmtId="3" fontId="12" fillId="0" borderId="2" xfId="0" applyNumberFormat="1" applyFont="1" applyBorder="1" applyAlignment="1">
      <alignment horizontal="right" vertical="center"/>
    </xf>
    <xf numFmtId="3" fontId="12" fillId="0" borderId="2" xfId="0" applyNumberFormat="1" applyFont="1" applyBorder="1" applyAlignment="1">
      <alignment/>
    </xf>
    <xf numFmtId="3" fontId="10" fillId="0" borderId="2" xfId="0" applyNumberFormat="1" applyFont="1" applyBorder="1" applyAlignment="1">
      <alignment horizontal="right" wrapText="1"/>
    </xf>
    <xf numFmtId="3" fontId="10" fillId="0" borderId="2" xfId="0" applyNumberFormat="1" applyFont="1" applyBorder="1" applyAlignment="1">
      <alignment horizontal="right" vertical="top" wrapText="1"/>
    </xf>
    <xf numFmtId="0" fontId="13" fillId="0" borderId="0" xfId="22" applyNumberFormat="1" applyFont="1" applyFill="1" applyAlignment="1">
      <alignment horizontal="left"/>
      <protection/>
    </xf>
    <xf numFmtId="0" fontId="14" fillId="0" borderId="2" xfId="0" applyFont="1" applyBorder="1" applyAlignment="1">
      <alignment horizontal="center"/>
    </xf>
    <xf numFmtId="0" fontId="14" fillId="0" borderId="2" xfId="0" applyFont="1" applyBorder="1" applyAlignment="1">
      <alignment horizontal="right" wrapText="1"/>
    </xf>
    <xf numFmtId="0" fontId="14" fillId="0" borderId="2" xfId="0" applyFont="1" applyBorder="1" applyAlignment="1">
      <alignment wrapText="1"/>
    </xf>
    <xf numFmtId="0" fontId="14" fillId="0" borderId="0" xfId="0" applyFont="1" applyAlignment="1">
      <alignment/>
    </xf>
    <xf numFmtId="0" fontId="14" fillId="0" borderId="4" xfId="0" applyFont="1" applyBorder="1" applyAlignment="1">
      <alignment/>
    </xf>
    <xf numFmtId="0" fontId="14" fillId="0" borderId="5" xfId="0" applyFont="1" applyBorder="1" applyAlignment="1">
      <alignment/>
    </xf>
    <xf numFmtId="0" fontId="14" fillId="0" borderId="4" xfId="0" applyFont="1" applyFill="1" applyBorder="1" applyAlignment="1">
      <alignment horizontal="center" wrapText="1"/>
    </xf>
    <xf numFmtId="0" fontId="14" fillId="0" borderId="2" xfId="0" applyFont="1" applyBorder="1" applyAlignment="1">
      <alignment horizontal="center" wrapText="1"/>
    </xf>
    <xf numFmtId="3" fontId="28" fillId="0" borderId="2" xfId="21" applyNumberFormat="1" applyFont="1" applyFill="1" applyBorder="1">
      <alignment/>
      <protection/>
    </xf>
    <xf numFmtId="0" fontId="28" fillId="0" borderId="0" xfId="21" applyNumberFormat="1" applyFont="1" applyFill="1" applyAlignment="1">
      <alignment horizontal="left"/>
      <protection/>
    </xf>
    <xf numFmtId="0" fontId="14" fillId="0" borderId="0" xfId="21" applyNumberFormat="1" applyFont="1" applyFill="1" applyAlignment="1">
      <alignment horizontal="left"/>
      <protection/>
    </xf>
    <xf numFmtId="38" fontId="13" fillId="0" borderId="0" xfId="21" applyNumberFormat="1" applyFont="1" applyFill="1" applyAlignment="1">
      <alignment/>
      <protection/>
    </xf>
    <xf numFmtId="0" fontId="10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wrapText="1"/>
    </xf>
    <xf numFmtId="0" fontId="12" fillId="0" borderId="2" xfId="0" applyFont="1" applyBorder="1" applyAlignment="1">
      <alignment wrapText="1"/>
    </xf>
    <xf numFmtId="0" fontId="10" fillId="0" borderId="2" xfId="0" applyFont="1" applyBorder="1" applyAlignment="1">
      <alignment/>
    </xf>
    <xf numFmtId="0" fontId="10" fillId="0" borderId="2" xfId="0" applyFont="1" applyBorder="1" applyAlignment="1">
      <alignment wrapText="1"/>
    </xf>
    <xf numFmtId="0" fontId="10" fillId="0" borderId="2" xfId="0" applyFont="1" applyBorder="1" applyAlignment="1">
      <alignment vertical="top" wrapText="1"/>
    </xf>
    <xf numFmtId="0" fontId="10" fillId="0" borderId="4" xfId="0" applyFont="1" applyFill="1" applyBorder="1" applyAlignment="1">
      <alignment wrapText="1"/>
    </xf>
    <xf numFmtId="0" fontId="14" fillId="0" borderId="2" xfId="21" applyFont="1" applyBorder="1">
      <alignment/>
      <protection/>
    </xf>
    <xf numFmtId="0" fontId="13" fillId="0" borderId="2" xfId="21" applyFont="1" applyBorder="1">
      <alignment/>
      <protection/>
    </xf>
    <xf numFmtId="0" fontId="13" fillId="0" borderId="6" xfId="21" applyFont="1" applyBorder="1" applyAlignment="1">
      <alignment/>
      <protection/>
    </xf>
    <xf numFmtId="0" fontId="14" fillId="0" borderId="2" xfId="21" applyFont="1" applyBorder="1" applyAlignment="1">
      <alignment horizontal="center"/>
      <protection/>
    </xf>
    <xf numFmtId="0" fontId="14" fillId="0" borderId="2" xfId="21" applyFont="1" applyFill="1" applyBorder="1" applyAlignment="1">
      <alignment vertical="top" wrapText="1"/>
      <protection/>
    </xf>
    <xf numFmtId="0" fontId="14" fillId="0" borderId="5" xfId="21" applyFont="1" applyBorder="1" applyAlignment="1">
      <alignment vertical="top" wrapText="1"/>
      <protection/>
    </xf>
    <xf numFmtId="0" fontId="14" fillId="0" borderId="7" xfId="21" applyFont="1" applyBorder="1" applyAlignment="1">
      <alignment vertical="top" wrapText="1"/>
      <protection/>
    </xf>
    <xf numFmtId="0" fontId="14" fillId="0" borderId="2" xfId="21" applyFont="1" applyBorder="1" applyAlignment="1">
      <alignment horizontal="center"/>
      <protection/>
    </xf>
    <xf numFmtId="0" fontId="13" fillId="0" borderId="2" xfId="21" applyFont="1" applyBorder="1" applyAlignment="1">
      <alignment vertical="top" wrapText="1"/>
      <protection/>
    </xf>
    <xf numFmtId="0" fontId="13" fillId="0" borderId="2" xfId="21" applyFont="1" applyBorder="1" applyAlignment="1">
      <alignment/>
      <protection/>
    </xf>
    <xf numFmtId="3" fontId="10" fillId="0" borderId="2" xfId="21" applyNumberFormat="1" applyFont="1" applyBorder="1" applyAlignment="1">
      <alignment vertical="top" wrapText="1"/>
      <protection/>
    </xf>
    <xf numFmtId="3" fontId="12" fillId="0" borderId="2" xfId="21" applyNumberFormat="1" applyFont="1" applyBorder="1" applyAlignment="1">
      <alignment vertical="top" wrapText="1"/>
      <protection/>
    </xf>
    <xf numFmtId="0" fontId="12" fillId="0" borderId="6" xfId="21" applyFont="1" applyBorder="1" applyAlignment="1">
      <alignment/>
      <protection/>
    </xf>
    <xf numFmtId="3" fontId="12" fillId="0" borderId="2" xfId="21" applyNumberFormat="1" applyFont="1" applyBorder="1">
      <alignment/>
      <protection/>
    </xf>
    <xf numFmtId="3" fontId="10" fillId="0" borderId="0" xfId="0" applyNumberFormat="1" applyFont="1" applyAlignment="1">
      <alignment/>
    </xf>
    <xf numFmtId="3" fontId="10" fillId="0" borderId="2" xfId="21" applyNumberFormat="1" applyFont="1" applyBorder="1">
      <alignment/>
      <protection/>
    </xf>
    <xf numFmtId="3" fontId="12" fillId="2" borderId="2" xfId="21" applyNumberFormat="1" applyFont="1" applyFill="1" applyBorder="1" applyAlignment="1">
      <alignment horizontal="right"/>
      <protection/>
    </xf>
    <xf numFmtId="3" fontId="12" fillId="0" borderId="2" xfId="21" applyNumberFormat="1" applyFont="1" applyBorder="1">
      <alignment/>
      <protection/>
    </xf>
    <xf numFmtId="3" fontId="12" fillId="2" borderId="2" xfId="21" applyNumberFormat="1" applyFont="1" applyFill="1" applyBorder="1">
      <alignment/>
      <protection/>
    </xf>
    <xf numFmtId="3" fontId="14" fillId="0" borderId="2" xfId="21" applyNumberFormat="1" applyFont="1" applyBorder="1" applyAlignment="1">
      <alignment vertical="top" wrapText="1"/>
      <protection/>
    </xf>
    <xf numFmtId="3" fontId="13" fillId="0" borderId="2" xfId="21" applyNumberFormat="1" applyFont="1" applyBorder="1" applyAlignment="1">
      <alignment vertical="top" wrapText="1"/>
      <protection/>
    </xf>
    <xf numFmtId="3" fontId="14" fillId="0" borderId="7" xfId="21" applyNumberFormat="1" applyFont="1" applyBorder="1">
      <alignment/>
      <protection/>
    </xf>
    <xf numFmtId="3" fontId="13" fillId="2" borderId="2" xfId="21" applyNumberFormat="1" applyFont="1" applyFill="1" applyBorder="1">
      <alignment/>
      <protection/>
    </xf>
    <xf numFmtId="3" fontId="14" fillId="0" borderId="2" xfId="21" applyNumberFormat="1" applyFont="1" applyBorder="1">
      <alignment/>
      <protection/>
    </xf>
    <xf numFmtId="3" fontId="13" fillId="2" borderId="2" xfId="21" applyNumberFormat="1" applyFont="1" applyFill="1" applyBorder="1" applyAlignment="1">
      <alignment horizontal="right"/>
      <protection/>
    </xf>
    <xf numFmtId="3" fontId="14" fillId="0" borderId="2" xfId="21" applyNumberFormat="1" applyFont="1" applyBorder="1" applyAlignment="1">
      <alignment horizontal="right"/>
      <protection/>
    </xf>
    <xf numFmtId="3" fontId="14" fillId="0" borderId="0" xfId="0" applyNumberFormat="1" applyFont="1" applyAlignment="1">
      <alignment/>
    </xf>
    <xf numFmtId="3" fontId="10" fillId="0" borderId="7" xfId="21" applyNumberFormat="1" applyFont="1" applyBorder="1">
      <alignment/>
      <protection/>
    </xf>
    <xf numFmtId="0" fontId="10" fillId="0" borderId="2" xfId="21" applyFont="1" applyBorder="1">
      <alignment/>
      <protection/>
    </xf>
    <xf numFmtId="0" fontId="12" fillId="0" borderId="2" xfId="21" applyFont="1" applyBorder="1">
      <alignment/>
      <protection/>
    </xf>
    <xf numFmtId="0" fontId="10" fillId="0" borderId="2" xfId="21" applyFont="1" applyBorder="1" applyAlignment="1">
      <alignment vertical="top" wrapText="1"/>
      <protection/>
    </xf>
    <xf numFmtId="0" fontId="10" fillId="0" borderId="2" xfId="21" applyFont="1" applyFill="1" applyBorder="1" applyAlignment="1">
      <alignment vertical="top" wrapText="1"/>
      <protection/>
    </xf>
    <xf numFmtId="0" fontId="10" fillId="0" borderId="5" xfId="21" applyFont="1" applyBorder="1" applyAlignment="1">
      <alignment vertical="top" wrapText="1"/>
      <protection/>
    </xf>
    <xf numFmtId="0" fontId="10" fillId="0" borderId="7" xfId="21" applyFont="1" applyBorder="1" applyAlignment="1">
      <alignment vertical="top" wrapText="1"/>
      <protection/>
    </xf>
    <xf numFmtId="0" fontId="10" fillId="0" borderId="2" xfId="21" applyFont="1" applyBorder="1">
      <alignment/>
      <protection/>
    </xf>
    <xf numFmtId="0" fontId="10" fillId="0" borderId="3" xfId="21" applyFont="1" applyBorder="1" applyAlignment="1">
      <alignment vertical="top" wrapText="1"/>
      <protection/>
    </xf>
    <xf numFmtId="0" fontId="12" fillId="0" borderId="2" xfId="21" applyFont="1" applyBorder="1" applyAlignment="1">
      <alignment vertical="top" wrapText="1"/>
      <protection/>
    </xf>
    <xf numFmtId="0" fontId="27" fillId="0" borderId="2" xfId="21" applyFont="1" applyBorder="1">
      <alignment/>
      <protection/>
    </xf>
    <xf numFmtId="38" fontId="27" fillId="0" borderId="0" xfId="21" applyNumberFormat="1" applyFont="1" applyFill="1" applyAlignment="1">
      <alignment horizontal="left"/>
      <protection/>
    </xf>
    <xf numFmtId="0" fontId="14" fillId="0" borderId="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3" fillId="0" borderId="1" xfId="21" applyFont="1" applyFill="1" applyBorder="1" applyAlignment="1">
      <alignment horizontal="center"/>
      <protection/>
    </xf>
    <xf numFmtId="0" fontId="10" fillId="3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14" fillId="0" borderId="6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14" fillId="0" borderId="2" xfId="0" applyFont="1" applyFill="1" applyBorder="1" applyAlignment="1">
      <alignment horizontal="left" vertical="center" wrapText="1"/>
    </xf>
    <xf numFmtId="3" fontId="10" fillId="0" borderId="2" xfId="0" applyNumberFormat="1" applyFont="1" applyFill="1" applyBorder="1" applyAlignment="1">
      <alignment horizontal="right" vertical="center" wrapText="1"/>
    </xf>
    <xf numFmtId="3" fontId="10" fillId="0" borderId="2" xfId="0" applyNumberFormat="1" applyFont="1" applyFill="1" applyBorder="1" applyAlignment="1">
      <alignment horizontal="right" vertical="center" wrapText="1"/>
    </xf>
    <xf numFmtId="3" fontId="14" fillId="0" borderId="6" xfId="0" applyNumberFormat="1" applyFont="1" applyFill="1" applyBorder="1" applyAlignment="1">
      <alignment vertical="center" wrapText="1"/>
    </xf>
    <xf numFmtId="3" fontId="14" fillId="0" borderId="2" xfId="0" applyNumberFormat="1" applyFont="1" applyFill="1" applyBorder="1" applyAlignment="1">
      <alignment horizontal="right" vertical="center"/>
    </xf>
    <xf numFmtId="3" fontId="14" fillId="0" borderId="2" xfId="0" applyNumberFormat="1" applyFont="1" applyFill="1" applyBorder="1" applyAlignment="1">
      <alignment horizontal="right" vertical="center" wrapText="1"/>
    </xf>
    <xf numFmtId="3" fontId="13" fillId="0" borderId="2" xfId="0" applyNumberFormat="1" applyFont="1" applyFill="1" applyBorder="1" applyAlignment="1">
      <alignment horizontal="center" vertical="center"/>
    </xf>
    <xf numFmtId="3" fontId="13" fillId="2" borderId="2" xfId="0" applyNumberFormat="1" applyFont="1" applyFill="1" applyBorder="1" applyAlignment="1">
      <alignment horizontal="right" vertical="center" wrapText="1"/>
    </xf>
    <xf numFmtId="3" fontId="14" fillId="0" borderId="2" xfId="0" applyNumberFormat="1" applyFont="1" applyFill="1" applyBorder="1" applyAlignment="1">
      <alignment horizontal="center" vertical="center" wrapText="1"/>
    </xf>
    <xf numFmtId="3" fontId="13" fillId="0" borderId="2" xfId="0" applyNumberFormat="1" applyFont="1" applyFill="1" applyBorder="1" applyAlignment="1">
      <alignment horizontal="right" vertical="center" wrapText="1"/>
    </xf>
    <xf numFmtId="3" fontId="10" fillId="0" borderId="6" xfId="0" applyNumberFormat="1" applyFont="1" applyFill="1" applyBorder="1" applyAlignment="1">
      <alignment vertical="center" wrapText="1"/>
    </xf>
    <xf numFmtId="0" fontId="14" fillId="0" borderId="0" xfId="0" applyFont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center" vertical="top" wrapText="1"/>
    </xf>
    <xf numFmtId="0" fontId="13" fillId="0" borderId="7" xfId="21" applyFont="1" applyFill="1" applyBorder="1" applyAlignment="1">
      <alignment horizontal="center" vertical="center"/>
      <protection/>
    </xf>
    <xf numFmtId="0" fontId="14" fillId="0" borderId="1" xfId="21" applyFont="1" applyFill="1" applyBorder="1" applyAlignment="1">
      <alignment horizontal="center" vertical="center"/>
      <protection/>
    </xf>
    <xf numFmtId="0" fontId="13" fillId="0" borderId="18" xfId="21" applyFont="1" applyFill="1" applyBorder="1" applyAlignment="1">
      <alignment horizontal="center" vertical="center"/>
      <protection/>
    </xf>
    <xf numFmtId="0" fontId="13" fillId="0" borderId="2" xfId="21" applyFont="1" applyFill="1" applyBorder="1" applyAlignment="1">
      <alignment horizontal="center" vertical="center"/>
      <protection/>
    </xf>
    <xf numFmtId="0" fontId="14" fillId="0" borderId="8" xfId="21" applyFont="1" applyFill="1" applyBorder="1" applyAlignment="1">
      <alignment horizontal="center" vertical="center"/>
      <protection/>
    </xf>
    <xf numFmtId="0" fontId="13" fillId="0" borderId="1" xfId="21" applyFont="1" applyFill="1" applyBorder="1" applyAlignment="1">
      <alignment horizontal="center" vertical="center"/>
      <protection/>
    </xf>
    <xf numFmtId="0" fontId="13" fillId="0" borderId="2" xfId="21" applyFont="1" applyFill="1" applyBorder="1" applyAlignment="1">
      <alignment horizontal="center" vertical="center" wrapText="1"/>
      <protection/>
    </xf>
    <xf numFmtId="0" fontId="14" fillId="0" borderId="12" xfId="21" applyFont="1" applyFill="1" applyBorder="1" applyAlignment="1">
      <alignment horizontal="center"/>
      <protection/>
    </xf>
    <xf numFmtId="0" fontId="14" fillId="0" borderId="1" xfId="21" applyFont="1" applyFill="1" applyBorder="1" applyAlignment="1">
      <alignment horizontal="center"/>
      <protection/>
    </xf>
    <xf numFmtId="0" fontId="14" fillId="0" borderId="14" xfId="21" applyFont="1" applyFill="1" applyBorder="1" applyAlignment="1">
      <alignment horizontal="center"/>
      <protection/>
    </xf>
    <xf numFmtId="0" fontId="14" fillId="0" borderId="2" xfId="0" applyFont="1" applyFill="1" applyBorder="1" applyAlignment="1">
      <alignment horizontal="justify" vertical="top" wrapText="1"/>
    </xf>
    <xf numFmtId="0" fontId="14" fillId="0" borderId="21" xfId="21" applyFont="1" applyFill="1" applyBorder="1" applyAlignment="1">
      <alignment horizontal="center"/>
      <protection/>
    </xf>
    <xf numFmtId="0" fontId="28" fillId="0" borderId="0" xfId="21" applyFont="1" applyFill="1" applyAlignment="1">
      <alignment horizontal="center" vertical="center"/>
      <protection/>
    </xf>
    <xf numFmtId="0" fontId="14" fillId="0" borderId="8" xfId="21" applyFont="1" applyFill="1" applyBorder="1" applyAlignment="1">
      <alignment horizontal="center"/>
      <protection/>
    </xf>
    <xf numFmtId="0" fontId="14" fillId="0" borderId="5" xfId="21" applyFont="1" applyFill="1" applyBorder="1" applyAlignment="1">
      <alignment horizontal="center"/>
      <protection/>
    </xf>
    <xf numFmtId="0" fontId="14" fillId="0" borderId="4" xfId="21" applyFont="1" applyFill="1" applyBorder="1" applyAlignment="1">
      <alignment horizontal="center"/>
      <protection/>
    </xf>
    <xf numFmtId="0" fontId="13" fillId="0" borderId="7" xfId="21" applyFont="1" applyBorder="1" applyAlignment="1">
      <alignment horizontal="center" vertical="center"/>
      <protection/>
    </xf>
    <xf numFmtId="0" fontId="13" fillId="0" borderId="4" xfId="21" applyFont="1" applyBorder="1" applyAlignment="1">
      <alignment horizontal="center" vertical="center"/>
      <protection/>
    </xf>
    <xf numFmtId="0" fontId="13" fillId="0" borderId="2" xfId="21" applyFont="1" applyBorder="1" applyAlignment="1">
      <alignment horizontal="center"/>
      <protection/>
    </xf>
    <xf numFmtId="0" fontId="13" fillId="0" borderId="1" xfId="21" applyFont="1" applyBorder="1" applyAlignment="1">
      <alignment horizontal="center"/>
      <protection/>
    </xf>
    <xf numFmtId="0" fontId="14" fillId="0" borderId="2" xfId="21" applyFont="1" applyBorder="1" applyAlignment="1">
      <alignment horizontal="center" vertical="center"/>
      <protection/>
    </xf>
    <xf numFmtId="0" fontId="13" fillId="0" borderId="2" xfId="21" applyFont="1" applyBorder="1" applyAlignment="1">
      <alignment horizontal="center" vertical="center"/>
      <protection/>
    </xf>
    <xf numFmtId="0" fontId="14" fillId="0" borderId="5" xfId="21" applyFont="1" applyBorder="1" applyAlignment="1">
      <alignment horizontal="center" vertical="center"/>
      <protection/>
    </xf>
    <xf numFmtId="0" fontId="13" fillId="0" borderId="21" xfId="21" applyFont="1" applyBorder="1" applyAlignment="1">
      <alignment horizontal="center" vertical="center"/>
      <protection/>
    </xf>
    <xf numFmtId="0" fontId="14" fillId="0" borderId="1" xfId="21" applyFont="1" applyBorder="1" applyAlignment="1">
      <alignment horizontal="center"/>
      <protection/>
    </xf>
    <xf numFmtId="0" fontId="13" fillId="0" borderId="2" xfId="21" applyNumberFormat="1" applyFont="1" applyBorder="1" applyAlignment="1">
      <alignment horizontal="center" vertical="center"/>
      <protection/>
    </xf>
    <xf numFmtId="0" fontId="14" fillId="0" borderId="0" xfId="21" applyFont="1" applyBorder="1" applyAlignment="1">
      <alignment horizontal="center"/>
      <protection/>
    </xf>
    <xf numFmtId="0" fontId="13" fillId="0" borderId="2" xfId="0" applyFont="1" applyFill="1" applyBorder="1" applyAlignment="1">
      <alignment horizontal="center" vertical="center" wrapText="1"/>
    </xf>
    <xf numFmtId="38" fontId="13" fillId="0" borderId="0" xfId="22" applyNumberFormat="1" applyFont="1" applyFill="1" applyAlignment="1">
      <alignment horizontal="center"/>
      <protection/>
    </xf>
    <xf numFmtId="0" fontId="14" fillId="0" borderId="0" xfId="21" applyFont="1" applyFill="1" applyBorder="1" applyAlignment="1">
      <alignment horizontal="center"/>
      <protection/>
    </xf>
    <xf numFmtId="0" fontId="14" fillId="0" borderId="23" xfId="21" applyFont="1" applyFill="1" applyBorder="1" applyAlignment="1">
      <alignment horizontal="center"/>
      <protection/>
    </xf>
    <xf numFmtId="0" fontId="13" fillId="0" borderId="2" xfId="21" applyFont="1" applyFill="1" applyBorder="1" applyAlignment="1">
      <alignment horizontal="center"/>
      <protection/>
    </xf>
    <xf numFmtId="0" fontId="13" fillId="0" borderId="0" xfId="22" applyFont="1" applyFill="1" applyBorder="1" applyAlignment="1">
      <alignment horizontal="center" vertical="center"/>
      <protection/>
    </xf>
    <xf numFmtId="0" fontId="14" fillId="0" borderId="0" xfId="0" applyFont="1" applyFill="1" applyAlignment="1">
      <alignment horizontal="center"/>
    </xf>
    <xf numFmtId="3" fontId="13" fillId="0" borderId="2" xfId="0" applyNumberFormat="1" applyFont="1" applyBorder="1" applyAlignment="1">
      <alignment horizontal="right" vertical="top" wrapText="1"/>
    </xf>
    <xf numFmtId="38" fontId="17" fillId="0" borderId="7" xfId="22" applyNumberFormat="1" applyFont="1" applyFill="1" applyBorder="1" applyAlignment="1">
      <alignment horizontal="center"/>
      <protection/>
    </xf>
    <xf numFmtId="164" fontId="13" fillId="0" borderId="2" xfId="15" applyNumberFormat="1" applyFont="1" applyBorder="1" applyAlignment="1">
      <alignment/>
    </xf>
    <xf numFmtId="0" fontId="13" fillId="0" borderId="19" xfId="21" applyFont="1" applyFill="1" applyBorder="1" applyAlignment="1">
      <alignment horizontal="center"/>
      <protection/>
    </xf>
    <xf numFmtId="0" fontId="19" fillId="0" borderId="2" xfId="21" applyFont="1" applyBorder="1" applyAlignment="1">
      <alignment horizontal="right"/>
      <protection/>
    </xf>
    <xf numFmtId="0" fontId="14" fillId="0" borderId="6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5" fillId="0" borderId="1" xfId="21" applyFont="1" applyFill="1" applyBorder="1" applyAlignment="1">
      <alignment horizontal="right" vertical="center"/>
      <protection/>
    </xf>
    <xf numFmtId="0" fontId="14" fillId="0" borderId="1" xfId="21" applyFont="1" applyFill="1" applyBorder="1" applyAlignment="1">
      <alignment horizontal="right" vertical="center"/>
      <protection/>
    </xf>
    <xf numFmtId="0" fontId="14" fillId="0" borderId="1" xfId="21" applyFont="1" applyFill="1" applyBorder="1" applyAlignment="1">
      <alignment horizontal="right" vertical="center"/>
      <protection/>
    </xf>
    <xf numFmtId="0" fontId="6" fillId="0" borderId="0" xfId="0" applyFont="1" applyFill="1" applyBorder="1" applyAlignment="1">
      <alignment horizontal="center" vertical="center"/>
    </xf>
    <xf numFmtId="0" fontId="6" fillId="0" borderId="0" xfId="21" applyNumberFormat="1" applyFont="1" applyFill="1" applyBorder="1" applyAlignment="1">
      <alignment horizontal="left" vertical="center" wrapText="1"/>
      <protection/>
    </xf>
    <xf numFmtId="0" fontId="5" fillId="0" borderId="0" xfId="21" applyFont="1" applyFill="1" applyBorder="1" applyAlignment="1">
      <alignment horizontal="center" vertical="center"/>
      <protection/>
    </xf>
    <xf numFmtId="38" fontId="10" fillId="0" borderId="18" xfId="22" applyNumberFormat="1" applyFont="1" applyFill="1" applyBorder="1">
      <alignment/>
      <protection/>
    </xf>
    <xf numFmtId="0" fontId="14" fillId="0" borderId="11" xfId="22" applyNumberFormat="1" applyFont="1" applyFill="1" applyBorder="1" applyAlignment="1">
      <alignment horizontal="center"/>
      <protection/>
    </xf>
    <xf numFmtId="38" fontId="10" fillId="0" borderId="7" xfId="22" applyNumberFormat="1" applyFont="1" applyFill="1" applyBorder="1">
      <alignment/>
      <protection/>
    </xf>
    <xf numFmtId="38" fontId="14" fillId="0" borderId="7" xfId="22" applyNumberFormat="1" applyFont="1" applyFill="1" applyBorder="1">
      <alignment/>
      <protection/>
    </xf>
    <xf numFmtId="38" fontId="10" fillId="0" borderId="18" xfId="21" applyNumberFormat="1" applyFont="1" applyFill="1" applyBorder="1" applyAlignment="1">
      <alignment vertical="top"/>
      <protection/>
    </xf>
    <xf numFmtId="0" fontId="14" fillId="0" borderId="11" xfId="21" applyNumberFormat="1" applyFont="1" applyFill="1" applyBorder="1" applyAlignment="1">
      <alignment horizontal="center" vertical="top"/>
      <protection/>
    </xf>
    <xf numFmtId="0" fontId="10" fillId="0" borderId="8" xfId="0" applyFont="1" applyFill="1" applyBorder="1" applyAlignment="1">
      <alignment horizontal="left" vertical="center"/>
    </xf>
    <xf numFmtId="0" fontId="33" fillId="0" borderId="2" xfId="21" applyFont="1" applyBorder="1" applyAlignment="1">
      <alignment horizontal="right"/>
      <protection/>
    </xf>
    <xf numFmtId="0" fontId="11" fillId="0" borderId="6" xfId="21" applyFont="1" applyBorder="1" applyAlignment="1">
      <alignment vertical="top" wrapText="1"/>
      <protection/>
    </xf>
    <xf numFmtId="0" fontId="12" fillId="0" borderId="2" xfId="23" applyFont="1" applyBorder="1" applyAlignment="1">
      <alignment horizontal="center" vertical="center" wrapText="1"/>
      <protection/>
    </xf>
    <xf numFmtId="0" fontId="5" fillId="0" borderId="1" xfId="23" applyFont="1" applyBorder="1" applyAlignment="1">
      <alignment vertical="top" wrapText="1"/>
      <protection/>
    </xf>
    <xf numFmtId="0" fontId="7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horizontal="center" vertical="center"/>
    </xf>
    <xf numFmtId="38" fontId="12" fillId="0" borderId="0" xfId="22" applyNumberFormat="1" applyFont="1" applyFill="1" applyAlignment="1">
      <alignment horizontal="center" vertical="center"/>
      <protection/>
    </xf>
    <xf numFmtId="38" fontId="27" fillId="0" borderId="0" xfId="0" applyNumberFormat="1" applyFont="1" applyFill="1" applyAlignment="1">
      <alignment horizontal="right"/>
    </xf>
    <xf numFmtId="0" fontId="24" fillId="0" borderId="2" xfId="23" applyFont="1" applyBorder="1" applyAlignment="1">
      <alignment horizontal="center" vertical="center" wrapText="1"/>
      <protection/>
    </xf>
    <xf numFmtId="0" fontId="14" fillId="0" borderId="1" xfId="23" applyFont="1" applyBorder="1" applyAlignment="1">
      <alignment horizontal="center" vertical="top" wrapText="1"/>
      <protection/>
    </xf>
    <xf numFmtId="0" fontId="6" fillId="0" borderId="7" xfId="23" applyFont="1" applyBorder="1" applyAlignment="1">
      <alignment vertical="top" wrapText="1"/>
      <protection/>
    </xf>
    <xf numFmtId="0" fontId="10" fillId="0" borderId="7" xfId="23" applyFont="1" applyBorder="1" applyAlignment="1">
      <alignment vertical="top" wrapText="1"/>
      <protection/>
    </xf>
    <xf numFmtId="0" fontId="6" fillId="0" borderId="2" xfId="23" applyFont="1" applyBorder="1" applyAlignment="1">
      <alignment vertical="top" wrapText="1"/>
      <protection/>
    </xf>
    <xf numFmtId="0" fontId="10" fillId="0" borderId="2" xfId="23" applyFont="1" applyBorder="1" applyAlignment="1">
      <alignment vertical="top" wrapText="1"/>
      <protection/>
    </xf>
    <xf numFmtId="0" fontId="7" fillId="0" borderId="2" xfId="23" applyFont="1" applyBorder="1" applyAlignment="1">
      <alignment vertical="top" wrapText="1"/>
      <protection/>
    </xf>
    <xf numFmtId="0" fontId="7" fillId="0" borderId="5" xfId="23" applyFont="1" applyBorder="1" applyAlignment="1">
      <alignment vertical="top" wrapText="1"/>
      <protection/>
    </xf>
    <xf numFmtId="0" fontId="5" fillId="0" borderId="1" xfId="23" applyFont="1" applyBorder="1" applyAlignment="1">
      <alignment horizontal="center" vertical="top" wrapText="1"/>
      <protection/>
    </xf>
    <xf numFmtId="0" fontId="6" fillId="0" borderId="6" xfId="0" applyFont="1" applyBorder="1" applyAlignment="1">
      <alignment horizontal="center" vertical="top" wrapText="1"/>
    </xf>
    <xf numFmtId="0" fontId="11" fillId="0" borderId="2" xfId="23" applyFont="1" applyBorder="1" applyAlignment="1">
      <alignment vertical="top" wrapText="1"/>
      <protection/>
    </xf>
    <xf numFmtId="0" fontId="12" fillId="0" borderId="2" xfId="23" applyFont="1" applyBorder="1" applyAlignment="1">
      <alignment vertical="top" wrapText="1"/>
      <protection/>
    </xf>
    <xf numFmtId="0" fontId="14" fillId="0" borderId="2" xfId="23" applyFont="1" applyBorder="1" applyAlignment="1">
      <alignment horizontal="center" vertical="top" wrapText="1"/>
      <protection/>
    </xf>
    <xf numFmtId="0" fontId="6" fillId="0" borderId="7" xfId="23" applyFont="1" applyBorder="1" applyAlignment="1">
      <alignment vertical="top" wrapText="1"/>
      <protection/>
    </xf>
    <xf numFmtId="0" fontId="10" fillId="0" borderId="7" xfId="23" applyFont="1" applyBorder="1" applyAlignment="1">
      <alignment horizontal="center" vertical="center" wrapText="1"/>
      <protection/>
    </xf>
    <xf numFmtId="0" fontId="10" fillId="0" borderId="7" xfId="23" applyFont="1" applyBorder="1" applyAlignment="1">
      <alignment vertical="top" wrapText="1"/>
      <protection/>
    </xf>
    <xf numFmtId="0" fontId="6" fillId="0" borderId="8" xfId="23" applyFont="1" applyBorder="1" applyAlignment="1">
      <alignment vertical="top" wrapText="1"/>
      <protection/>
    </xf>
    <xf numFmtId="0" fontId="12" fillId="0" borderId="2" xfId="0" applyFont="1" applyBorder="1" applyAlignment="1">
      <alignment vertical="top" wrapText="1"/>
    </xf>
    <xf numFmtId="0" fontId="5" fillId="0" borderId="8" xfId="23" applyFont="1" applyBorder="1" applyAlignment="1">
      <alignment horizontal="center" vertical="top" wrapText="1"/>
      <protection/>
    </xf>
    <xf numFmtId="0" fontId="6" fillId="0" borderId="2" xfId="23" applyFont="1" applyBorder="1" applyAlignment="1">
      <alignment vertical="top" wrapText="1"/>
      <protection/>
    </xf>
    <xf numFmtId="0" fontId="10" fillId="0" borderId="2" xfId="23" applyFont="1" applyBorder="1" applyAlignment="1">
      <alignment horizontal="center" vertical="center" wrapText="1"/>
      <protection/>
    </xf>
    <xf numFmtId="0" fontId="10" fillId="0" borderId="2" xfId="23" applyFont="1" applyBorder="1" applyAlignment="1">
      <alignment vertical="top" wrapText="1"/>
      <protection/>
    </xf>
    <xf numFmtId="0" fontId="6" fillId="0" borderId="1" xfId="23" applyFont="1" applyBorder="1" applyAlignment="1">
      <alignment vertical="top" wrapText="1"/>
      <protection/>
    </xf>
    <xf numFmtId="0" fontId="6" fillId="0" borderId="6" xfId="23" applyFont="1" applyBorder="1" applyAlignment="1">
      <alignment vertical="top" wrapText="1"/>
      <protection/>
    </xf>
    <xf numFmtId="0" fontId="10" fillId="0" borderId="3" xfId="23" applyFont="1" applyBorder="1" applyAlignment="1">
      <alignment vertical="top" wrapText="1"/>
      <protection/>
    </xf>
    <xf numFmtId="0" fontId="10" fillId="0" borderId="6" xfId="23" applyFont="1" applyBorder="1" applyAlignment="1">
      <alignment horizontal="center" vertical="center" wrapText="1"/>
      <protection/>
    </xf>
    <xf numFmtId="0" fontId="13" fillId="0" borderId="8" xfId="23" applyFont="1" applyBorder="1" applyAlignment="1">
      <alignment horizontal="center" vertical="top" wrapText="1"/>
      <protection/>
    </xf>
    <xf numFmtId="0" fontId="14" fillId="0" borderId="5" xfId="23" applyFont="1" applyBorder="1" applyAlignment="1">
      <alignment horizontal="center" vertical="top" wrapText="1"/>
      <protection/>
    </xf>
    <xf numFmtId="0" fontId="6" fillId="0" borderId="5" xfId="23" applyFont="1" applyBorder="1" applyAlignment="1">
      <alignment vertical="top" wrapText="1"/>
      <protection/>
    </xf>
    <xf numFmtId="0" fontId="10" fillId="0" borderId="5" xfId="23" applyFont="1" applyBorder="1" applyAlignment="1">
      <alignment horizontal="center" vertical="center" wrapText="1"/>
      <protection/>
    </xf>
    <xf numFmtId="0" fontId="10" fillId="0" borderId="5" xfId="23" applyFont="1" applyBorder="1" applyAlignment="1">
      <alignment vertical="top" wrapText="1"/>
      <protection/>
    </xf>
    <xf numFmtId="0" fontId="6" fillId="0" borderId="1" xfId="23" applyFont="1" applyBorder="1" applyAlignment="1">
      <alignment horizontal="left" vertical="top" wrapText="1"/>
      <protection/>
    </xf>
    <xf numFmtId="0" fontId="6" fillId="0" borderId="2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3" fontId="5" fillId="0" borderId="2" xfId="23" applyNumberFormat="1" applyFont="1" applyBorder="1" applyAlignment="1">
      <alignment horizontal="right" vertical="top" wrapText="1"/>
      <protection/>
    </xf>
    <xf numFmtId="0" fontId="5" fillId="0" borderId="2" xfId="0" applyFont="1" applyBorder="1" applyAlignment="1">
      <alignment horizontal="right"/>
    </xf>
    <xf numFmtId="0" fontId="10" fillId="0" borderId="2" xfId="23" applyFont="1" applyBorder="1" applyAlignment="1">
      <alignment horizontal="left" vertical="top" wrapText="1"/>
      <protection/>
    </xf>
    <xf numFmtId="3" fontId="6" fillId="0" borderId="2" xfId="23" applyNumberFormat="1" applyFont="1" applyBorder="1" applyAlignment="1">
      <alignment horizontal="right" vertical="top" wrapText="1"/>
      <protection/>
    </xf>
    <xf numFmtId="3" fontId="5" fillId="0" borderId="4" xfId="23" applyNumberFormat="1" applyFont="1" applyBorder="1" applyAlignment="1">
      <alignment horizontal="right" vertical="top" wrapText="1"/>
      <protection/>
    </xf>
    <xf numFmtId="0" fontId="12" fillId="0" borderId="7" xfId="23" applyFont="1" applyBorder="1" applyAlignment="1">
      <alignment vertical="top" wrapText="1"/>
      <protection/>
    </xf>
    <xf numFmtId="0" fontId="6" fillId="0" borderId="24" xfId="23" applyFont="1" applyBorder="1" applyAlignment="1">
      <alignment vertical="top" wrapText="1"/>
      <protection/>
    </xf>
    <xf numFmtId="3" fontId="14" fillId="0" borderId="2" xfId="0" applyNumberFormat="1" applyFont="1" applyBorder="1" applyAlignment="1">
      <alignment/>
    </xf>
    <xf numFmtId="3" fontId="6" fillId="0" borderId="4" xfId="0" applyNumberFormat="1" applyFont="1" applyFill="1" applyBorder="1" applyAlignment="1">
      <alignment/>
    </xf>
    <xf numFmtId="0" fontId="10" fillId="0" borderId="4" xfId="23" applyFont="1" applyFill="1" applyBorder="1" applyAlignment="1">
      <alignment horizontal="center" vertical="center" wrapText="1"/>
      <protection/>
    </xf>
    <xf numFmtId="3" fontId="6" fillId="0" borderId="2" xfId="0" applyNumberFormat="1" applyFont="1" applyFill="1" applyBorder="1" applyAlignment="1">
      <alignment/>
    </xf>
    <xf numFmtId="0" fontId="10" fillId="0" borderId="2" xfId="23" applyFont="1" applyFill="1" applyBorder="1" applyAlignment="1">
      <alignment horizontal="center" vertical="center" wrapText="1"/>
      <protection/>
    </xf>
    <xf numFmtId="3" fontId="6" fillId="0" borderId="0" xfId="0" applyNumberFormat="1" applyFont="1" applyBorder="1" applyAlignment="1">
      <alignment/>
    </xf>
    <xf numFmtId="3" fontId="13" fillId="0" borderId="2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12" fillId="0" borderId="2" xfId="0" applyNumberFormat="1" applyFont="1" applyBorder="1" applyAlignment="1">
      <alignment horizontal="center" vertical="center"/>
    </xf>
    <xf numFmtId="3" fontId="12" fillId="2" borderId="2" xfId="0" applyNumberFormat="1" applyFont="1" applyFill="1" applyBorder="1" applyAlignment="1">
      <alignment/>
    </xf>
    <xf numFmtId="3" fontId="5" fillId="2" borderId="2" xfId="0" applyNumberFormat="1" applyFont="1" applyFill="1" applyBorder="1" applyAlignment="1">
      <alignment/>
    </xf>
    <xf numFmtId="3" fontId="13" fillId="2" borderId="2" xfId="0" applyNumberFormat="1" applyFont="1" applyFill="1" applyBorder="1" applyAlignment="1">
      <alignment/>
    </xf>
    <xf numFmtId="3" fontId="5" fillId="0" borderId="1" xfId="0" applyNumberFormat="1" applyFont="1" applyBorder="1" applyAlignment="1">
      <alignment/>
    </xf>
    <xf numFmtId="3" fontId="6" fillId="0" borderId="2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/>
    </xf>
    <xf numFmtId="0" fontId="19" fillId="0" borderId="2" xfId="0" applyFont="1" applyBorder="1" applyAlignment="1">
      <alignment horizontal="right"/>
    </xf>
    <xf numFmtId="3" fontId="6" fillId="0" borderId="5" xfId="0" applyNumberFormat="1" applyFont="1" applyBorder="1" applyAlignment="1">
      <alignment/>
    </xf>
    <xf numFmtId="3" fontId="6" fillId="0" borderId="8" xfId="0" applyNumberFormat="1" applyFont="1" applyBorder="1" applyAlignment="1">
      <alignment/>
    </xf>
    <xf numFmtId="0" fontId="6" fillId="0" borderId="5" xfId="0" applyFont="1" applyBorder="1" applyAlignment="1">
      <alignment horizontal="right"/>
    </xf>
    <xf numFmtId="3" fontId="6" fillId="0" borderId="4" xfId="0" applyNumberFormat="1" applyFont="1" applyBorder="1" applyAlignment="1">
      <alignment/>
    </xf>
    <xf numFmtId="0" fontId="10" fillId="0" borderId="4" xfId="23" applyFont="1" applyBorder="1" applyAlignment="1">
      <alignment horizontal="center" vertical="center" wrapText="1"/>
      <protection/>
    </xf>
    <xf numFmtId="3" fontId="6" fillId="0" borderId="8" xfId="0" applyNumberFormat="1" applyFont="1" applyBorder="1" applyAlignment="1">
      <alignment horizontal="center"/>
    </xf>
    <xf numFmtId="3" fontId="13" fillId="0" borderId="5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3" fontId="12" fillId="0" borderId="5" xfId="0" applyNumberFormat="1" applyFont="1" applyBorder="1" applyAlignment="1">
      <alignment horizontal="center" vertical="center"/>
    </xf>
    <xf numFmtId="3" fontId="12" fillId="0" borderId="5" xfId="0" applyNumberFormat="1" applyFont="1" applyBorder="1" applyAlignment="1">
      <alignment/>
    </xf>
    <xf numFmtId="3" fontId="12" fillId="2" borderId="5" xfId="0" applyNumberFormat="1" applyFont="1" applyFill="1" applyBorder="1" applyAlignment="1">
      <alignment/>
    </xf>
    <xf numFmtId="3" fontId="5" fillId="2" borderId="5" xfId="0" applyNumberFormat="1" applyFont="1" applyFill="1" applyBorder="1" applyAlignment="1">
      <alignment/>
    </xf>
    <xf numFmtId="3" fontId="6" fillId="0" borderId="2" xfId="0" applyNumberFormat="1" applyFont="1" applyBorder="1" applyAlignment="1">
      <alignment/>
    </xf>
    <xf numFmtId="0" fontId="10" fillId="0" borderId="5" xfId="23" applyFont="1" applyBorder="1" applyAlignment="1">
      <alignment horizontal="center" vertical="center" wrapText="1"/>
      <protection/>
    </xf>
    <xf numFmtId="3" fontId="6" fillId="0" borderId="2" xfId="0" applyNumberFormat="1" applyFont="1" applyBorder="1" applyAlignment="1">
      <alignment horizontal="center"/>
    </xf>
    <xf numFmtId="0" fontId="17" fillId="0" borderId="2" xfId="0" applyFont="1" applyBorder="1" applyAlignment="1">
      <alignment horizontal="right"/>
    </xf>
    <xf numFmtId="3" fontId="6" fillId="0" borderId="3" xfId="0" applyNumberFormat="1" applyFont="1" applyBorder="1" applyAlignment="1">
      <alignment/>
    </xf>
    <xf numFmtId="0" fontId="13" fillId="0" borderId="2" xfId="21" applyFont="1" applyFill="1" applyBorder="1" applyAlignment="1">
      <alignment horizontal="center" vertical="center" wrapText="1"/>
      <protection/>
    </xf>
    <xf numFmtId="3" fontId="6" fillId="0" borderId="2" xfId="21" applyNumberFormat="1" applyFont="1" applyFill="1" applyBorder="1" applyAlignment="1">
      <alignment horizontal="center" vertical="center" wrapText="1"/>
      <protection/>
    </xf>
    <xf numFmtId="3" fontId="10" fillId="0" borderId="0" xfId="0" applyNumberFormat="1" applyFont="1" applyBorder="1" applyAlignment="1">
      <alignment/>
    </xf>
    <xf numFmtId="0" fontId="5" fillId="0" borderId="2" xfId="21" applyFont="1" applyFill="1" applyBorder="1" applyAlignment="1">
      <alignment horizontal="left" vertical="center" wrapText="1"/>
      <protection/>
    </xf>
    <xf numFmtId="0" fontId="5" fillId="0" borderId="2" xfId="21" applyFont="1" applyFill="1" applyBorder="1" applyAlignment="1">
      <alignment horizontal="center" vertical="center" wrapText="1"/>
      <protection/>
    </xf>
    <xf numFmtId="0" fontId="14" fillId="0" borderId="0" xfId="21" applyFont="1" applyFill="1" applyBorder="1" applyAlignment="1">
      <alignment horizontal="center" vertical="center" wrapText="1"/>
      <protection/>
    </xf>
    <xf numFmtId="0" fontId="18" fillId="0" borderId="0" xfId="21" applyFont="1" applyAlignment="1">
      <alignment horizontal="left" vertical="center"/>
      <protection/>
    </xf>
    <xf numFmtId="38" fontId="27" fillId="0" borderId="0" xfId="0" applyNumberFormat="1" applyFont="1" applyFill="1" applyAlignment="1">
      <alignment horizontal="center" vertical="center"/>
    </xf>
    <xf numFmtId="0" fontId="27" fillId="0" borderId="0" xfId="21" applyNumberFormat="1" applyFont="1" applyFill="1" applyAlignment="1">
      <alignment horizontal="center" vertical="center"/>
      <protection/>
    </xf>
    <xf numFmtId="38" fontId="12" fillId="0" borderId="0" xfId="21" applyNumberFormat="1" applyFont="1" applyFill="1" applyAlignment="1">
      <alignment horizontal="right" vertical="center"/>
      <protection/>
    </xf>
    <xf numFmtId="38" fontId="27" fillId="0" borderId="0" xfId="21" applyNumberFormat="1" applyFont="1" applyFill="1" applyAlignment="1">
      <alignment horizontal="center" vertical="center"/>
      <protection/>
    </xf>
    <xf numFmtId="38" fontId="27" fillId="0" borderId="0" xfId="21" applyNumberFormat="1" applyFont="1" applyFill="1" applyAlignment="1">
      <alignment horizontal="right" vertical="center"/>
      <protection/>
    </xf>
    <xf numFmtId="38" fontId="18" fillId="0" borderId="0" xfId="21" applyNumberFormat="1" applyFont="1" applyFill="1" applyAlignment="1">
      <alignment horizontal="center" vertical="center"/>
      <protection/>
    </xf>
    <xf numFmtId="38" fontId="18" fillId="0" borderId="0" xfId="21" applyNumberFormat="1" applyFont="1" applyFill="1" applyAlignment="1">
      <alignment horizontal="right" vertical="center"/>
      <protection/>
    </xf>
    <xf numFmtId="0" fontId="27" fillId="0" borderId="0" xfId="21" applyFont="1" applyAlignment="1">
      <alignment horizontal="center" vertical="center"/>
      <protection/>
    </xf>
    <xf numFmtId="0" fontId="27" fillId="0" borderId="0" xfId="21" applyFont="1" applyAlignment="1">
      <alignment horizontal="right" vertical="center"/>
      <protection/>
    </xf>
    <xf numFmtId="3" fontId="27" fillId="0" borderId="0" xfId="21" applyNumberFormat="1" applyFont="1" applyAlignment="1">
      <alignment horizontal="right" vertical="center"/>
      <protection/>
    </xf>
    <xf numFmtId="3" fontId="18" fillId="0" borderId="0" xfId="21" applyNumberFormat="1" applyFont="1" applyAlignment="1">
      <alignment horizontal="center" vertical="center"/>
      <protection/>
    </xf>
    <xf numFmtId="0" fontId="18" fillId="0" borderId="0" xfId="21" applyFont="1" applyAlignment="1">
      <alignment horizontal="right" vertical="center"/>
      <protection/>
    </xf>
    <xf numFmtId="3" fontId="14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4" fillId="0" borderId="0" xfId="0" applyFont="1" applyAlignment="1">
      <alignment/>
    </xf>
    <xf numFmtId="0" fontId="14" fillId="0" borderId="2" xfId="21" applyFont="1" applyFill="1" applyBorder="1" applyAlignment="1">
      <alignment vertical="center" wrapText="1"/>
      <protection/>
    </xf>
    <xf numFmtId="0" fontId="14" fillId="0" borderId="2" xfId="21" applyFont="1" applyBorder="1" applyAlignment="1">
      <alignment horizontal="center" vertical="top" wrapText="1"/>
      <protection/>
    </xf>
    <xf numFmtId="0" fontId="14" fillId="0" borderId="7" xfId="0" applyFont="1" applyBorder="1" applyAlignment="1">
      <alignment/>
    </xf>
    <xf numFmtId="0" fontId="10" fillId="0" borderId="1" xfId="0" applyFont="1" applyFill="1" applyBorder="1" applyAlignment="1">
      <alignment horizontal="left"/>
    </xf>
    <xf numFmtId="164" fontId="13" fillId="2" borderId="1" xfId="15" applyNumberFormat="1" applyFont="1" applyFill="1" applyBorder="1" applyAlignment="1">
      <alignment/>
    </xf>
    <xf numFmtId="0" fontId="35" fillId="0" borderId="2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3" fontId="32" fillId="0" borderId="2" xfId="0" applyNumberFormat="1" applyFont="1" applyFill="1" applyBorder="1" applyAlignment="1">
      <alignment horizontal="right" vertical="center"/>
    </xf>
    <xf numFmtId="3" fontId="10" fillId="0" borderId="23" xfId="21" applyNumberFormat="1" applyFont="1" applyFill="1" applyBorder="1" applyAlignment="1">
      <alignment horizontal="right"/>
      <protection/>
    </xf>
    <xf numFmtId="3" fontId="12" fillId="0" borderId="1" xfId="21" applyNumberFormat="1" applyFont="1" applyFill="1" applyBorder="1" applyAlignment="1">
      <alignment horizontal="right"/>
      <protection/>
    </xf>
    <xf numFmtId="3" fontId="10" fillId="0" borderId="24" xfId="21" applyNumberFormat="1" applyFont="1" applyFill="1" applyBorder="1" applyAlignment="1">
      <alignment horizontal="right"/>
      <protection/>
    </xf>
    <xf numFmtId="3" fontId="10" fillId="0" borderId="25" xfId="21" applyNumberFormat="1" applyFont="1" applyFill="1" applyBorder="1" applyAlignment="1">
      <alignment horizontal="right"/>
      <protection/>
    </xf>
    <xf numFmtId="3" fontId="10" fillId="0" borderId="26" xfId="21" applyNumberFormat="1" applyFont="1" applyFill="1" applyBorder="1" applyAlignment="1">
      <alignment horizontal="right"/>
      <protection/>
    </xf>
    <xf numFmtId="3" fontId="10" fillId="0" borderId="0" xfId="21" applyNumberFormat="1" applyFont="1" applyFill="1" applyBorder="1" applyAlignment="1">
      <alignment horizontal="right"/>
      <protection/>
    </xf>
    <xf numFmtId="3" fontId="12" fillId="0" borderId="1" xfId="21" applyNumberFormat="1" applyFont="1" applyFill="1" applyBorder="1" applyAlignment="1">
      <alignment horizontal="center" vertical="center"/>
      <protection/>
    </xf>
    <xf numFmtId="0" fontId="14" fillId="0" borderId="2" xfId="21" applyFont="1" applyFill="1" applyBorder="1">
      <alignment/>
      <protection/>
    </xf>
    <xf numFmtId="0" fontId="14" fillId="0" borderId="2" xfId="21" applyFont="1" applyFill="1" applyBorder="1" applyAlignment="1">
      <alignment horizontal="right"/>
      <protection/>
    </xf>
    <xf numFmtId="0" fontId="14" fillId="0" borderId="2" xfId="21" applyFont="1" applyFill="1" applyBorder="1" applyAlignment="1">
      <alignment horizontal="center" vertical="center"/>
      <protection/>
    </xf>
    <xf numFmtId="0" fontId="14" fillId="0" borderId="2" xfId="21" applyFont="1" applyFill="1" applyBorder="1" applyAlignment="1">
      <alignment horizontal="left"/>
      <protection/>
    </xf>
    <xf numFmtId="0" fontId="13" fillId="0" borderId="2" xfId="21" applyFont="1" applyFill="1" applyBorder="1" applyAlignment="1">
      <alignment horizontal="right"/>
      <protection/>
    </xf>
    <xf numFmtId="17" fontId="13" fillId="0" borderId="2" xfId="21" applyNumberFormat="1" applyFont="1" applyFill="1" applyBorder="1" applyAlignment="1">
      <alignment horizontal="right"/>
      <protection/>
    </xf>
    <xf numFmtId="0" fontId="14" fillId="0" borderId="5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38" fontId="13" fillId="0" borderId="17" xfId="22" applyNumberFormat="1" applyFont="1" applyFill="1" applyBorder="1" applyAlignment="1">
      <alignment/>
      <protection/>
    </xf>
    <xf numFmtId="38" fontId="5" fillId="0" borderId="0" xfId="22" applyNumberFormat="1" applyFont="1" applyFill="1" applyBorder="1" applyAlignment="1">
      <alignment/>
      <protection/>
    </xf>
    <xf numFmtId="0" fontId="12" fillId="0" borderId="0" xfId="21" applyFont="1" applyFill="1" applyBorder="1">
      <alignment/>
      <protection/>
    </xf>
    <xf numFmtId="0" fontId="28" fillId="0" borderId="0" xfId="21" applyFont="1" applyFill="1" applyBorder="1">
      <alignment/>
      <protection/>
    </xf>
    <xf numFmtId="0" fontId="13" fillId="0" borderId="0" xfId="21" applyFont="1" applyFill="1" applyBorder="1" applyAlignment="1">
      <alignment/>
      <protection/>
    </xf>
    <xf numFmtId="0" fontId="13" fillId="0" borderId="0" xfId="21" applyFont="1" applyFill="1" applyBorder="1" applyAlignment="1">
      <alignment horizontal="center"/>
      <protection/>
    </xf>
    <xf numFmtId="0" fontId="10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0" fillId="0" borderId="2" xfId="0" applyFont="1" applyBorder="1" applyAlignment="1">
      <alignment horizontal="center" wrapText="1"/>
    </xf>
    <xf numFmtId="0" fontId="10" fillId="0" borderId="2" xfId="0" applyFont="1" applyFill="1" applyBorder="1" applyAlignment="1">
      <alignment horizontal="right" vertical="center"/>
    </xf>
    <xf numFmtId="3" fontId="10" fillId="0" borderId="2" xfId="0" applyNumberFormat="1" applyFont="1" applyFill="1" applyBorder="1" applyAlignment="1">
      <alignment horizontal="center" vertical="center"/>
    </xf>
    <xf numFmtId="0" fontId="5" fillId="0" borderId="6" xfId="21" applyFont="1" applyBorder="1" applyAlignment="1">
      <alignment vertical="top" wrapText="1"/>
      <protection/>
    </xf>
    <xf numFmtId="0" fontId="5" fillId="0" borderId="3" xfId="21" applyFont="1" applyBorder="1" applyAlignment="1">
      <alignment vertical="top" wrapText="1"/>
      <protection/>
    </xf>
    <xf numFmtId="0" fontId="31" fillId="0" borderId="2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left" vertical="center" wrapText="1"/>
    </xf>
    <xf numFmtId="3" fontId="32" fillId="0" borderId="2" xfId="0" applyNumberFormat="1" applyFont="1" applyFill="1" applyBorder="1" applyAlignment="1">
      <alignment horizontal="right" vertical="center" wrapText="1"/>
    </xf>
    <xf numFmtId="38" fontId="5" fillId="0" borderId="0" xfId="21" applyNumberFormat="1" applyFont="1" applyFill="1" applyAlignment="1">
      <alignment horizontal="center" vertical="center"/>
      <protection/>
    </xf>
    <xf numFmtId="38" fontId="24" fillId="0" borderId="0" xfId="22" applyNumberFormat="1" applyFont="1" applyFill="1" applyAlignment="1">
      <alignment/>
      <protection/>
    </xf>
    <xf numFmtId="38" fontId="24" fillId="0" borderId="0" xfId="22" applyNumberFormat="1" applyFont="1" applyFill="1" applyAlignment="1">
      <alignment horizontal="left"/>
      <protection/>
    </xf>
    <xf numFmtId="0" fontId="19" fillId="0" borderId="2" xfId="0" applyFont="1" applyBorder="1" applyAlignment="1">
      <alignment/>
    </xf>
    <xf numFmtId="0" fontId="19" fillId="0" borderId="2" xfId="0" applyFont="1" applyFill="1" applyBorder="1" applyAlignment="1">
      <alignment/>
    </xf>
    <xf numFmtId="0" fontId="19" fillId="0" borderId="4" xfId="0" applyFont="1" applyFill="1" applyBorder="1" applyAlignment="1">
      <alignment/>
    </xf>
    <xf numFmtId="0" fontId="19" fillId="0" borderId="6" xfId="0" applyFont="1" applyBorder="1" applyAlignment="1">
      <alignment/>
    </xf>
    <xf numFmtId="0" fontId="19" fillId="0" borderId="6" xfId="0" applyFont="1" applyFill="1" applyBorder="1" applyAlignment="1">
      <alignment/>
    </xf>
    <xf numFmtId="0" fontId="19" fillId="0" borderId="3" xfId="0" applyFont="1" applyFill="1" applyBorder="1" applyAlignment="1">
      <alignment/>
    </xf>
    <xf numFmtId="0" fontId="19" fillId="0" borderId="2" xfId="0" applyFont="1" applyFill="1" applyBorder="1" applyAlignment="1">
      <alignment horizontal="right"/>
    </xf>
    <xf numFmtId="0" fontId="19" fillId="0" borderId="2" xfId="0" applyFont="1" applyFill="1" applyBorder="1" applyAlignment="1">
      <alignment horizontal="right" vertical="center" wrapText="1"/>
    </xf>
    <xf numFmtId="0" fontId="24" fillId="0" borderId="2" xfId="0" applyFont="1" applyBorder="1" applyAlignment="1">
      <alignment horizontal="left" vertical="top" wrapText="1"/>
    </xf>
    <xf numFmtId="0" fontId="19" fillId="0" borderId="6" xfId="0" applyFont="1" applyFill="1" applyBorder="1" applyAlignment="1">
      <alignment/>
    </xf>
    <xf numFmtId="0" fontId="24" fillId="0" borderId="6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2" xfId="0" applyFont="1" applyBorder="1" applyAlignment="1">
      <alignment/>
    </xf>
    <xf numFmtId="0" fontId="19" fillId="0" borderId="3" xfId="0" applyFont="1" applyBorder="1" applyAlignment="1">
      <alignment/>
    </xf>
    <xf numFmtId="0" fontId="19" fillId="0" borderId="3" xfId="0" applyFont="1" applyBorder="1" applyAlignment="1">
      <alignment/>
    </xf>
    <xf numFmtId="3" fontId="19" fillId="0" borderId="2" xfId="0" applyNumberFormat="1" applyFont="1" applyBorder="1" applyAlignment="1">
      <alignment/>
    </xf>
    <xf numFmtId="0" fontId="42" fillId="0" borderId="0" xfId="21" applyNumberFormat="1" applyFont="1" applyFill="1" applyAlignment="1">
      <alignment horizontal="left"/>
      <protection/>
    </xf>
    <xf numFmtId="0" fontId="19" fillId="0" borderId="0" xfId="21" applyNumberFormat="1" applyFont="1" applyFill="1" applyAlignment="1">
      <alignment horizontal="left"/>
      <protection/>
    </xf>
    <xf numFmtId="0" fontId="42" fillId="0" borderId="0" xfId="21" applyFont="1">
      <alignment/>
      <protection/>
    </xf>
    <xf numFmtId="0" fontId="13" fillId="0" borderId="2" xfId="0" applyFont="1" applyBorder="1" applyAlignment="1">
      <alignment horizontal="center" vertical="center" wrapText="1"/>
    </xf>
    <xf numFmtId="164" fontId="13" fillId="0" borderId="1" xfId="15" applyNumberFormat="1" applyFont="1" applyBorder="1" applyAlignment="1">
      <alignment horizontal="center" vertical="center"/>
    </xf>
    <xf numFmtId="0" fontId="8" fillId="0" borderId="2" xfId="21" applyFont="1" applyFill="1" applyBorder="1" applyAlignment="1">
      <alignment horizontal="left" vertical="center"/>
      <protection/>
    </xf>
    <xf numFmtId="0" fontId="43" fillId="0" borderId="2" xfId="21" applyFont="1" applyFill="1" applyBorder="1" applyAlignment="1">
      <alignment horizontal="center" vertical="center"/>
      <protection/>
    </xf>
    <xf numFmtId="0" fontId="8" fillId="0" borderId="2" xfId="21" applyFont="1" applyFill="1" applyBorder="1" applyAlignment="1">
      <alignment horizontal="left" vertical="center" wrapText="1"/>
      <protection/>
    </xf>
    <xf numFmtId="17" fontId="17" fillId="0" borderId="2" xfId="0" applyNumberFormat="1" applyFont="1" applyFill="1" applyBorder="1" applyAlignment="1">
      <alignment horizontal="right" vertical="center"/>
    </xf>
    <xf numFmtId="0" fontId="5" fillId="0" borderId="3" xfId="21" applyFont="1" applyBorder="1" applyAlignment="1">
      <alignment/>
      <protection/>
    </xf>
    <xf numFmtId="0" fontId="13" fillId="0" borderId="0" xfId="21" applyFont="1" applyAlignment="1">
      <alignment horizontal="center" vertical="center"/>
      <protection/>
    </xf>
    <xf numFmtId="164" fontId="13" fillId="2" borderId="2" xfId="15" applyNumberFormat="1" applyFont="1" applyFill="1" applyBorder="1" applyAlignment="1">
      <alignment/>
    </xf>
    <xf numFmtId="0" fontId="29" fillId="0" borderId="0" xfId="21" applyFont="1" applyAlignment="1">
      <alignment horizontal="center" vertical="center"/>
      <protection/>
    </xf>
    <xf numFmtId="0" fontId="25" fillId="0" borderId="0" xfId="21" applyFont="1">
      <alignment/>
      <protection/>
    </xf>
    <xf numFmtId="3" fontId="32" fillId="0" borderId="2" xfId="0" applyNumberFormat="1" applyFont="1" applyBorder="1" applyAlignment="1">
      <alignment wrapText="1"/>
    </xf>
    <xf numFmtId="0" fontId="32" fillId="0" borderId="2" xfId="0" applyFont="1" applyBorder="1" applyAlignment="1">
      <alignment wrapText="1"/>
    </xf>
    <xf numFmtId="0" fontId="32" fillId="0" borderId="2" xfId="0" applyFont="1" applyBorder="1" applyAlignment="1">
      <alignment horizontal="left" wrapText="1"/>
    </xf>
    <xf numFmtId="0" fontId="10" fillId="0" borderId="3" xfId="21" applyFont="1" applyFill="1" applyBorder="1" applyAlignment="1">
      <alignment horizontal="left" vertical="center"/>
      <protection/>
    </xf>
    <xf numFmtId="0" fontId="13" fillId="0" borderId="6" xfId="21" applyFont="1" applyBorder="1" applyAlignment="1">
      <alignment vertical="top" wrapText="1"/>
      <protection/>
    </xf>
    <xf numFmtId="3" fontId="19" fillId="0" borderId="19" xfId="0" applyNumberFormat="1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3" fontId="12" fillId="0" borderId="6" xfId="0" applyNumberFormat="1" applyFont="1" applyBorder="1" applyAlignment="1">
      <alignment/>
    </xf>
    <xf numFmtId="0" fontId="31" fillId="0" borderId="2" xfId="0" applyFont="1" applyFill="1" applyBorder="1" applyAlignment="1">
      <alignment horizontal="left" vertical="center"/>
    </xf>
    <xf numFmtId="3" fontId="32" fillId="0" borderId="2" xfId="0" applyNumberFormat="1" applyFont="1" applyFill="1" applyBorder="1" applyAlignment="1">
      <alignment horizontal="right" vertical="center"/>
    </xf>
    <xf numFmtId="3" fontId="32" fillId="0" borderId="2" xfId="0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horizontal="center" wrapText="1"/>
    </xf>
    <xf numFmtId="0" fontId="8" fillId="0" borderId="2" xfId="0" applyFont="1" applyFill="1" applyBorder="1" applyAlignment="1">
      <alignment/>
    </xf>
    <xf numFmtId="0" fontId="45" fillId="0" borderId="2" xfId="0" applyFont="1" applyFill="1" applyBorder="1" applyAlignment="1">
      <alignment/>
    </xf>
    <xf numFmtId="0" fontId="43" fillId="0" borderId="2" xfId="0" applyFont="1" applyFill="1" applyBorder="1" applyAlignment="1">
      <alignment/>
    </xf>
    <xf numFmtId="3" fontId="13" fillId="0" borderId="1" xfId="0" applyNumberFormat="1" applyFont="1" applyBorder="1" applyAlignment="1">
      <alignment horizontal="center"/>
    </xf>
    <xf numFmtId="38" fontId="11" fillId="0" borderId="0" xfId="22" applyNumberFormat="1" applyFont="1" applyFill="1" applyBorder="1" applyAlignment="1">
      <alignment horizontal="center"/>
      <protection/>
    </xf>
    <xf numFmtId="3" fontId="12" fillId="0" borderId="7" xfId="0" applyNumberFormat="1" applyFont="1" applyFill="1" applyBorder="1" applyAlignment="1">
      <alignment horizontal="right" vertical="center"/>
    </xf>
    <xf numFmtId="3" fontId="13" fillId="0" borderId="7" xfId="0" applyNumberFormat="1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center" vertical="center"/>
    </xf>
    <xf numFmtId="0" fontId="28" fillId="0" borderId="0" xfId="21" applyFont="1" applyBorder="1" applyAlignment="1">
      <alignment horizontal="center" vertical="center"/>
      <protection/>
    </xf>
    <xf numFmtId="38" fontId="27" fillId="0" borderId="0" xfId="0" applyNumberFormat="1" applyFont="1" applyFill="1" applyBorder="1" applyAlignment="1">
      <alignment/>
    </xf>
    <xf numFmtId="0" fontId="28" fillId="0" borderId="0" xfId="21" applyNumberFormat="1" applyFont="1" applyFill="1" applyBorder="1" applyAlignment="1">
      <alignment horizontal="left"/>
      <protection/>
    </xf>
    <xf numFmtId="0" fontId="10" fillId="0" borderId="0" xfId="0" applyFont="1" applyFill="1" applyBorder="1" applyAlignment="1">
      <alignment horizontal="left" vertical="center"/>
    </xf>
    <xf numFmtId="38" fontId="18" fillId="0" borderId="0" xfId="0" applyNumberFormat="1" applyFont="1" applyFill="1" applyBorder="1" applyAlignment="1">
      <alignment/>
    </xf>
    <xf numFmtId="38" fontId="5" fillId="0" borderId="0" xfId="22" applyNumberFormat="1" applyFont="1" applyFill="1" applyBorder="1" applyAlignment="1">
      <alignment horizontal="center"/>
      <protection/>
    </xf>
    <xf numFmtId="0" fontId="14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 wrapText="1"/>
    </xf>
    <xf numFmtId="38" fontId="12" fillId="0" borderId="0" xfId="22" applyNumberFormat="1" applyFont="1" applyFill="1" applyBorder="1" applyAlignment="1">
      <alignment horizontal="center"/>
      <protection/>
    </xf>
    <xf numFmtId="38" fontId="13" fillId="0" borderId="0" xfId="22" applyNumberFormat="1" applyFont="1" applyFill="1" applyBorder="1" applyAlignment="1">
      <alignment horizontal="center"/>
      <protection/>
    </xf>
    <xf numFmtId="3" fontId="13" fillId="0" borderId="6" xfId="0" applyNumberFormat="1" applyFont="1" applyBorder="1" applyAlignment="1">
      <alignment horizontal="center"/>
    </xf>
    <xf numFmtId="3" fontId="12" fillId="0" borderId="6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/>
    </xf>
    <xf numFmtId="3" fontId="13" fillId="0" borderId="6" xfId="0" applyNumberFormat="1" applyFont="1" applyBorder="1" applyAlignment="1">
      <alignment/>
    </xf>
    <xf numFmtId="3" fontId="14" fillId="0" borderId="5" xfId="0" applyNumberFormat="1" applyFont="1" applyBorder="1" applyAlignment="1">
      <alignment/>
    </xf>
    <xf numFmtId="3" fontId="10" fillId="0" borderId="2" xfId="21" applyNumberFormat="1" applyFont="1" applyFill="1" applyBorder="1" applyAlignment="1">
      <alignment horizontal="left" vertical="center" wrapText="1"/>
      <protection/>
    </xf>
    <xf numFmtId="3" fontId="6" fillId="0" borderId="2" xfId="21" applyNumberFormat="1" applyFont="1" applyFill="1" applyBorder="1" applyAlignment="1">
      <alignment horizontal="left" vertical="center" wrapText="1"/>
      <protection/>
    </xf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3" xfId="0" applyFont="1" applyBorder="1" applyAlignment="1">
      <alignment/>
    </xf>
    <xf numFmtId="3" fontId="32" fillId="0" borderId="3" xfId="21" applyNumberFormat="1" applyFont="1" applyFill="1" applyBorder="1" applyAlignment="1">
      <alignment horizontal="right" vertical="center"/>
      <protection/>
    </xf>
    <xf numFmtId="3" fontId="31" fillId="0" borderId="3" xfId="21" applyNumberFormat="1" applyFont="1" applyFill="1" applyBorder="1" applyAlignment="1">
      <alignment horizontal="right" vertical="center"/>
      <protection/>
    </xf>
    <xf numFmtId="0" fontId="43" fillId="0" borderId="2" xfId="21" applyFont="1" applyFill="1" applyBorder="1" applyAlignment="1">
      <alignment horizontal="left" vertical="center" wrapText="1"/>
      <protection/>
    </xf>
    <xf numFmtId="3" fontId="32" fillId="0" borderId="2" xfId="0" applyNumberFormat="1" applyFont="1" applyBorder="1" applyAlignment="1">
      <alignment/>
    </xf>
    <xf numFmtId="0" fontId="32" fillId="0" borderId="2" xfId="23" applyFont="1" applyBorder="1" applyAlignment="1">
      <alignment vertical="top" wrapText="1"/>
      <protection/>
    </xf>
    <xf numFmtId="0" fontId="8" fillId="0" borderId="2" xfId="0" applyFont="1" applyBorder="1" applyAlignment="1">
      <alignment wrapText="1"/>
    </xf>
    <xf numFmtId="0" fontId="43" fillId="0" borderId="2" xfId="0" applyFont="1" applyBorder="1" applyAlignment="1">
      <alignment wrapText="1"/>
    </xf>
    <xf numFmtId="0" fontId="8" fillId="0" borderId="2" xfId="0" applyFont="1" applyBorder="1" applyAlignment="1">
      <alignment horizontal="left" wrapText="1"/>
    </xf>
    <xf numFmtId="0" fontId="6" fillId="0" borderId="0" xfId="21" applyFont="1" applyBorder="1" applyAlignment="1">
      <alignment vertical="top" wrapText="1"/>
      <protection/>
    </xf>
    <xf numFmtId="0" fontId="10" fillId="0" borderId="19" xfId="0" applyFont="1" applyFill="1" applyBorder="1" applyAlignment="1">
      <alignment horizontal="left" vertical="center"/>
    </xf>
    <xf numFmtId="3" fontId="10" fillId="0" borderId="0" xfId="21" applyNumberFormat="1" applyFont="1" applyFill="1" applyBorder="1" applyAlignment="1">
      <alignment horizontal="center"/>
      <protection/>
    </xf>
    <xf numFmtId="3" fontId="14" fillId="0" borderId="0" xfId="21" applyNumberFormat="1" applyFont="1" applyFill="1" applyBorder="1" applyAlignment="1">
      <alignment horizontal="right"/>
      <protection/>
    </xf>
    <xf numFmtId="0" fontId="14" fillId="0" borderId="7" xfId="21" applyFont="1" applyFill="1" applyBorder="1">
      <alignment/>
      <protection/>
    </xf>
    <xf numFmtId="0" fontId="14" fillId="0" borderId="7" xfId="21" applyFont="1" applyFill="1" applyBorder="1" applyAlignment="1">
      <alignment horizontal="right"/>
      <protection/>
    </xf>
    <xf numFmtId="0" fontId="14" fillId="0" borderId="5" xfId="21" applyFont="1" applyFill="1" applyBorder="1">
      <alignment/>
      <protection/>
    </xf>
    <xf numFmtId="17" fontId="12" fillId="0" borderId="0" xfId="21" applyNumberFormat="1" applyFont="1" applyFill="1" applyBorder="1" applyAlignment="1">
      <alignment horizontal="right"/>
      <protection/>
    </xf>
    <xf numFmtId="0" fontId="7" fillId="0" borderId="0" xfId="21" applyFont="1" applyFill="1" applyBorder="1">
      <alignment/>
      <protection/>
    </xf>
    <xf numFmtId="3" fontId="9" fillId="0" borderId="2" xfId="0" applyNumberFormat="1" applyFont="1" applyBorder="1" applyAlignment="1">
      <alignment/>
    </xf>
    <xf numFmtId="0" fontId="44" fillId="0" borderId="2" xfId="0" applyFont="1" applyFill="1" applyBorder="1" applyAlignment="1">
      <alignment horizontal="right" vertical="center"/>
    </xf>
    <xf numFmtId="164" fontId="14" fillId="0" borderId="1" xfId="15" applyNumberFormat="1" applyFont="1" applyBorder="1" applyAlignment="1">
      <alignment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32" fillId="0" borderId="2" xfId="0" applyFont="1" applyFill="1" applyBorder="1" applyAlignment="1">
      <alignment horizontal="left" vertical="center"/>
    </xf>
    <xf numFmtId="3" fontId="32" fillId="0" borderId="5" xfId="21" applyNumberFormat="1" applyFont="1" applyFill="1" applyBorder="1" applyAlignment="1">
      <alignment horizontal="center" vertical="center"/>
      <protection/>
    </xf>
    <xf numFmtId="3" fontId="32" fillId="0" borderId="10" xfId="21" applyNumberFormat="1" applyFont="1" applyFill="1" applyBorder="1" applyAlignment="1">
      <alignment horizontal="right" vertical="center"/>
      <protection/>
    </xf>
    <xf numFmtId="0" fontId="9" fillId="0" borderId="5" xfId="21" applyFont="1" applyFill="1" applyBorder="1" applyAlignment="1">
      <alignment horizontal="center" vertical="center"/>
      <protection/>
    </xf>
    <xf numFmtId="0" fontId="14" fillId="0" borderId="3" xfId="21" applyNumberFormat="1" applyFont="1" applyFill="1" applyBorder="1" applyAlignment="1">
      <alignment horizontal="left" vertical="center" wrapText="1"/>
      <protection/>
    </xf>
    <xf numFmtId="38" fontId="10" fillId="0" borderId="2" xfId="21" applyNumberFormat="1" applyFont="1" applyFill="1" applyBorder="1" applyAlignment="1">
      <alignment horizontal="left"/>
      <protection/>
    </xf>
    <xf numFmtId="0" fontId="17" fillId="0" borderId="0" xfId="0" applyFont="1" applyAlignment="1">
      <alignment/>
    </xf>
    <xf numFmtId="0" fontId="6" fillId="0" borderId="0" xfId="0" applyFont="1" applyAlignment="1">
      <alignment horizontal="left"/>
    </xf>
    <xf numFmtId="0" fontId="11" fillId="0" borderId="6" xfId="21" applyFont="1" applyBorder="1" applyAlignment="1">
      <alignment horizontal="left" vertical="top" wrapText="1"/>
      <protection/>
    </xf>
    <xf numFmtId="0" fontId="12" fillId="0" borderId="3" xfId="22" applyFont="1" applyBorder="1" applyAlignment="1">
      <alignment vertical="center"/>
      <protection/>
    </xf>
    <xf numFmtId="0" fontId="12" fillId="0" borderId="6" xfId="22" applyFont="1" applyBorder="1" applyAlignment="1">
      <alignment vertical="center"/>
      <protection/>
    </xf>
    <xf numFmtId="37" fontId="14" fillId="0" borderId="0" xfId="22" applyNumberFormat="1" applyFont="1" applyBorder="1" applyAlignment="1">
      <alignment vertical="center"/>
      <protection/>
    </xf>
    <xf numFmtId="0" fontId="14" fillId="0" borderId="0" xfId="22" applyFont="1" applyBorder="1" applyAlignment="1">
      <alignment horizontal="center" vertical="center"/>
      <protection/>
    </xf>
    <xf numFmtId="0" fontId="14" fillId="0" borderId="0" xfId="22" applyFont="1" applyBorder="1" applyAlignment="1">
      <alignment vertical="center"/>
      <protection/>
    </xf>
    <xf numFmtId="0" fontId="14" fillId="0" borderId="0" xfId="22" applyFont="1" applyBorder="1">
      <alignment/>
      <protection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3" fillId="0" borderId="0" xfId="22" applyFont="1" applyBorder="1" applyAlignment="1">
      <alignment/>
      <protection/>
    </xf>
    <xf numFmtId="0" fontId="15" fillId="0" borderId="27" xfId="0" applyFont="1" applyBorder="1" applyAlignment="1">
      <alignment/>
    </xf>
    <xf numFmtId="0" fontId="10" fillId="0" borderId="2" xfId="22" applyFont="1" applyBorder="1" applyAlignment="1">
      <alignment horizontal="center" vertical="center"/>
      <protection/>
    </xf>
    <xf numFmtId="0" fontId="10" fillId="0" borderId="4" xfId="22" applyFont="1" applyBorder="1" applyAlignment="1">
      <alignment horizontal="center" vertical="center"/>
      <protection/>
    </xf>
    <xf numFmtId="0" fontId="10" fillId="0" borderId="4" xfId="22" applyFont="1" applyBorder="1">
      <alignment/>
      <protection/>
    </xf>
    <xf numFmtId="0" fontId="12" fillId="0" borderId="2" xfId="22" applyFont="1" applyBorder="1" applyAlignment="1">
      <alignment vertical="center"/>
      <protection/>
    </xf>
    <xf numFmtId="0" fontId="10" fillId="0" borderId="2" xfId="22" applyFont="1" applyBorder="1" applyAlignment="1">
      <alignment vertical="center"/>
      <protection/>
    </xf>
    <xf numFmtId="0" fontId="10" fillId="0" borderId="2" xfId="22" applyFont="1" applyBorder="1">
      <alignment/>
      <protection/>
    </xf>
    <xf numFmtId="0" fontId="10" fillId="0" borderId="1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2" fillId="0" borderId="2" xfId="21" applyFont="1" applyBorder="1" applyAlignment="1">
      <alignment vertical="center" wrapText="1"/>
      <protection/>
    </xf>
    <xf numFmtId="0" fontId="12" fillId="0" borderId="2" xfId="0" applyFont="1" applyBorder="1" applyAlignment="1">
      <alignment vertical="center" wrapText="1"/>
    </xf>
    <xf numFmtId="0" fontId="10" fillId="0" borderId="12" xfId="22" applyFont="1" applyBorder="1" applyAlignment="1">
      <alignment horizontal="center" vertical="center"/>
      <protection/>
    </xf>
    <xf numFmtId="0" fontId="10" fillId="0" borderId="21" xfId="22" applyFont="1" applyBorder="1" applyAlignment="1">
      <alignment horizontal="center" vertical="center"/>
      <protection/>
    </xf>
    <xf numFmtId="0" fontId="14" fillId="0" borderId="2" xfId="22" applyFont="1" applyBorder="1" applyAlignment="1">
      <alignment horizontal="center" vertical="center"/>
      <protection/>
    </xf>
    <xf numFmtId="0" fontId="5" fillId="0" borderId="2" xfId="22" applyFont="1" applyBorder="1" applyAlignment="1">
      <alignment vertical="center"/>
      <protection/>
    </xf>
    <xf numFmtId="0" fontId="14" fillId="0" borderId="2" xfId="22" applyFont="1" applyBorder="1" applyAlignment="1">
      <alignment vertical="center"/>
      <protection/>
    </xf>
    <xf numFmtId="37" fontId="13" fillId="0" borderId="2" xfId="22" applyNumberFormat="1" applyFont="1" applyBorder="1" applyAlignment="1">
      <alignment vertical="center"/>
      <protection/>
    </xf>
    <xf numFmtId="3" fontId="14" fillId="0" borderId="2" xfId="22" applyNumberFormat="1" applyFont="1" applyBorder="1" applyAlignment="1">
      <alignment horizontal="center" vertical="center"/>
      <protection/>
    </xf>
    <xf numFmtId="3" fontId="13" fillId="0" borderId="2" xfId="22" applyNumberFormat="1" applyFont="1" applyBorder="1" applyAlignment="1">
      <alignment horizontal="center" vertical="center"/>
      <protection/>
    </xf>
    <xf numFmtId="3" fontId="13" fillId="0" borderId="2" xfId="22" applyNumberFormat="1" applyFont="1" applyBorder="1" applyAlignment="1">
      <alignment vertical="center"/>
      <protection/>
    </xf>
    <xf numFmtId="0" fontId="14" fillId="0" borderId="2" xfId="22" applyFont="1" applyBorder="1">
      <alignment/>
      <protection/>
    </xf>
    <xf numFmtId="0" fontId="15" fillId="0" borderId="2" xfId="0" applyFont="1" applyBorder="1" applyAlignment="1">
      <alignment/>
    </xf>
    <xf numFmtId="0" fontId="10" fillId="0" borderId="14" xfId="22" applyFont="1" applyBorder="1" applyAlignment="1">
      <alignment horizontal="center" vertical="center"/>
      <protection/>
    </xf>
    <xf numFmtId="0" fontId="10" fillId="0" borderId="2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0" fillId="0" borderId="2" xfId="21" applyFont="1" applyBorder="1" applyAlignment="1">
      <alignment vertical="center" wrapText="1"/>
      <protection/>
    </xf>
    <xf numFmtId="0" fontId="10" fillId="0" borderId="1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2" xfId="22" applyFont="1" applyBorder="1" applyAlignment="1">
      <alignment horizontal="left" vertical="center"/>
      <protection/>
    </xf>
    <xf numFmtId="0" fontId="6" fillId="0" borderId="6" xfId="0" applyFont="1" applyBorder="1" applyAlignment="1">
      <alignment horizontal="center"/>
    </xf>
    <xf numFmtId="0" fontId="13" fillId="0" borderId="2" xfId="22" applyFont="1" applyBorder="1">
      <alignment/>
      <protection/>
    </xf>
    <xf numFmtId="0" fontId="15" fillId="0" borderId="2" xfId="0" applyFont="1" applyBorder="1" applyAlignment="1">
      <alignment horizontal="center"/>
    </xf>
    <xf numFmtId="37" fontId="13" fillId="0" borderId="2" xfId="22" applyNumberFormat="1" applyFont="1" applyBorder="1" applyAlignment="1">
      <alignment horizontal="right" vertical="center"/>
      <protection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2" fillId="0" borderId="2" xfId="0" applyFont="1" applyFill="1" applyBorder="1" applyAlignment="1">
      <alignment horizontal="center" vertical="center" wrapText="1"/>
    </xf>
    <xf numFmtId="0" fontId="13" fillId="0" borderId="10" xfId="21" applyFont="1" applyBorder="1" applyAlignment="1">
      <alignment horizontal="left" vertical="top" wrapText="1"/>
      <protection/>
    </xf>
    <xf numFmtId="0" fontId="32" fillId="0" borderId="5" xfId="0" applyFont="1" applyBorder="1" applyAlignment="1">
      <alignment/>
    </xf>
    <xf numFmtId="0" fontId="32" fillId="0" borderId="5" xfId="0" applyFont="1" applyBorder="1" applyAlignment="1">
      <alignment/>
    </xf>
    <xf numFmtId="3" fontId="32" fillId="0" borderId="2" xfId="0" applyNumberFormat="1" applyFont="1" applyBorder="1" applyAlignment="1">
      <alignment wrapText="1"/>
    </xf>
    <xf numFmtId="0" fontId="32" fillId="0" borderId="0" xfId="0" applyFont="1" applyAlignment="1">
      <alignment/>
    </xf>
    <xf numFmtId="3" fontId="32" fillId="0" borderId="2" xfId="0" applyNumberFormat="1" applyFont="1" applyBorder="1" applyAlignment="1">
      <alignment/>
    </xf>
    <xf numFmtId="43" fontId="6" fillId="0" borderId="2" xfId="15" applyFont="1" applyBorder="1" applyAlignment="1">
      <alignment vertical="top" wrapText="1"/>
    </xf>
    <xf numFmtId="0" fontId="6" fillId="0" borderId="2" xfId="23" applyFont="1" applyBorder="1" applyAlignment="1">
      <alignment horizontal="left" vertical="top" wrapText="1"/>
      <protection/>
    </xf>
    <xf numFmtId="0" fontId="32" fillId="0" borderId="2" xfId="23" applyFont="1" applyBorder="1" applyAlignment="1">
      <alignment horizontal="center" vertical="center" wrapText="1"/>
      <protection/>
    </xf>
    <xf numFmtId="3" fontId="6" fillId="0" borderId="7" xfId="0" applyNumberFormat="1" applyFont="1" applyFill="1" applyBorder="1" applyAlignment="1">
      <alignment/>
    </xf>
    <xf numFmtId="0" fontId="10" fillId="0" borderId="7" xfId="23" applyFont="1" applyFill="1" applyBorder="1" applyAlignment="1">
      <alignment horizontal="center" vertical="center" wrapText="1"/>
      <protection/>
    </xf>
    <xf numFmtId="3" fontId="10" fillId="0" borderId="7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0" fontId="6" fillId="0" borderId="7" xfId="0" applyFont="1" applyBorder="1" applyAlignment="1">
      <alignment horizontal="right"/>
    </xf>
    <xf numFmtId="3" fontId="40" fillId="0" borderId="2" xfId="21" applyNumberFormat="1" applyFont="1" applyBorder="1">
      <alignment/>
      <protection/>
    </xf>
    <xf numFmtId="3" fontId="8" fillId="0" borderId="2" xfId="21" applyNumberFormat="1" applyFont="1" applyBorder="1">
      <alignment/>
      <protection/>
    </xf>
    <xf numFmtId="3" fontId="35" fillId="0" borderId="2" xfId="0" applyNumberFormat="1" applyFont="1" applyFill="1" applyBorder="1" applyAlignment="1">
      <alignment horizontal="center" vertical="center"/>
    </xf>
    <xf numFmtId="3" fontId="31" fillId="0" borderId="2" xfId="0" applyNumberFormat="1" applyFont="1" applyFill="1" applyBorder="1" applyAlignment="1">
      <alignment horizontal="center" vertical="center"/>
    </xf>
    <xf numFmtId="0" fontId="47" fillId="0" borderId="2" xfId="0" applyFont="1" applyFill="1" applyBorder="1" applyAlignment="1">
      <alignment horizontal="right" vertical="center"/>
    </xf>
    <xf numFmtId="0" fontId="47" fillId="0" borderId="0" xfId="0" applyFont="1" applyFill="1" applyAlignment="1">
      <alignment horizontal="center" vertical="center"/>
    </xf>
    <xf numFmtId="0" fontId="32" fillId="0" borderId="2" xfId="22" applyFont="1" applyBorder="1">
      <alignment/>
      <protection/>
    </xf>
    <xf numFmtId="3" fontId="31" fillId="0" borderId="2" xfId="22" applyNumberFormat="1" applyFont="1" applyBorder="1" applyAlignment="1">
      <alignment horizontal="center" vertical="center"/>
      <protection/>
    </xf>
    <xf numFmtId="0" fontId="32" fillId="0" borderId="2" xfId="0" applyFont="1" applyBorder="1" applyAlignment="1">
      <alignment vertical="center" wrapText="1"/>
    </xf>
    <xf numFmtId="0" fontId="32" fillId="0" borderId="2" xfId="21" applyFont="1" applyBorder="1" applyAlignment="1">
      <alignment vertical="center" wrapText="1"/>
      <protection/>
    </xf>
    <xf numFmtId="0" fontId="13" fillId="0" borderId="2" xfId="21" applyFont="1" applyBorder="1" applyAlignment="1">
      <alignment vertical="center" wrapText="1"/>
      <protection/>
    </xf>
    <xf numFmtId="0" fontId="14" fillId="0" borderId="12" xfId="22" applyFont="1" applyBorder="1" applyAlignment="1">
      <alignment vertical="center"/>
      <protection/>
    </xf>
    <xf numFmtId="0" fontId="13" fillId="0" borderId="2" xfId="0" applyFont="1" applyBorder="1" applyAlignment="1">
      <alignment vertical="center" wrapText="1"/>
    </xf>
    <xf numFmtId="0" fontId="13" fillId="0" borderId="2" xfId="22" applyFont="1" applyBorder="1" applyAlignment="1">
      <alignment vertical="center"/>
      <protection/>
    </xf>
    <xf numFmtId="0" fontId="14" fillId="0" borderId="2" xfId="0" applyFont="1" applyBorder="1" applyAlignment="1">
      <alignment vertical="center" wrapText="1"/>
    </xf>
    <xf numFmtId="0" fontId="14" fillId="0" borderId="2" xfId="21" applyFont="1" applyBorder="1" applyAlignment="1">
      <alignment vertical="center" wrapText="1"/>
      <protection/>
    </xf>
    <xf numFmtId="37" fontId="13" fillId="0" borderId="0" xfId="22" applyNumberFormat="1" applyFont="1" applyBorder="1" applyAlignment="1">
      <alignment vertical="center"/>
      <protection/>
    </xf>
    <xf numFmtId="37" fontId="13" fillId="2" borderId="2" xfId="22" applyNumberFormat="1" applyFont="1" applyFill="1" applyBorder="1" applyAlignment="1">
      <alignment vertical="center"/>
      <protection/>
    </xf>
    <xf numFmtId="3" fontId="13" fillId="0" borderId="4" xfId="22" applyNumberFormat="1" applyFont="1" applyBorder="1" applyAlignment="1">
      <alignment vertical="center"/>
      <protection/>
    </xf>
    <xf numFmtId="0" fontId="13" fillId="0" borderId="0" xfId="22" applyFont="1" applyBorder="1" applyAlignment="1">
      <alignment horizontal="left" vertical="center"/>
      <protection/>
    </xf>
    <xf numFmtId="0" fontId="13" fillId="0" borderId="6" xfId="22" applyFont="1" applyBorder="1" applyAlignment="1">
      <alignment vertical="center"/>
      <protection/>
    </xf>
    <xf numFmtId="3" fontId="14" fillId="0" borderId="21" xfId="22" applyNumberFormat="1" applyFont="1" applyBorder="1" applyAlignment="1">
      <alignment vertical="center"/>
      <protection/>
    </xf>
    <xf numFmtId="3" fontId="13" fillId="2" borderId="2" xfId="22" applyNumberFormat="1" applyFont="1" applyFill="1" applyBorder="1" applyAlignment="1">
      <alignment horizontal="center" vertical="center"/>
      <protection/>
    </xf>
    <xf numFmtId="0" fontId="14" fillId="0" borderId="2" xfId="22" applyFont="1" applyBorder="1" applyAlignment="1">
      <alignment horizontal="left" vertical="center"/>
      <protection/>
    </xf>
    <xf numFmtId="37" fontId="13" fillId="0" borderId="2" xfId="22" applyNumberFormat="1" applyFont="1" applyBorder="1" applyAlignment="1">
      <alignment horizontal="center" vertical="center"/>
      <protection/>
    </xf>
    <xf numFmtId="3" fontId="13" fillId="0" borderId="4" xfId="22" applyNumberFormat="1" applyFont="1" applyBorder="1" applyAlignment="1">
      <alignment horizontal="center" vertical="center"/>
      <protection/>
    </xf>
    <xf numFmtId="3" fontId="14" fillId="0" borderId="2" xfId="22" applyNumberFormat="1" applyFont="1" applyBorder="1" applyAlignment="1">
      <alignment horizontal="left" vertical="center"/>
      <protection/>
    </xf>
    <xf numFmtId="0" fontId="14" fillId="0" borderId="0" xfId="0" applyFont="1" applyAlignment="1">
      <alignment vertical="center"/>
    </xf>
    <xf numFmtId="3" fontId="14" fillId="0" borderId="2" xfId="22" applyNumberFormat="1" applyFont="1" applyBorder="1" applyAlignment="1">
      <alignment vertical="center"/>
      <protection/>
    </xf>
    <xf numFmtId="3" fontId="13" fillId="2" borderId="2" xfId="22" applyNumberFormat="1" applyFont="1" applyFill="1" applyBorder="1" applyAlignment="1">
      <alignment vertical="center"/>
      <protection/>
    </xf>
    <xf numFmtId="37" fontId="14" fillId="0" borderId="2" xfId="22" applyNumberFormat="1" applyFont="1" applyBorder="1" applyAlignment="1">
      <alignment vertical="center"/>
      <protection/>
    </xf>
    <xf numFmtId="0" fontId="10" fillId="0" borderId="28" xfId="21" applyFont="1" applyBorder="1" applyAlignment="1">
      <alignment vertical="center" wrapText="1"/>
      <protection/>
    </xf>
    <xf numFmtId="0" fontId="14" fillId="0" borderId="28" xfId="0" applyFont="1" applyBorder="1" applyAlignment="1">
      <alignment vertical="center" wrapText="1"/>
    </xf>
    <xf numFmtId="37" fontId="14" fillId="0" borderId="28" xfId="22" applyNumberFormat="1" applyFont="1" applyBorder="1" applyAlignment="1">
      <alignment vertical="center"/>
      <protection/>
    </xf>
    <xf numFmtId="3" fontId="14" fillId="0" borderId="28" xfId="22" applyNumberFormat="1" applyFont="1" applyBorder="1" applyAlignment="1">
      <alignment horizontal="center" vertical="center"/>
      <protection/>
    </xf>
    <xf numFmtId="3" fontId="14" fillId="0" borderId="28" xfId="22" applyNumberFormat="1" applyFont="1" applyBorder="1" applyAlignment="1">
      <alignment vertical="center"/>
      <protection/>
    </xf>
    <xf numFmtId="0" fontId="10" fillId="0" borderId="28" xfId="22" applyFont="1" applyBorder="1">
      <alignment/>
      <protection/>
    </xf>
    <xf numFmtId="0" fontId="10" fillId="0" borderId="28" xfId="0" applyFont="1" applyBorder="1" applyAlignment="1">
      <alignment/>
    </xf>
    <xf numFmtId="0" fontId="10" fillId="0" borderId="7" xfId="21" applyFont="1" applyBorder="1" applyAlignment="1">
      <alignment vertical="center" wrapText="1"/>
      <protection/>
    </xf>
    <xf numFmtId="0" fontId="14" fillId="0" borderId="7" xfId="21" applyFont="1" applyBorder="1" applyAlignment="1">
      <alignment vertical="center" wrapText="1"/>
      <protection/>
    </xf>
    <xf numFmtId="37" fontId="14" fillId="0" borderId="7" xfId="22" applyNumberFormat="1" applyFont="1" applyBorder="1" applyAlignment="1">
      <alignment vertical="center"/>
      <protection/>
    </xf>
    <xf numFmtId="3" fontId="14" fillId="0" borderId="7" xfId="22" applyNumberFormat="1" applyFont="1" applyBorder="1" applyAlignment="1">
      <alignment horizontal="center" vertical="center"/>
      <protection/>
    </xf>
    <xf numFmtId="3" fontId="14" fillId="0" borderId="7" xfId="22" applyNumberFormat="1" applyFont="1" applyBorder="1" applyAlignment="1">
      <alignment vertical="center"/>
      <protection/>
    </xf>
    <xf numFmtId="0" fontId="10" fillId="0" borderId="7" xfId="22" applyFont="1" applyBorder="1">
      <alignment/>
      <protection/>
    </xf>
    <xf numFmtId="0" fontId="10" fillId="0" borderId="7" xfId="0" applyFont="1" applyBorder="1" applyAlignment="1">
      <alignment/>
    </xf>
    <xf numFmtId="0" fontId="10" fillId="3" borderId="2" xfId="21" applyFont="1" applyFill="1" applyBorder="1" applyAlignment="1">
      <alignment vertical="center" wrapText="1"/>
      <protection/>
    </xf>
    <xf numFmtId="0" fontId="10" fillId="0" borderId="2" xfId="0" applyFont="1" applyBorder="1" applyAlignment="1">
      <alignment horizontal="right"/>
    </xf>
    <xf numFmtId="0" fontId="31" fillId="0" borderId="2" xfId="0" applyFont="1" applyBorder="1" applyAlignment="1">
      <alignment vertical="center" wrapText="1"/>
    </xf>
    <xf numFmtId="37" fontId="31" fillId="0" borderId="2" xfId="22" applyNumberFormat="1" applyFont="1" applyBorder="1" applyAlignment="1">
      <alignment vertical="center"/>
      <protection/>
    </xf>
    <xf numFmtId="3" fontId="31" fillId="0" borderId="2" xfId="22" applyNumberFormat="1" applyFont="1" applyBorder="1" applyAlignment="1">
      <alignment vertical="center"/>
      <protection/>
    </xf>
    <xf numFmtId="0" fontId="32" fillId="0" borderId="2" xfId="0" applyFont="1" applyBorder="1" applyAlignment="1">
      <alignment horizontal="right"/>
    </xf>
    <xf numFmtId="0" fontId="10" fillId="0" borderId="2" xfId="0" applyFont="1" applyBorder="1" applyAlignment="1">
      <alignment vertical="center"/>
    </xf>
    <xf numFmtId="37" fontId="14" fillId="0" borderId="2" xfId="22" applyNumberFormat="1" applyFont="1" applyBorder="1" applyAlignment="1">
      <alignment horizontal="center" vertical="center"/>
      <protection/>
    </xf>
    <xf numFmtId="0" fontId="10" fillId="0" borderId="7" xfId="0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37" fontId="14" fillId="0" borderId="29" xfId="22" applyNumberFormat="1" applyFont="1" applyBorder="1" applyAlignment="1">
      <alignment vertical="center"/>
      <protection/>
    </xf>
    <xf numFmtId="0" fontId="10" fillId="0" borderId="7" xfId="0" applyFont="1" applyBorder="1" applyAlignment="1">
      <alignment horizontal="right"/>
    </xf>
    <xf numFmtId="0" fontId="12" fillId="0" borderId="4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37" fontId="13" fillId="0" borderId="4" xfId="22" applyNumberFormat="1" applyFont="1" applyBorder="1" applyAlignment="1">
      <alignment vertical="center"/>
      <protection/>
    </xf>
    <xf numFmtId="0" fontId="12" fillId="0" borderId="5" xfId="22" applyFont="1" applyBorder="1" applyAlignment="1">
      <alignment vertical="center"/>
      <protection/>
    </xf>
    <xf numFmtId="0" fontId="10" fillId="0" borderId="5" xfId="22" applyFont="1" applyBorder="1" applyAlignment="1">
      <alignment vertical="center"/>
      <protection/>
    </xf>
    <xf numFmtId="0" fontId="14" fillId="0" borderId="5" xfId="22" applyFont="1" applyBorder="1" applyAlignment="1">
      <alignment vertical="center"/>
      <protection/>
    </xf>
    <xf numFmtId="37" fontId="13" fillId="0" borderId="5" xfId="22" applyNumberFormat="1" applyFont="1" applyBorder="1" applyAlignment="1">
      <alignment vertical="center"/>
      <protection/>
    </xf>
    <xf numFmtId="3" fontId="14" fillId="0" borderId="5" xfId="22" applyNumberFormat="1" applyFont="1" applyBorder="1" applyAlignment="1">
      <alignment horizontal="center" vertical="center"/>
      <protection/>
    </xf>
    <xf numFmtId="3" fontId="13" fillId="0" borderId="5" xfId="22" applyNumberFormat="1" applyFont="1" applyBorder="1" applyAlignment="1">
      <alignment vertical="center"/>
      <protection/>
    </xf>
    <xf numFmtId="0" fontId="10" fillId="0" borderId="5" xfId="22" applyFont="1" applyBorder="1">
      <alignment/>
      <protection/>
    </xf>
    <xf numFmtId="37" fontId="14" fillId="0" borderId="2" xfId="0" applyNumberFormat="1" applyFont="1" applyBorder="1" applyAlignment="1">
      <alignment vertical="center"/>
    </xf>
    <xf numFmtId="0" fontId="10" fillId="3" borderId="2" xfId="22" applyFont="1" applyFill="1" applyBorder="1" applyAlignment="1">
      <alignment vertical="center"/>
      <protection/>
    </xf>
    <xf numFmtId="0" fontId="10" fillId="3" borderId="2" xfId="22" applyFont="1" applyFill="1" applyBorder="1" applyAlignment="1">
      <alignment vertical="center"/>
      <protection/>
    </xf>
    <xf numFmtId="0" fontId="10" fillId="0" borderId="2" xfId="22" applyFont="1" applyBorder="1" applyAlignment="1">
      <alignment vertical="center" wrapText="1"/>
      <protection/>
    </xf>
    <xf numFmtId="0" fontId="14" fillId="0" borderId="2" xfId="0" applyFont="1" applyFill="1" applyBorder="1" applyAlignment="1">
      <alignment horizontal="justify" vertical="top" wrapText="1"/>
    </xf>
    <xf numFmtId="0" fontId="14" fillId="0" borderId="2" xfId="0" applyFont="1" applyFill="1" applyBorder="1" applyAlignment="1">
      <alignment/>
    </xf>
    <xf numFmtId="0" fontId="14" fillId="0" borderId="5" xfId="21" applyFont="1" applyFill="1" applyBorder="1" applyAlignment="1">
      <alignment horizontal="right"/>
      <protection/>
    </xf>
    <xf numFmtId="0" fontId="10" fillId="0" borderId="2" xfId="0" applyFont="1" applyFill="1" applyBorder="1" applyAlignment="1">
      <alignment horizontal="justify" vertical="top" wrapText="1"/>
    </xf>
    <xf numFmtId="0" fontId="14" fillId="0" borderId="2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justify" vertical="top" wrapText="1"/>
    </xf>
    <xf numFmtId="3" fontId="10" fillId="0" borderId="2" xfId="21" applyNumberFormat="1" applyFont="1" applyFill="1" applyBorder="1" applyAlignment="1">
      <alignment horizontal="right"/>
      <protection/>
    </xf>
    <xf numFmtId="0" fontId="10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justify" vertical="top" wrapText="1"/>
    </xf>
    <xf numFmtId="0" fontId="10" fillId="0" borderId="2" xfId="0" applyFont="1" applyFill="1" applyBorder="1" applyAlignment="1">
      <alignment horizontal="left" vertical="top" wrapText="1"/>
    </xf>
    <xf numFmtId="3" fontId="6" fillId="0" borderId="2" xfId="21" applyNumberFormat="1" applyFont="1" applyFill="1" applyBorder="1" applyAlignment="1">
      <alignment horizontal="right" vertical="center"/>
      <protection/>
    </xf>
    <xf numFmtId="0" fontId="10" fillId="0" borderId="7" xfId="0" applyFont="1" applyFill="1" applyBorder="1" applyAlignment="1">
      <alignment horizontal="justify" vertical="top" wrapText="1"/>
    </xf>
    <xf numFmtId="0" fontId="14" fillId="0" borderId="7" xfId="0" applyFont="1" applyFill="1" applyBorder="1" applyAlignment="1">
      <alignment horizontal="center" vertical="top" wrapText="1"/>
    </xf>
    <xf numFmtId="3" fontId="10" fillId="0" borderId="7" xfId="21" applyNumberFormat="1" applyFont="1" applyFill="1" applyBorder="1" applyAlignment="1">
      <alignment horizontal="right"/>
      <protection/>
    </xf>
    <xf numFmtId="3" fontId="6" fillId="0" borderId="7" xfId="21" applyNumberFormat="1" applyFont="1" applyFill="1" applyBorder="1" applyAlignment="1">
      <alignment horizontal="center"/>
      <protection/>
    </xf>
    <xf numFmtId="3" fontId="14" fillId="0" borderId="7" xfId="21" applyNumberFormat="1" applyFont="1" applyFill="1" applyBorder="1" applyAlignment="1">
      <alignment horizontal="center"/>
      <protection/>
    </xf>
    <xf numFmtId="3" fontId="12" fillId="0" borderId="5" xfId="21" applyNumberFormat="1" applyFont="1" applyFill="1" applyBorder="1" applyAlignment="1">
      <alignment horizontal="right"/>
      <protection/>
    </xf>
    <xf numFmtId="3" fontId="5" fillId="0" borderId="5" xfId="21" applyNumberFormat="1" applyFont="1" applyFill="1" applyBorder="1" applyAlignment="1">
      <alignment horizontal="center"/>
      <protection/>
    </xf>
    <xf numFmtId="3" fontId="12" fillId="0" borderId="8" xfId="21" applyNumberFormat="1" applyFont="1" applyFill="1" applyBorder="1" applyAlignment="1">
      <alignment horizontal="right"/>
      <protection/>
    </xf>
    <xf numFmtId="0" fontId="10" fillId="0" borderId="2" xfId="21" applyFont="1" applyFill="1" applyBorder="1">
      <alignment/>
      <protection/>
    </xf>
    <xf numFmtId="0" fontId="10" fillId="0" borderId="2" xfId="21" applyFont="1" applyFill="1" applyBorder="1">
      <alignment/>
      <protection/>
    </xf>
    <xf numFmtId="0" fontId="14" fillId="0" borderId="2" xfId="21" applyFont="1" applyFill="1" applyBorder="1" applyAlignment="1">
      <alignment horizontal="center"/>
      <protection/>
    </xf>
    <xf numFmtId="3" fontId="6" fillId="0" borderId="2" xfId="21" applyNumberFormat="1" applyFont="1" applyFill="1" applyBorder="1" applyAlignment="1">
      <alignment horizontal="center"/>
      <protection/>
    </xf>
    <xf numFmtId="3" fontId="14" fillId="0" borderId="2" xfId="21" applyNumberFormat="1" applyFont="1" applyFill="1" applyBorder="1" applyAlignment="1">
      <alignment horizontal="right"/>
      <protection/>
    </xf>
    <xf numFmtId="3" fontId="10" fillId="0" borderId="2" xfId="21" applyNumberFormat="1" applyFont="1" applyFill="1" applyBorder="1" applyAlignment="1">
      <alignment horizontal="right"/>
      <protection/>
    </xf>
    <xf numFmtId="0" fontId="14" fillId="0" borderId="2" xfId="0" applyFont="1" applyFill="1" applyBorder="1" applyAlignment="1">
      <alignment horizontal="center" vertical="center" wrapText="1"/>
    </xf>
    <xf numFmtId="3" fontId="6" fillId="0" borderId="2" xfId="21" applyNumberFormat="1" applyFont="1" applyFill="1" applyBorder="1" applyAlignment="1">
      <alignment horizontal="right" vertical="center"/>
      <protection/>
    </xf>
    <xf numFmtId="3" fontId="14" fillId="0" borderId="2" xfId="21" applyNumberFormat="1" applyFont="1" applyFill="1" applyBorder="1" applyAlignment="1">
      <alignment horizontal="right" vertical="center"/>
      <protection/>
    </xf>
    <xf numFmtId="3" fontId="10" fillId="0" borderId="2" xfId="21" applyNumberFormat="1" applyFont="1" applyFill="1" applyBorder="1" applyAlignment="1">
      <alignment horizontal="right" vertical="center"/>
      <protection/>
    </xf>
    <xf numFmtId="0" fontId="10" fillId="0" borderId="2" xfId="0" applyFont="1" applyFill="1" applyBorder="1" applyAlignment="1">
      <alignment/>
    </xf>
    <xf numFmtId="0" fontId="10" fillId="0" borderId="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vertical="top" wrapText="1"/>
    </xf>
    <xf numFmtId="3" fontId="10" fillId="0" borderId="2" xfId="21" applyNumberFormat="1" applyFont="1" applyFill="1" applyBorder="1" applyAlignment="1">
      <alignment horizontal="left"/>
      <protection/>
    </xf>
    <xf numFmtId="0" fontId="10" fillId="0" borderId="2" xfId="0" applyFont="1" applyFill="1" applyBorder="1" applyAlignment="1">
      <alignment wrapText="1"/>
    </xf>
    <xf numFmtId="0" fontId="14" fillId="0" borderId="2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wrapText="1"/>
    </xf>
    <xf numFmtId="3" fontId="14" fillId="0" borderId="2" xfId="21" applyNumberFormat="1" applyFont="1" applyFill="1" applyBorder="1" applyAlignment="1">
      <alignment horizontal="center"/>
      <protection/>
    </xf>
    <xf numFmtId="0" fontId="12" fillId="0" borderId="2" xfId="21" applyFont="1" applyFill="1" applyBorder="1" applyAlignment="1">
      <alignment horizontal="center"/>
      <protection/>
    </xf>
    <xf numFmtId="0" fontId="10" fillId="0" borderId="2" xfId="0" applyFont="1" applyFill="1" applyBorder="1" applyAlignment="1">
      <alignment vertical="top" wrapText="1"/>
    </xf>
    <xf numFmtId="0" fontId="10" fillId="0" borderId="2" xfId="21" applyFont="1" applyFill="1" applyBorder="1">
      <alignment/>
      <protection/>
    </xf>
    <xf numFmtId="3" fontId="10" fillId="0" borderId="2" xfId="21" applyNumberFormat="1" applyFont="1" applyFill="1" applyBorder="1" applyAlignment="1">
      <alignment horizontal="right"/>
      <protection/>
    </xf>
    <xf numFmtId="3" fontId="6" fillId="0" borderId="2" xfId="21" applyNumberFormat="1" applyFont="1" applyFill="1" applyBorder="1" applyAlignment="1">
      <alignment horizontal="center"/>
      <protection/>
    </xf>
    <xf numFmtId="3" fontId="14" fillId="0" borderId="2" xfId="21" applyNumberFormat="1" applyFont="1" applyFill="1" applyBorder="1" applyAlignment="1">
      <alignment horizontal="center"/>
      <protection/>
    </xf>
    <xf numFmtId="0" fontId="10" fillId="0" borderId="2" xfId="0" applyFont="1" applyFill="1" applyBorder="1" applyAlignment="1">
      <alignment horizontal="left" vertical="center"/>
    </xf>
    <xf numFmtId="3" fontId="10" fillId="0" borderId="2" xfId="21" applyNumberFormat="1" applyFont="1" applyFill="1" applyBorder="1" applyAlignment="1">
      <alignment horizontal="center"/>
      <protection/>
    </xf>
    <xf numFmtId="0" fontId="12" fillId="0" borderId="2" xfId="21" applyFont="1" applyFill="1" applyBorder="1" applyAlignment="1">
      <alignment horizontal="center"/>
      <protection/>
    </xf>
    <xf numFmtId="0" fontId="14" fillId="0" borderId="2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43" fillId="0" borderId="3" xfId="0" applyFont="1" applyFill="1" applyBorder="1" applyAlignment="1">
      <alignment/>
    </xf>
    <xf numFmtId="0" fontId="11" fillId="0" borderId="10" xfId="21" applyFont="1" applyBorder="1" applyAlignment="1">
      <alignment horizontal="left" vertical="top" wrapText="1"/>
      <protection/>
    </xf>
    <xf numFmtId="0" fontId="32" fillId="0" borderId="6" xfId="21" applyFont="1" applyBorder="1" applyAlignment="1">
      <alignment vertical="top" wrapText="1"/>
      <protection/>
    </xf>
    <xf numFmtId="0" fontId="9" fillId="0" borderId="6" xfId="21" applyFont="1" applyBorder="1" applyAlignment="1">
      <alignment vertical="top" wrapText="1"/>
      <protection/>
    </xf>
    <xf numFmtId="0" fontId="31" fillId="0" borderId="6" xfId="21" applyFont="1" applyBorder="1" applyAlignment="1">
      <alignment vertical="top" wrapText="1"/>
      <protection/>
    </xf>
    <xf numFmtId="3" fontId="32" fillId="0" borderId="2" xfId="21" applyNumberFormat="1" applyFont="1" applyBorder="1">
      <alignment/>
      <protection/>
    </xf>
    <xf numFmtId="3" fontId="32" fillId="0" borderId="2" xfId="21" applyNumberFormat="1" applyFont="1" applyFill="1" applyBorder="1" applyAlignment="1">
      <alignment horizontal="right" vertical="center" wrapText="1"/>
      <protection/>
    </xf>
    <xf numFmtId="3" fontId="32" fillId="0" borderId="2" xfId="21" applyNumberFormat="1" applyFont="1" applyFill="1" applyBorder="1" applyAlignment="1">
      <alignment horizontal="center" vertical="center" wrapText="1"/>
      <protection/>
    </xf>
    <xf numFmtId="3" fontId="31" fillId="0" borderId="2" xfId="21" applyNumberFormat="1" applyFont="1" applyFill="1" applyBorder="1" applyAlignment="1">
      <alignment horizontal="right" vertical="center" wrapText="1"/>
      <protection/>
    </xf>
    <xf numFmtId="0" fontId="9" fillId="0" borderId="2" xfId="21" applyFont="1" applyFill="1" applyBorder="1" applyAlignment="1">
      <alignment horizontal="center" vertical="center" wrapText="1"/>
      <protection/>
    </xf>
    <xf numFmtId="0" fontId="9" fillId="0" borderId="2" xfId="21" applyFont="1" applyFill="1" applyBorder="1" applyAlignment="1">
      <alignment horizontal="right" vertical="center" wrapText="1"/>
      <protection/>
    </xf>
    <xf numFmtId="3" fontId="31" fillId="0" borderId="2" xfId="21" applyNumberFormat="1" applyFont="1" applyFill="1" applyBorder="1" applyAlignment="1">
      <alignment horizontal="right"/>
      <protection/>
    </xf>
    <xf numFmtId="3" fontId="32" fillId="0" borderId="2" xfId="21" applyNumberFormat="1" applyFont="1" applyFill="1" applyBorder="1" applyAlignment="1">
      <alignment horizontal="right"/>
      <protection/>
    </xf>
    <xf numFmtId="0" fontId="32" fillId="0" borderId="2" xfId="0" applyFont="1" applyBorder="1" applyAlignment="1">
      <alignment/>
    </xf>
    <xf numFmtId="164" fontId="32" fillId="0" borderId="2" xfId="15" applyNumberFormat="1" applyFont="1" applyBorder="1" applyAlignment="1">
      <alignment/>
    </xf>
    <xf numFmtId="0" fontId="32" fillId="0" borderId="2" xfId="0" applyFont="1" applyBorder="1" applyAlignment="1">
      <alignment horizontal="center" wrapText="1"/>
    </xf>
    <xf numFmtId="0" fontId="32" fillId="0" borderId="2" xfId="0" applyFont="1" applyBorder="1" applyAlignment="1">
      <alignment vertical="top" wrapText="1"/>
    </xf>
    <xf numFmtId="0" fontId="40" fillId="0" borderId="2" xfId="0" applyFont="1" applyBorder="1" applyAlignment="1">
      <alignment vertical="top" wrapText="1"/>
    </xf>
    <xf numFmtId="3" fontId="43" fillId="0" borderId="2" xfId="0" applyNumberFormat="1" applyFont="1" applyBorder="1" applyAlignment="1">
      <alignment/>
    </xf>
    <xf numFmtId="0" fontId="14" fillId="0" borderId="1" xfId="0" applyFont="1" applyBorder="1" applyAlignment="1">
      <alignment horizontal="center" wrapText="1"/>
    </xf>
    <xf numFmtId="0" fontId="32" fillId="0" borderId="1" xfId="21" applyNumberFormat="1" applyFont="1" applyFill="1" applyBorder="1" applyAlignment="1">
      <alignment horizontal="left" vertical="center" wrapText="1"/>
      <protection/>
    </xf>
    <xf numFmtId="0" fontId="31" fillId="0" borderId="6" xfId="21" applyFont="1" applyFill="1" applyBorder="1" applyAlignment="1">
      <alignment horizontal="center" vertical="center"/>
      <protection/>
    </xf>
    <xf numFmtId="0" fontId="32" fillId="0" borderId="3" xfId="21" applyNumberFormat="1" applyFont="1" applyFill="1" applyBorder="1" applyAlignment="1">
      <alignment horizontal="left" vertical="center" wrapText="1"/>
      <protection/>
    </xf>
    <xf numFmtId="0" fontId="32" fillId="0" borderId="2" xfId="21" applyFont="1" applyFill="1" applyBorder="1" applyAlignment="1">
      <alignment horizontal="center" vertical="center"/>
      <protection/>
    </xf>
    <xf numFmtId="3" fontId="31" fillId="0" borderId="2" xfId="21" applyNumberFormat="1" applyFont="1" applyFill="1" applyBorder="1" applyAlignment="1">
      <alignment horizontal="right" vertical="center"/>
      <protection/>
    </xf>
    <xf numFmtId="0" fontId="9" fillId="0" borderId="2" xfId="21" applyFont="1" applyFill="1" applyBorder="1" applyAlignment="1">
      <alignment horizontal="center" vertical="center"/>
      <protection/>
    </xf>
    <xf numFmtId="0" fontId="31" fillId="0" borderId="2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14" fillId="0" borderId="4" xfId="0" applyFont="1" applyFill="1" applyBorder="1" applyAlignment="1">
      <alignment horizontal="center" vertical="center"/>
    </xf>
    <xf numFmtId="0" fontId="32" fillId="0" borderId="5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horizontal="center" vertical="center"/>
    </xf>
    <xf numFmtId="0" fontId="31" fillId="0" borderId="3" xfId="0" applyFont="1" applyFill="1" applyBorder="1" applyAlignment="1">
      <alignment horizontal="left" vertical="center" wrapText="1"/>
    </xf>
    <xf numFmtId="0" fontId="31" fillId="0" borderId="2" xfId="0" applyFont="1" applyBorder="1" applyAlignment="1">
      <alignment/>
    </xf>
    <xf numFmtId="3" fontId="32" fillId="0" borderId="2" xfId="21" applyNumberFormat="1" applyFont="1" applyBorder="1">
      <alignment/>
      <protection/>
    </xf>
    <xf numFmtId="3" fontId="9" fillId="0" borderId="7" xfId="21" applyNumberFormat="1" applyFont="1" applyBorder="1">
      <alignment/>
      <protection/>
    </xf>
    <xf numFmtId="0" fontId="9" fillId="0" borderId="7" xfId="21" applyFont="1" applyBorder="1">
      <alignment/>
      <protection/>
    </xf>
    <xf numFmtId="0" fontId="9" fillId="0" borderId="2" xfId="21" applyFont="1" applyBorder="1" applyAlignment="1">
      <alignment horizontal="right"/>
      <protection/>
    </xf>
    <xf numFmtId="0" fontId="31" fillId="0" borderId="2" xfId="21" applyFont="1" applyBorder="1" applyAlignment="1">
      <alignment vertical="top" wrapText="1"/>
      <protection/>
    </xf>
    <xf numFmtId="0" fontId="32" fillId="0" borderId="2" xfId="21" applyFont="1" applyBorder="1" applyAlignment="1">
      <alignment vertical="top" wrapText="1"/>
      <protection/>
    </xf>
    <xf numFmtId="3" fontId="37" fillId="0" borderId="2" xfId="21" applyNumberFormat="1" applyFont="1" applyBorder="1">
      <alignment/>
      <protection/>
    </xf>
    <xf numFmtId="0" fontId="9" fillId="0" borderId="2" xfId="21" applyFont="1" applyBorder="1">
      <alignment/>
      <protection/>
    </xf>
    <xf numFmtId="38" fontId="8" fillId="0" borderId="2" xfId="21" applyNumberFormat="1" applyFont="1" applyFill="1" applyBorder="1">
      <alignment/>
      <protection/>
    </xf>
    <xf numFmtId="38" fontId="8" fillId="0" borderId="2" xfId="21" applyNumberFormat="1" applyFont="1" applyFill="1" applyBorder="1" applyAlignment="1">
      <alignment horizontal="left"/>
      <protection/>
    </xf>
    <xf numFmtId="38" fontId="10" fillId="0" borderId="7" xfId="21" applyNumberFormat="1" applyFont="1" applyFill="1" applyBorder="1" applyAlignment="1">
      <alignment horizontal="right"/>
      <protection/>
    </xf>
    <xf numFmtId="38" fontId="10" fillId="0" borderId="4" xfId="21" applyNumberFormat="1" applyFont="1" applyFill="1" applyBorder="1">
      <alignment/>
      <protection/>
    </xf>
    <xf numFmtId="38" fontId="10" fillId="0" borderId="4" xfId="21" applyNumberFormat="1" applyFont="1" applyFill="1" applyBorder="1" applyAlignment="1">
      <alignment vertical="top"/>
      <protection/>
    </xf>
    <xf numFmtId="38" fontId="10" fillId="0" borderId="5" xfId="21" applyNumberFormat="1" applyFont="1" applyFill="1" applyBorder="1" applyAlignment="1">
      <alignment vertical="top"/>
      <protection/>
    </xf>
    <xf numFmtId="38" fontId="10" fillId="0" borderId="1" xfId="0" applyNumberFormat="1" applyFont="1" applyFill="1" applyBorder="1" applyAlignment="1">
      <alignment/>
    </xf>
    <xf numFmtId="38" fontId="10" fillId="0" borderId="2" xfId="21" applyNumberFormat="1" applyFont="1" applyFill="1" applyBorder="1" applyAlignment="1">
      <alignment vertical="top"/>
      <protection/>
    </xf>
    <xf numFmtId="38" fontId="10" fillId="0" borderId="1" xfId="21" applyNumberFormat="1" applyFont="1" applyFill="1" applyBorder="1" applyAlignment="1">
      <alignment horizontal="left"/>
      <protection/>
    </xf>
    <xf numFmtId="38" fontId="10" fillId="0" borderId="7" xfId="0" applyNumberFormat="1" applyFont="1" applyFill="1" applyBorder="1" applyAlignment="1">
      <alignment vertical="top" wrapText="1"/>
    </xf>
    <xf numFmtId="38" fontId="10" fillId="0" borderId="7" xfId="21" applyNumberFormat="1" applyFont="1" applyFill="1" applyBorder="1" applyAlignment="1">
      <alignment vertical="top"/>
      <protection/>
    </xf>
    <xf numFmtId="38" fontId="10" fillId="3" borderId="5" xfId="0" applyNumberFormat="1" applyFont="1" applyFill="1" applyBorder="1" applyAlignment="1">
      <alignment/>
    </xf>
    <xf numFmtId="38" fontId="10" fillId="0" borderId="5" xfId="0" applyNumberFormat="1" applyFont="1" applyFill="1" applyBorder="1" applyAlignment="1">
      <alignment vertical="top" wrapText="1"/>
    </xf>
    <xf numFmtId="38" fontId="32" fillId="0" borderId="2" xfId="22" applyNumberFormat="1" applyFont="1" applyFill="1" applyBorder="1">
      <alignment/>
      <protection/>
    </xf>
    <xf numFmtId="0" fontId="31" fillId="0" borderId="2" xfId="22" applyNumberFormat="1" applyFont="1" applyFill="1" applyBorder="1" applyAlignment="1">
      <alignment horizontal="center"/>
      <protection/>
    </xf>
    <xf numFmtId="38" fontId="32" fillId="0" borderId="2" xfId="22" applyNumberFormat="1" applyFont="1" applyFill="1" applyBorder="1" applyAlignment="1">
      <alignment horizontal="left"/>
      <protection/>
    </xf>
    <xf numFmtId="38" fontId="32" fillId="0" borderId="2" xfId="21" applyNumberFormat="1" applyFont="1" applyFill="1" applyBorder="1" applyAlignment="1">
      <alignment horizontal="right"/>
      <protection/>
    </xf>
    <xf numFmtId="38" fontId="31" fillId="0" borderId="2" xfId="22" applyNumberFormat="1" applyFont="1" applyFill="1" applyBorder="1">
      <alignment/>
      <protection/>
    </xf>
    <xf numFmtId="38" fontId="32" fillId="0" borderId="1" xfId="22" applyNumberFormat="1" applyFont="1" applyFill="1" applyBorder="1" applyAlignment="1">
      <alignment horizontal="right"/>
      <protection/>
    </xf>
    <xf numFmtId="0" fontId="43" fillId="0" borderId="2" xfId="21" applyNumberFormat="1" applyFont="1" applyFill="1" applyBorder="1" applyAlignment="1">
      <alignment horizontal="center"/>
      <protection/>
    </xf>
    <xf numFmtId="38" fontId="32" fillId="0" borderId="2" xfId="0" applyNumberFormat="1" applyFont="1" applyFill="1" applyBorder="1" applyAlignment="1">
      <alignment/>
    </xf>
    <xf numFmtId="0" fontId="31" fillId="0" borderId="2" xfId="21" applyNumberFormat="1" applyFont="1" applyFill="1" applyBorder="1" applyAlignment="1">
      <alignment horizontal="center" vertical="top"/>
      <protection/>
    </xf>
    <xf numFmtId="38" fontId="32" fillId="0" borderId="2" xfId="21" applyNumberFormat="1" applyFont="1" applyFill="1" applyBorder="1" applyAlignment="1">
      <alignment horizontal="left"/>
      <protection/>
    </xf>
    <xf numFmtId="38" fontId="32" fillId="0" borderId="2" xfId="22" applyNumberFormat="1" applyFont="1" applyFill="1" applyBorder="1">
      <alignment/>
      <protection/>
    </xf>
    <xf numFmtId="38" fontId="31" fillId="0" borderId="2" xfId="21" applyNumberFormat="1" applyFont="1" applyFill="1" applyBorder="1" applyAlignment="1">
      <alignment horizontal="right"/>
      <protection/>
    </xf>
    <xf numFmtId="0" fontId="31" fillId="0" borderId="2" xfId="21" applyNumberFormat="1" applyFont="1" applyFill="1" applyBorder="1" applyAlignment="1">
      <alignment horizontal="center"/>
      <protection/>
    </xf>
    <xf numFmtId="38" fontId="32" fillId="0" borderId="3" xfId="21" applyNumberFormat="1" applyFont="1" applyFill="1" applyBorder="1" applyAlignment="1">
      <alignment horizontal="left" vertical="top"/>
      <protection/>
    </xf>
    <xf numFmtId="38" fontId="32" fillId="0" borderId="1" xfId="21" applyNumberFormat="1" applyFont="1" applyFill="1" applyBorder="1" applyAlignment="1">
      <alignment horizontal="right"/>
      <protection/>
    </xf>
    <xf numFmtId="38" fontId="32" fillId="0" borderId="1" xfId="22" applyNumberFormat="1" applyFont="1" applyFill="1" applyBorder="1">
      <alignment/>
      <protection/>
    </xf>
    <xf numFmtId="38" fontId="31" fillId="0" borderId="1" xfId="21" applyNumberFormat="1" applyFont="1" applyFill="1" applyBorder="1" applyAlignment="1">
      <alignment horizontal="right"/>
      <protection/>
    </xf>
    <xf numFmtId="38" fontId="32" fillId="0" borderId="1" xfId="22" applyNumberFormat="1" applyFont="1" applyFill="1" applyBorder="1" applyAlignment="1">
      <alignment horizontal="right"/>
      <protection/>
    </xf>
    <xf numFmtId="38" fontId="46" fillId="0" borderId="2" xfId="21" applyNumberFormat="1" applyFont="1" applyFill="1" applyBorder="1" applyAlignment="1">
      <alignment horizontal="left"/>
      <protection/>
    </xf>
    <xf numFmtId="0" fontId="36" fillId="0" borderId="2" xfId="21" applyNumberFormat="1" applyFont="1" applyFill="1" applyBorder="1" applyAlignment="1">
      <alignment horizontal="center"/>
      <protection/>
    </xf>
    <xf numFmtId="38" fontId="46" fillId="0" borderId="3" xfId="21" applyNumberFormat="1" applyFont="1" applyFill="1" applyBorder="1" applyAlignment="1">
      <alignment horizontal="left"/>
      <protection/>
    </xf>
    <xf numFmtId="38" fontId="32" fillId="0" borderId="2" xfId="0" applyNumberFormat="1" applyFont="1" applyFill="1" applyBorder="1" applyAlignment="1">
      <alignment/>
    </xf>
    <xf numFmtId="38" fontId="46" fillId="0" borderId="3" xfId="21" applyNumberFormat="1" applyFont="1" applyFill="1" applyBorder="1" applyAlignment="1">
      <alignment horizontal="left" vertical="top"/>
      <protection/>
    </xf>
    <xf numFmtId="38" fontId="46" fillId="0" borderId="1" xfId="21" applyNumberFormat="1" applyFont="1" applyFill="1" applyBorder="1" applyAlignment="1">
      <alignment vertical="top"/>
      <protection/>
    </xf>
    <xf numFmtId="0" fontId="36" fillId="0" borderId="2" xfId="21" applyNumberFormat="1" applyFont="1" applyFill="1" applyBorder="1" applyAlignment="1">
      <alignment horizontal="center" vertical="top"/>
      <protection/>
    </xf>
    <xf numFmtId="38" fontId="46" fillId="0" borderId="1" xfId="21" applyNumberFormat="1" applyFont="1" applyFill="1" applyBorder="1" applyAlignment="1">
      <alignment vertical="top"/>
      <protection/>
    </xf>
    <xf numFmtId="0" fontId="36" fillId="0" borderId="2" xfId="21" applyNumberFormat="1" applyFont="1" applyFill="1" applyBorder="1" applyAlignment="1">
      <alignment horizontal="center" vertical="top"/>
      <protection/>
    </xf>
    <xf numFmtId="38" fontId="46" fillId="0" borderId="2" xfId="21" applyNumberFormat="1" applyFont="1" applyFill="1" applyBorder="1">
      <alignment/>
      <protection/>
    </xf>
    <xf numFmtId="38" fontId="46" fillId="0" borderId="2" xfId="21" applyNumberFormat="1" applyFont="1" applyFill="1" applyBorder="1" applyAlignment="1">
      <alignment horizontal="left" vertical="top"/>
      <protection/>
    </xf>
    <xf numFmtId="0" fontId="36" fillId="0" borderId="6" xfId="21" applyNumberFormat="1" applyFont="1" applyFill="1" applyBorder="1" applyAlignment="1">
      <alignment horizontal="center" vertical="top"/>
      <protection/>
    </xf>
    <xf numFmtId="38" fontId="46" fillId="0" borderId="2" xfId="21" applyNumberFormat="1" applyFont="1" applyFill="1" applyBorder="1" applyAlignment="1">
      <alignment vertical="top"/>
      <protection/>
    </xf>
    <xf numFmtId="38" fontId="46" fillId="0" borderId="2" xfId="22" applyNumberFormat="1" applyFont="1" applyFill="1" applyBorder="1" applyAlignment="1">
      <alignment horizontal="left"/>
      <protection/>
    </xf>
    <xf numFmtId="38" fontId="31" fillId="0" borderId="2" xfId="21" applyNumberFormat="1" applyFont="1" applyFill="1" applyBorder="1" applyAlignment="1">
      <alignment horizontal="right"/>
      <protection/>
    </xf>
    <xf numFmtId="38" fontId="32" fillId="0" borderId="2" xfId="0" applyNumberFormat="1" applyFont="1" applyFill="1" applyBorder="1" applyAlignment="1">
      <alignment horizontal="right"/>
    </xf>
    <xf numFmtId="0" fontId="32" fillId="0" borderId="0" xfId="0" applyFont="1" applyFill="1" applyAlignment="1">
      <alignment/>
    </xf>
    <xf numFmtId="38" fontId="46" fillId="0" borderId="7" xfId="21" applyNumberFormat="1" applyFont="1" applyFill="1" applyBorder="1">
      <alignment/>
      <protection/>
    </xf>
    <xf numFmtId="0" fontId="36" fillId="0" borderId="7" xfId="21" applyNumberFormat="1" applyFont="1" applyFill="1" applyBorder="1" applyAlignment="1">
      <alignment horizontal="center"/>
      <protection/>
    </xf>
    <xf numFmtId="38" fontId="32" fillId="0" borderId="18" xfId="21" applyNumberFormat="1" applyFont="1" applyFill="1" applyBorder="1" applyAlignment="1">
      <alignment vertical="top"/>
      <protection/>
    </xf>
    <xf numFmtId="0" fontId="31" fillId="0" borderId="11" xfId="21" applyNumberFormat="1" applyFont="1" applyFill="1" applyBorder="1" applyAlignment="1">
      <alignment horizontal="center" vertical="top"/>
      <protection/>
    </xf>
    <xf numFmtId="38" fontId="32" fillId="0" borderId="3" xfId="0" applyNumberFormat="1" applyFont="1" applyFill="1" applyBorder="1" applyAlignment="1">
      <alignment horizontal="right"/>
    </xf>
    <xf numFmtId="38" fontId="31" fillId="0" borderId="2" xfId="21" applyNumberFormat="1" applyFont="1" applyFill="1" applyBorder="1">
      <alignment/>
      <protection/>
    </xf>
    <xf numFmtId="0" fontId="32" fillId="0" borderId="2" xfId="0" applyFont="1" applyFill="1" applyBorder="1" applyAlignment="1">
      <alignment horizontal="justify" vertical="top" wrapText="1"/>
    </xf>
    <xf numFmtId="0" fontId="31" fillId="0" borderId="2" xfId="21" applyFont="1" applyFill="1" applyBorder="1" applyAlignment="1">
      <alignment horizontal="center"/>
      <protection/>
    </xf>
    <xf numFmtId="0" fontId="32" fillId="0" borderId="2" xfId="21" applyFont="1" applyFill="1" applyBorder="1">
      <alignment/>
      <protection/>
    </xf>
    <xf numFmtId="3" fontId="9" fillId="0" borderId="2" xfId="21" applyNumberFormat="1" applyFont="1" applyFill="1" applyBorder="1" applyAlignment="1">
      <alignment horizontal="center"/>
      <protection/>
    </xf>
    <xf numFmtId="0" fontId="31" fillId="0" borderId="2" xfId="0" applyFont="1" applyFill="1" applyBorder="1" applyAlignment="1">
      <alignment horizontal="justify" vertical="top" wrapText="1"/>
    </xf>
    <xf numFmtId="0" fontId="31" fillId="0" borderId="2" xfId="0" applyFont="1" applyFill="1" applyBorder="1" applyAlignment="1">
      <alignment horizontal="center" vertical="top" wrapText="1"/>
    </xf>
    <xf numFmtId="3" fontId="31" fillId="0" borderId="2" xfId="21" applyNumberFormat="1" applyFont="1" applyFill="1" applyBorder="1" applyAlignment="1">
      <alignment horizontal="center"/>
      <protection/>
    </xf>
    <xf numFmtId="0" fontId="31" fillId="0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31" fillId="0" borderId="2" xfId="0" applyFont="1" applyFill="1" applyBorder="1" applyAlignment="1">
      <alignment/>
    </xf>
    <xf numFmtId="0" fontId="31" fillId="0" borderId="4" xfId="21" applyFont="1" applyFill="1" applyBorder="1" applyAlignment="1">
      <alignment horizontal="center"/>
      <protection/>
    </xf>
    <xf numFmtId="3" fontId="32" fillId="0" borderId="2" xfId="21" applyNumberFormat="1" applyFont="1" applyFill="1" applyBorder="1" applyAlignment="1">
      <alignment horizontal="center"/>
      <protection/>
    </xf>
    <xf numFmtId="0" fontId="10" fillId="0" borderId="2" xfId="21" applyFont="1" applyFill="1" applyBorder="1" applyAlignment="1">
      <alignment horizontal="left"/>
      <protection/>
    </xf>
    <xf numFmtId="0" fontId="31" fillId="0" borderId="2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3" fontId="9" fillId="0" borderId="2" xfId="21" applyNumberFormat="1" applyFont="1" applyBorder="1">
      <alignment/>
      <protection/>
    </xf>
    <xf numFmtId="3" fontId="31" fillId="0" borderId="2" xfId="21" applyNumberFormat="1" applyFont="1" applyBorder="1">
      <alignment/>
      <protection/>
    </xf>
    <xf numFmtId="3" fontId="46" fillId="0" borderId="2" xfId="21" applyNumberFormat="1" applyFont="1" applyBorder="1">
      <alignment/>
      <protection/>
    </xf>
    <xf numFmtId="0" fontId="37" fillId="0" borderId="2" xfId="21" applyFont="1" applyBorder="1" applyAlignment="1">
      <alignment vertical="top" wrapText="1"/>
      <protection/>
    </xf>
    <xf numFmtId="0" fontId="36" fillId="0" borderId="2" xfId="21" applyFont="1" applyBorder="1" applyAlignment="1">
      <alignment vertical="top" wrapText="1"/>
      <protection/>
    </xf>
    <xf numFmtId="0" fontId="46" fillId="0" borderId="2" xfId="21" applyFont="1" applyBorder="1" applyAlignment="1">
      <alignment vertical="top" wrapText="1"/>
      <protection/>
    </xf>
    <xf numFmtId="3" fontId="36" fillId="0" borderId="2" xfId="21" applyNumberFormat="1" applyFont="1" applyBorder="1">
      <alignment/>
      <protection/>
    </xf>
    <xf numFmtId="0" fontId="37" fillId="0" borderId="2" xfId="21" applyFont="1" applyBorder="1">
      <alignment/>
      <protection/>
    </xf>
    <xf numFmtId="0" fontId="50" fillId="0" borderId="0" xfId="0" applyFont="1" applyAlignment="1">
      <alignment/>
    </xf>
    <xf numFmtId="0" fontId="32" fillId="0" borderId="2" xfId="0" applyFont="1" applyFill="1" applyBorder="1" applyAlignment="1">
      <alignment horizontal="left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left" vertical="center" wrapText="1"/>
    </xf>
    <xf numFmtId="3" fontId="32" fillId="0" borderId="2" xfId="0" applyNumberFormat="1" applyFont="1" applyFill="1" applyBorder="1" applyAlignment="1">
      <alignment horizontal="right" vertical="center" wrapText="1"/>
    </xf>
    <xf numFmtId="3" fontId="35" fillId="0" borderId="2" xfId="0" applyNumberFormat="1" applyFont="1" applyFill="1" applyBorder="1" applyAlignment="1">
      <alignment horizontal="center" vertical="center"/>
    </xf>
    <xf numFmtId="3" fontId="31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46" fillId="0" borderId="2" xfId="0" applyFont="1" applyFill="1" applyBorder="1" applyAlignment="1">
      <alignment horizontal="left" vertical="center" wrapText="1"/>
    </xf>
    <xf numFmtId="0" fontId="8" fillId="0" borderId="2" xfId="21" applyNumberFormat="1" applyFont="1" applyFill="1" applyBorder="1" applyAlignment="1">
      <alignment horizontal="left" vertical="center" wrapText="1"/>
      <protection/>
    </xf>
    <xf numFmtId="0" fontId="43" fillId="0" borderId="2" xfId="21" applyFont="1" applyFill="1" applyBorder="1" applyAlignment="1">
      <alignment horizontal="center" vertical="center" wrapText="1"/>
      <protection/>
    </xf>
    <xf numFmtId="0" fontId="31" fillId="0" borderId="2" xfId="21" applyFont="1" applyBorder="1" applyAlignment="1">
      <alignment vertical="center" wrapText="1"/>
      <protection/>
    </xf>
    <xf numFmtId="0" fontId="8" fillId="0" borderId="12" xfId="21" applyFont="1" applyFill="1" applyBorder="1">
      <alignment/>
      <protection/>
    </xf>
    <xf numFmtId="0" fontId="43" fillId="0" borderId="12" xfId="21" applyFont="1" applyFill="1" applyBorder="1" applyAlignment="1">
      <alignment horizontal="center"/>
      <protection/>
    </xf>
    <xf numFmtId="0" fontId="8" fillId="0" borderId="2" xfId="0" applyFont="1" applyFill="1" applyBorder="1" applyAlignment="1">
      <alignment horizontal="justify" vertical="top" wrapText="1"/>
    </xf>
    <xf numFmtId="0" fontId="43" fillId="0" borderId="2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center" wrapText="1"/>
    </xf>
    <xf numFmtId="0" fontId="43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justify" vertical="top" wrapText="1"/>
    </xf>
    <xf numFmtId="3" fontId="8" fillId="0" borderId="2" xfId="21" applyNumberFormat="1" applyFont="1" applyFill="1" applyBorder="1" applyAlignment="1">
      <alignment horizontal="right"/>
      <protection/>
    </xf>
    <xf numFmtId="0" fontId="8" fillId="0" borderId="2" xfId="0" applyFont="1" applyFill="1" applyBorder="1" applyAlignment="1">
      <alignment wrapText="1"/>
    </xf>
    <xf numFmtId="0" fontId="43" fillId="0" borderId="2" xfId="0" applyFont="1" applyFill="1" applyBorder="1" applyAlignment="1">
      <alignment horizontal="center" wrapText="1"/>
    </xf>
    <xf numFmtId="3" fontId="40" fillId="0" borderId="2" xfId="0" applyNumberFormat="1" applyFont="1" applyBorder="1" applyAlignment="1">
      <alignment/>
    </xf>
    <xf numFmtId="0" fontId="8" fillId="0" borderId="2" xfId="23" applyFont="1" applyBorder="1" applyAlignment="1">
      <alignment horizontal="center" vertical="center" wrapText="1"/>
      <protection/>
    </xf>
    <xf numFmtId="3" fontId="8" fillId="0" borderId="2" xfId="0" applyNumberFormat="1" applyFont="1" applyBorder="1" applyAlignment="1">
      <alignment/>
    </xf>
    <xf numFmtId="0" fontId="8" fillId="0" borderId="5" xfId="23" applyFont="1" applyBorder="1" applyAlignment="1">
      <alignment horizontal="center" vertical="center" wrapText="1"/>
      <protection/>
    </xf>
    <xf numFmtId="0" fontId="43" fillId="0" borderId="2" xfId="0" applyFont="1" applyFill="1" applyBorder="1" applyAlignment="1">
      <alignment horizontal="left"/>
    </xf>
    <xf numFmtId="3" fontId="8" fillId="0" borderId="3" xfId="21" applyNumberFormat="1" applyFont="1" applyFill="1" applyBorder="1" applyAlignment="1">
      <alignment horizontal="right" vertical="center"/>
      <protection/>
    </xf>
    <xf numFmtId="0" fontId="8" fillId="0" borderId="1" xfId="0" applyFont="1" applyFill="1" applyBorder="1" applyAlignment="1">
      <alignment horizontal="left" vertical="center"/>
    </xf>
    <xf numFmtId="0" fontId="43" fillId="0" borderId="6" xfId="0" applyFont="1" applyFill="1" applyBorder="1" applyAlignment="1">
      <alignment horizontal="center" vertical="center"/>
    </xf>
    <xf numFmtId="0" fontId="8" fillId="0" borderId="3" xfId="21" applyNumberFormat="1" applyFont="1" applyFill="1" applyBorder="1" applyAlignment="1">
      <alignment horizontal="left" vertical="center" wrapText="1"/>
      <protection/>
    </xf>
    <xf numFmtId="3" fontId="8" fillId="0" borderId="2" xfId="21" applyNumberFormat="1" applyFont="1" applyFill="1" applyBorder="1" applyAlignment="1">
      <alignment horizontal="right" vertical="center"/>
      <protection/>
    </xf>
    <xf numFmtId="0" fontId="43" fillId="0" borderId="2" xfId="0" applyFont="1" applyBorder="1" applyAlignment="1">
      <alignment horizontal="center" wrapText="1"/>
    </xf>
    <xf numFmtId="3" fontId="8" fillId="0" borderId="2" xfId="0" applyNumberFormat="1" applyFont="1" applyBorder="1" applyAlignment="1">
      <alignment wrapText="1"/>
    </xf>
    <xf numFmtId="0" fontId="8" fillId="0" borderId="4" xfId="0" applyFont="1" applyFill="1" applyBorder="1" applyAlignment="1">
      <alignment wrapText="1"/>
    </xf>
    <xf numFmtId="0" fontId="43" fillId="0" borderId="4" xfId="0" applyFont="1" applyFill="1" applyBorder="1" applyAlignment="1">
      <alignment horizontal="center" wrapText="1"/>
    </xf>
    <xf numFmtId="0" fontId="40" fillId="0" borderId="2" xfId="21" applyFont="1" applyBorder="1" applyAlignment="1">
      <alignment vertical="top" wrapText="1"/>
      <protection/>
    </xf>
    <xf numFmtId="0" fontId="43" fillId="0" borderId="2" xfId="21" applyFont="1" applyBorder="1" applyAlignment="1">
      <alignment vertical="top" wrapText="1"/>
      <protection/>
    </xf>
    <xf numFmtId="0" fontId="8" fillId="0" borderId="2" xfId="21" applyFont="1" applyBorder="1" applyAlignment="1">
      <alignment vertical="top" wrapText="1"/>
      <protection/>
    </xf>
    <xf numFmtId="0" fontId="9" fillId="0" borderId="2" xfId="21" applyFont="1" applyBorder="1" applyAlignment="1">
      <alignment vertical="top" wrapText="1"/>
      <protection/>
    </xf>
    <xf numFmtId="0" fontId="43" fillId="0" borderId="2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44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/>
    </xf>
    <xf numFmtId="0" fontId="43" fillId="0" borderId="4" xfId="0" applyFont="1" applyFill="1" applyBorder="1" applyAlignment="1">
      <alignment horizontal="center" vertical="center"/>
    </xf>
    <xf numFmtId="0" fontId="43" fillId="0" borderId="3" xfId="0" applyFont="1" applyFill="1" applyBorder="1" applyAlignment="1">
      <alignment horizontal="left" vertical="center" wrapText="1"/>
    </xf>
    <xf numFmtId="1" fontId="17" fillId="0" borderId="3" xfId="0" applyNumberFormat="1" applyFont="1" applyBorder="1" applyAlignment="1">
      <alignment/>
    </xf>
    <xf numFmtId="0" fontId="40" fillId="0" borderId="2" xfId="21" applyFont="1" applyBorder="1" applyAlignment="1">
      <alignment horizontal="left"/>
      <protection/>
    </xf>
    <xf numFmtId="0" fontId="43" fillId="0" borderId="2" xfId="21" applyFont="1" applyBorder="1" applyAlignment="1">
      <alignment horizontal="center"/>
      <protection/>
    </xf>
    <xf numFmtId="0" fontId="8" fillId="0" borderId="2" xfId="21" applyFont="1" applyBorder="1">
      <alignment/>
      <protection/>
    </xf>
    <xf numFmtId="3" fontId="43" fillId="0" borderId="2" xfId="21" applyNumberFormat="1" applyFont="1" applyBorder="1">
      <alignment/>
      <protection/>
    </xf>
    <xf numFmtId="0" fontId="40" fillId="0" borderId="2" xfId="21" applyFont="1" applyBorder="1">
      <alignment/>
      <protection/>
    </xf>
    <xf numFmtId="0" fontId="40" fillId="0" borderId="2" xfId="21" applyFont="1" applyBorder="1" applyAlignment="1">
      <alignment horizontal="left"/>
      <protection/>
    </xf>
    <xf numFmtId="0" fontId="43" fillId="0" borderId="2" xfId="21" applyFont="1" applyBorder="1" applyAlignment="1">
      <alignment horizontal="center"/>
      <protection/>
    </xf>
    <xf numFmtId="0" fontId="8" fillId="0" borderId="2" xfId="21" applyFont="1" applyBorder="1">
      <alignment/>
      <protection/>
    </xf>
    <xf numFmtId="3" fontId="8" fillId="0" borderId="2" xfId="21" applyNumberFormat="1" applyFont="1" applyBorder="1">
      <alignment/>
      <protection/>
    </xf>
    <xf numFmtId="3" fontId="40" fillId="0" borderId="2" xfId="21" applyNumberFormat="1" applyFont="1" applyBorder="1">
      <alignment/>
      <protection/>
    </xf>
    <xf numFmtId="0" fontId="40" fillId="0" borderId="2" xfId="21" applyFont="1" applyBorder="1">
      <alignment/>
      <protection/>
    </xf>
    <xf numFmtId="0" fontId="40" fillId="0" borderId="2" xfId="21" applyFont="1" applyBorder="1" applyAlignment="1">
      <alignment horizontal="right"/>
      <protection/>
    </xf>
    <xf numFmtId="164" fontId="8" fillId="0" borderId="6" xfId="15" applyNumberFormat="1" applyFont="1" applyBorder="1" applyAlignment="1">
      <alignment/>
    </xf>
    <xf numFmtId="0" fontId="45" fillId="0" borderId="6" xfId="0" applyFont="1" applyBorder="1" applyAlignment="1">
      <alignment/>
    </xf>
    <xf numFmtId="164" fontId="43" fillId="0" borderId="3" xfId="15" applyNumberFormat="1" applyFont="1" applyBorder="1" applyAlignment="1">
      <alignment/>
    </xf>
    <xf numFmtId="164" fontId="8" fillId="0" borderId="2" xfId="15" applyNumberFormat="1" applyFont="1" applyBorder="1" applyAlignment="1">
      <alignment/>
    </xf>
    <xf numFmtId="1" fontId="40" fillId="0" borderId="2" xfId="0" applyNumberFormat="1" applyFont="1" applyBorder="1" applyAlignment="1">
      <alignment/>
    </xf>
    <xf numFmtId="164" fontId="8" fillId="0" borderId="1" xfId="15" applyNumberFormat="1" applyFont="1" applyBorder="1" applyAlignment="1">
      <alignment/>
    </xf>
    <xf numFmtId="1" fontId="40" fillId="0" borderId="3" xfId="0" applyNumberFormat="1" applyFont="1" applyBorder="1" applyAlignment="1">
      <alignment/>
    </xf>
    <xf numFmtId="0" fontId="45" fillId="0" borderId="3" xfId="0" applyFont="1" applyBorder="1" applyAlignment="1">
      <alignment horizontal="right"/>
    </xf>
    <xf numFmtId="0" fontId="45" fillId="0" borderId="2" xfId="0" applyFont="1" applyBorder="1" applyAlignment="1">
      <alignment/>
    </xf>
    <xf numFmtId="164" fontId="43" fillId="0" borderId="2" xfId="15" applyNumberFormat="1" applyFont="1" applyBorder="1" applyAlignment="1">
      <alignment/>
    </xf>
    <xf numFmtId="3" fontId="5" fillId="0" borderId="3" xfId="0" applyNumberFormat="1" applyFont="1" applyBorder="1" applyAlignment="1">
      <alignment horizontal="center"/>
    </xf>
    <xf numFmtId="0" fontId="11" fillId="0" borderId="1" xfId="21" applyFont="1" applyFill="1" applyBorder="1" applyAlignment="1">
      <alignment horizontal="center" vertical="center" wrapText="1"/>
      <protection/>
    </xf>
    <xf numFmtId="0" fontId="11" fillId="0" borderId="6" xfId="21" applyFont="1" applyFill="1" applyBorder="1" applyAlignment="1">
      <alignment horizontal="center" vertical="center" wrapText="1"/>
      <protection/>
    </xf>
    <xf numFmtId="0" fontId="11" fillId="0" borderId="3" xfId="21" applyFont="1" applyFill="1" applyBorder="1" applyAlignment="1">
      <alignment horizontal="center" vertical="center" wrapText="1"/>
      <protection/>
    </xf>
    <xf numFmtId="0" fontId="6" fillId="0" borderId="11" xfId="21" applyFont="1" applyFill="1" applyBorder="1" applyAlignment="1">
      <alignment horizontal="left" vertical="center" wrapText="1"/>
      <protection/>
    </xf>
    <xf numFmtId="164" fontId="32" fillId="0" borderId="6" xfId="15" applyNumberFormat="1" applyFont="1" applyBorder="1" applyAlignment="1">
      <alignment/>
    </xf>
    <xf numFmtId="0" fontId="44" fillId="0" borderId="6" xfId="0" applyFont="1" applyBorder="1" applyAlignment="1">
      <alignment/>
    </xf>
    <xf numFmtId="164" fontId="31" fillId="0" borderId="3" xfId="15" applyNumberFormat="1" applyFont="1" applyBorder="1" applyAlignment="1">
      <alignment/>
    </xf>
    <xf numFmtId="1" fontId="9" fillId="0" borderId="2" xfId="0" applyNumberFormat="1" applyFont="1" applyBorder="1" applyAlignment="1">
      <alignment/>
    </xf>
    <xf numFmtId="164" fontId="31" fillId="0" borderId="1" xfId="15" applyNumberFormat="1" applyFont="1" applyBorder="1" applyAlignment="1">
      <alignment/>
    </xf>
    <xf numFmtId="1" fontId="9" fillId="0" borderId="3" xfId="0" applyNumberFormat="1" applyFont="1" applyBorder="1" applyAlignment="1">
      <alignment/>
    </xf>
    <xf numFmtId="0" fontId="44" fillId="0" borderId="3" xfId="0" applyFont="1" applyBorder="1" applyAlignment="1">
      <alignment horizontal="right"/>
    </xf>
    <xf numFmtId="0" fontId="8" fillId="0" borderId="2" xfId="21" applyFont="1" applyFill="1" applyBorder="1">
      <alignment/>
      <protection/>
    </xf>
    <xf numFmtId="0" fontId="43" fillId="0" borderId="2" xfId="21" applyFont="1" applyFill="1" applyBorder="1" applyAlignment="1">
      <alignment horizontal="center"/>
      <protection/>
    </xf>
    <xf numFmtId="3" fontId="40" fillId="0" borderId="2" xfId="21" applyNumberFormat="1" applyFont="1" applyFill="1" applyBorder="1" applyAlignment="1">
      <alignment horizontal="center"/>
      <protection/>
    </xf>
    <xf numFmtId="3" fontId="43" fillId="0" borderId="2" xfId="21" applyNumberFormat="1" applyFont="1" applyFill="1" applyBorder="1" applyAlignment="1">
      <alignment horizontal="right"/>
      <protection/>
    </xf>
    <xf numFmtId="3" fontId="32" fillId="0" borderId="2" xfId="21" applyNumberFormat="1" applyFont="1" applyFill="1" applyBorder="1" applyAlignment="1">
      <alignment horizontal="right" vertical="center"/>
      <protection/>
    </xf>
    <xf numFmtId="3" fontId="9" fillId="0" borderId="2" xfId="21" applyNumberFormat="1" applyFont="1" applyFill="1" applyBorder="1" applyAlignment="1">
      <alignment horizontal="right" vertical="center"/>
      <protection/>
    </xf>
    <xf numFmtId="0" fontId="32" fillId="0" borderId="2" xfId="21" applyFont="1" applyFill="1" applyBorder="1" applyAlignment="1">
      <alignment horizontal="left"/>
      <protection/>
    </xf>
    <xf numFmtId="3" fontId="9" fillId="0" borderId="2" xfId="21" applyNumberFormat="1" applyFont="1" applyFill="1" applyBorder="1" applyAlignment="1">
      <alignment horizontal="right"/>
      <protection/>
    </xf>
    <xf numFmtId="3" fontId="5" fillId="0" borderId="6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3" fontId="5" fillId="0" borderId="1" xfId="0" applyNumberFormat="1" applyFont="1" applyBorder="1" applyAlignment="1">
      <alignment horizontal="center"/>
    </xf>
    <xf numFmtId="0" fontId="5" fillId="0" borderId="10" xfId="23" applyFont="1" applyBorder="1" applyAlignment="1">
      <alignment vertical="top" wrapText="1"/>
      <protection/>
    </xf>
    <xf numFmtId="0" fontId="5" fillId="0" borderId="30" xfId="23" applyFont="1" applyBorder="1" applyAlignment="1">
      <alignment horizontal="center" vertical="top" wrapText="1"/>
      <protection/>
    </xf>
    <xf numFmtId="0" fontId="5" fillId="0" borderId="1" xfId="23" applyFont="1" applyBorder="1" applyAlignment="1">
      <alignment horizontal="left" vertical="top" wrapText="1"/>
      <protection/>
    </xf>
    <xf numFmtId="0" fontId="5" fillId="0" borderId="6" xfId="23" applyFont="1" applyBorder="1" applyAlignment="1">
      <alignment horizontal="left" vertical="top" wrapText="1"/>
      <protection/>
    </xf>
    <xf numFmtId="0" fontId="5" fillId="0" borderId="3" xfId="23" applyFont="1" applyBorder="1" applyAlignment="1">
      <alignment horizontal="left" vertical="top" wrapText="1"/>
      <protection/>
    </xf>
    <xf numFmtId="0" fontId="5" fillId="0" borderId="1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38" fontId="6" fillId="0" borderId="0" xfId="21" applyNumberFormat="1" applyFont="1" applyFill="1" applyAlignment="1">
      <alignment horizontal="center" vertical="center"/>
      <protection/>
    </xf>
    <xf numFmtId="3" fontId="5" fillId="0" borderId="1" xfId="0" applyNumberFormat="1" applyFont="1" applyBorder="1" applyAlignment="1">
      <alignment/>
    </xf>
    <xf numFmtId="0" fontId="5" fillId="0" borderId="2" xfId="23" applyFont="1" applyBorder="1" applyAlignment="1">
      <alignment horizontal="center" vertical="top" wrapText="1"/>
      <protection/>
    </xf>
    <xf numFmtId="0" fontId="5" fillId="0" borderId="31" xfId="23" applyFont="1" applyBorder="1" applyAlignment="1">
      <alignment vertical="top" wrapText="1"/>
      <protection/>
    </xf>
    <xf numFmtId="0" fontId="5" fillId="0" borderId="19" xfId="23" applyFont="1" applyBorder="1" applyAlignment="1">
      <alignment vertical="top" wrapText="1"/>
      <protection/>
    </xf>
    <xf numFmtId="38" fontId="11" fillId="0" borderId="0" xfId="22" applyNumberFormat="1" applyFont="1" applyFill="1" applyAlignment="1">
      <alignment horizontal="center"/>
      <protection/>
    </xf>
    <xf numFmtId="38" fontId="5" fillId="0" borderId="0" xfId="21" applyNumberFormat="1" applyFont="1" applyFill="1" applyAlignment="1">
      <alignment horizontal="center" vertical="center"/>
      <protection/>
    </xf>
    <xf numFmtId="0" fontId="18" fillId="0" borderId="0" xfId="21" applyFont="1" applyAlignment="1">
      <alignment horizontal="center" vertical="center"/>
      <protection/>
    </xf>
    <xf numFmtId="0" fontId="5" fillId="0" borderId="6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12" fillId="0" borderId="2" xfId="23" applyFont="1" applyBorder="1" applyAlignment="1">
      <alignment horizontal="center" vertical="center" wrapText="1"/>
      <protection/>
    </xf>
    <xf numFmtId="38" fontId="5" fillId="0" borderId="19" xfId="22" applyNumberFormat="1" applyFont="1" applyFill="1" applyBorder="1" applyAlignment="1">
      <alignment horizontal="center"/>
      <protection/>
    </xf>
    <xf numFmtId="38" fontId="12" fillId="0" borderId="19" xfId="22" applyNumberFormat="1" applyFont="1" applyFill="1" applyBorder="1" applyAlignment="1">
      <alignment horizontal="center"/>
      <protection/>
    </xf>
    <xf numFmtId="0" fontId="5" fillId="0" borderId="1" xfId="23" applyFont="1" applyBorder="1" applyAlignment="1">
      <alignment horizontal="center" vertical="center" wrapText="1"/>
      <protection/>
    </xf>
    <xf numFmtId="0" fontId="6" fillId="0" borderId="3" xfId="0" applyFont="1" applyBorder="1" applyAlignment="1">
      <alignment horizontal="center" vertical="top" wrapText="1"/>
    </xf>
    <xf numFmtId="0" fontId="5" fillId="0" borderId="1" xfId="23" applyFont="1" applyBorder="1" applyAlignment="1">
      <alignment vertical="top" wrapText="1"/>
      <protection/>
    </xf>
    <xf numFmtId="0" fontId="5" fillId="0" borderId="6" xfId="23" applyFont="1" applyBorder="1" applyAlignment="1">
      <alignment vertical="top" wrapText="1"/>
      <protection/>
    </xf>
    <xf numFmtId="0" fontId="5" fillId="0" borderId="3" xfId="23" applyFont="1" applyBorder="1" applyAlignment="1">
      <alignment vertical="top" wrapText="1"/>
      <protection/>
    </xf>
    <xf numFmtId="0" fontId="5" fillId="0" borderId="1" xfId="22" applyFont="1" applyBorder="1" applyAlignment="1">
      <alignment vertical="center"/>
      <protection/>
    </xf>
    <xf numFmtId="0" fontId="5" fillId="0" borderId="6" xfId="22" applyFont="1" applyBorder="1" applyAlignment="1">
      <alignment vertical="center"/>
      <protection/>
    </xf>
    <xf numFmtId="0" fontId="5" fillId="0" borderId="3" xfId="22" applyFont="1" applyBorder="1" applyAlignment="1">
      <alignment vertical="center"/>
      <protection/>
    </xf>
    <xf numFmtId="0" fontId="12" fillId="0" borderId="3" xfId="22" applyFont="1" applyBorder="1" applyAlignment="1">
      <alignment horizontal="left" vertical="center"/>
      <protection/>
    </xf>
    <xf numFmtId="38" fontId="5" fillId="0" borderId="0" xfId="22" applyNumberFormat="1" applyFont="1" applyFill="1" applyAlignment="1">
      <alignment horizontal="center"/>
      <protection/>
    </xf>
    <xf numFmtId="0" fontId="5" fillId="0" borderId="1" xfId="23" applyFont="1" applyBorder="1" applyAlignment="1">
      <alignment horizontal="center" vertical="top" wrapText="1"/>
      <protection/>
    </xf>
    <xf numFmtId="0" fontId="6" fillId="0" borderId="6" xfId="0" applyFont="1" applyBorder="1" applyAlignment="1">
      <alignment horizontal="center" vertical="top" wrapText="1"/>
    </xf>
    <xf numFmtId="0" fontId="11" fillId="0" borderId="6" xfId="22" applyFont="1" applyBorder="1" applyAlignment="1">
      <alignment horizontal="left" vertical="center"/>
      <protection/>
    </xf>
    <xf numFmtId="0" fontId="11" fillId="0" borderId="3" xfId="22" applyFont="1" applyBorder="1" applyAlignment="1">
      <alignment horizontal="left" vertical="center"/>
      <protection/>
    </xf>
    <xf numFmtId="38" fontId="5" fillId="0" borderId="19" xfId="22" applyNumberFormat="1" applyFont="1" applyFill="1" applyBorder="1" applyAlignment="1">
      <alignment horizontal="center"/>
      <protection/>
    </xf>
    <xf numFmtId="38" fontId="11" fillId="0" borderId="27" xfId="22" applyNumberFormat="1" applyFont="1" applyFill="1" applyBorder="1" applyAlignment="1">
      <alignment horizontal="center"/>
      <protection/>
    </xf>
    <xf numFmtId="0" fontId="12" fillId="0" borderId="1" xfId="21" applyFont="1" applyBorder="1" applyAlignment="1">
      <alignment vertical="center" wrapText="1"/>
      <protection/>
    </xf>
    <xf numFmtId="0" fontId="12" fillId="0" borderId="6" xfId="21" applyFont="1" applyBorder="1" applyAlignment="1">
      <alignment vertical="center" wrapText="1"/>
      <protection/>
    </xf>
    <xf numFmtId="0" fontId="12" fillId="0" borderId="3" xfId="21" applyFont="1" applyBorder="1" applyAlignment="1">
      <alignment vertical="center" wrapText="1"/>
      <protection/>
    </xf>
    <xf numFmtId="0" fontId="5" fillId="0" borderId="0" xfId="22" applyFont="1" applyBorder="1" applyAlignment="1">
      <alignment horizontal="left" vertical="center"/>
      <protection/>
    </xf>
    <xf numFmtId="0" fontId="12" fillId="0" borderId="1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1" fillId="0" borderId="2" xfId="22" applyFont="1" applyBorder="1" applyAlignment="1">
      <alignment vertical="center"/>
      <protection/>
    </xf>
    <xf numFmtId="0" fontId="6" fillId="0" borderId="1" xfId="22" applyFont="1" applyBorder="1" applyAlignment="1">
      <alignment horizontal="left" vertical="center"/>
      <protection/>
    </xf>
    <xf numFmtId="0" fontId="13" fillId="0" borderId="4" xfId="22" applyFont="1" applyBorder="1" applyAlignment="1">
      <alignment horizontal="center" vertical="center" wrapText="1"/>
      <protection/>
    </xf>
    <xf numFmtId="0" fontId="5" fillId="0" borderId="32" xfId="22" applyFont="1" applyBorder="1" applyAlignment="1">
      <alignment horizontal="center" vertical="center" wrapText="1"/>
      <protection/>
    </xf>
    <xf numFmtId="0" fontId="5" fillId="0" borderId="4" xfId="22" applyFont="1" applyBorder="1" applyAlignment="1">
      <alignment horizontal="center" vertical="center" wrapText="1"/>
      <protection/>
    </xf>
    <xf numFmtId="37" fontId="13" fillId="0" borderId="32" xfId="22" applyNumberFormat="1" applyFont="1" applyBorder="1" applyAlignment="1">
      <alignment horizontal="center" vertical="center" wrapText="1"/>
      <protection/>
    </xf>
    <xf numFmtId="37" fontId="13" fillId="0" borderId="4" xfId="22" applyNumberFormat="1" applyFont="1" applyBorder="1" applyAlignment="1">
      <alignment horizontal="center" vertical="center" wrapText="1"/>
      <protection/>
    </xf>
    <xf numFmtId="0" fontId="6" fillId="0" borderId="11" xfId="22" applyFont="1" applyBorder="1" applyAlignment="1">
      <alignment horizontal="left" vertical="center"/>
      <protection/>
    </xf>
    <xf numFmtId="0" fontId="6" fillId="0" borderId="0" xfId="22" applyFont="1" applyBorder="1" applyAlignment="1">
      <alignment horizontal="left" vertical="center"/>
      <protection/>
    </xf>
    <xf numFmtId="3" fontId="40" fillId="0" borderId="1" xfId="0" applyNumberFormat="1" applyFont="1" applyBorder="1" applyAlignment="1">
      <alignment/>
    </xf>
    <xf numFmtId="0" fontId="40" fillId="0" borderId="2" xfId="0" applyFont="1" applyBorder="1" applyAlignment="1">
      <alignment horizontal="right"/>
    </xf>
    <xf numFmtId="0" fontId="12" fillId="0" borderId="1" xfId="22" applyFont="1" applyBorder="1" applyAlignment="1">
      <alignment horizontal="left" vertical="center"/>
      <protection/>
    </xf>
    <xf numFmtId="0" fontId="12" fillId="0" borderId="6" xfId="22" applyFont="1" applyBorder="1" applyAlignment="1">
      <alignment horizontal="left" vertical="center"/>
      <protection/>
    </xf>
    <xf numFmtId="0" fontId="5" fillId="0" borderId="0" xfId="22" applyFont="1" applyBorder="1" applyAlignment="1">
      <alignment horizontal="center" vertical="center"/>
      <protection/>
    </xf>
    <xf numFmtId="0" fontId="22" fillId="0" borderId="0" xfId="22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13" fillId="0" borderId="7" xfId="22" applyFont="1" applyBorder="1" applyAlignment="1">
      <alignment horizontal="center" vertical="center" textRotation="180" wrapText="1"/>
      <protection/>
    </xf>
    <xf numFmtId="0" fontId="13" fillId="0" borderId="4" xfId="22" applyFont="1" applyBorder="1" applyAlignment="1">
      <alignment horizontal="center" vertical="center" textRotation="180" wrapText="1"/>
      <protection/>
    </xf>
    <xf numFmtId="38" fontId="11" fillId="0" borderId="19" xfId="22" applyNumberFormat="1" applyFont="1" applyFill="1" applyBorder="1" applyAlignment="1">
      <alignment horizontal="center"/>
      <protection/>
    </xf>
    <xf numFmtId="0" fontId="13" fillId="0" borderId="33" xfId="22" applyFont="1" applyBorder="1" applyAlignment="1">
      <alignment horizontal="center" vertical="center"/>
      <protection/>
    </xf>
    <xf numFmtId="0" fontId="13" fillId="0" borderId="34" xfId="22" applyFont="1" applyBorder="1" applyAlignment="1">
      <alignment horizontal="center" vertical="center"/>
      <protection/>
    </xf>
    <xf numFmtId="0" fontId="13" fillId="0" borderId="7" xfId="22" applyFont="1" applyBorder="1" applyAlignment="1">
      <alignment horizontal="center" vertical="center" textRotation="180"/>
      <protection/>
    </xf>
    <xf numFmtId="0" fontId="13" fillId="0" borderId="4" xfId="22" applyFont="1" applyBorder="1" applyAlignment="1">
      <alignment horizontal="center" vertical="center" textRotation="180"/>
      <protection/>
    </xf>
    <xf numFmtId="0" fontId="14" fillId="0" borderId="35" xfId="22" applyFont="1" applyBorder="1" applyAlignment="1">
      <alignment horizontal="center" vertical="center"/>
      <protection/>
    </xf>
    <xf numFmtId="0" fontId="14" fillId="0" borderId="36" xfId="22" applyFont="1" applyBorder="1" applyAlignment="1">
      <alignment horizontal="center" vertical="center"/>
      <protection/>
    </xf>
    <xf numFmtId="0" fontId="13" fillId="0" borderId="32" xfId="22" applyFont="1" applyBorder="1" applyAlignment="1">
      <alignment horizontal="center" vertical="center"/>
      <protection/>
    </xf>
    <xf numFmtId="0" fontId="13" fillId="0" borderId="4" xfId="22" applyFont="1" applyBorder="1" applyAlignment="1">
      <alignment horizontal="center" vertical="center"/>
      <protection/>
    </xf>
    <xf numFmtId="0" fontId="13" fillId="0" borderId="3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2" fillId="0" borderId="1" xfId="22" applyFont="1" applyBorder="1" applyAlignment="1">
      <alignment vertical="center"/>
      <protection/>
    </xf>
    <xf numFmtId="0" fontId="12" fillId="0" borderId="6" xfId="22" applyFont="1" applyBorder="1" applyAlignment="1">
      <alignment vertical="center"/>
      <protection/>
    </xf>
    <xf numFmtId="0" fontId="12" fillId="0" borderId="3" xfId="22" applyFont="1" applyBorder="1" applyAlignment="1">
      <alignment vertical="center"/>
      <protection/>
    </xf>
    <xf numFmtId="0" fontId="13" fillId="0" borderId="32" xfId="22" applyFont="1" applyBorder="1" applyAlignment="1">
      <alignment horizontal="center" vertical="center" wrapText="1"/>
      <protection/>
    </xf>
    <xf numFmtId="0" fontId="11" fillId="0" borderId="1" xfId="21" applyFont="1" applyBorder="1" applyAlignment="1">
      <alignment horizontal="center" vertical="center" wrapText="1"/>
      <protection/>
    </xf>
    <xf numFmtId="0" fontId="11" fillId="0" borderId="6" xfId="21" applyFont="1" applyBorder="1" applyAlignment="1">
      <alignment horizontal="center" vertical="center" wrapText="1"/>
      <protection/>
    </xf>
    <xf numFmtId="0" fontId="11" fillId="0" borderId="3" xfId="21" applyFont="1" applyBorder="1" applyAlignment="1">
      <alignment horizontal="center" vertical="center" wrapText="1"/>
      <protection/>
    </xf>
    <xf numFmtId="0" fontId="6" fillId="0" borderId="1" xfId="21" applyFont="1" applyBorder="1" applyAlignment="1">
      <alignment horizontal="left" vertical="center" wrapText="1"/>
      <protection/>
    </xf>
    <xf numFmtId="0" fontId="6" fillId="0" borderId="6" xfId="21" applyFont="1" applyBorder="1" applyAlignment="1">
      <alignment horizontal="left" vertical="center" wrapText="1"/>
      <protection/>
    </xf>
    <xf numFmtId="0" fontId="6" fillId="0" borderId="3" xfId="21" applyFont="1" applyBorder="1" applyAlignment="1">
      <alignment horizontal="left" vertical="center" wrapText="1"/>
      <protection/>
    </xf>
    <xf numFmtId="38" fontId="11" fillId="0" borderId="19" xfId="22" applyNumberFormat="1" applyFont="1" applyFill="1" applyBorder="1" applyAlignment="1">
      <alignment horizontal="center"/>
      <protection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3" fillId="0" borderId="2" xfId="23" applyFont="1" applyBorder="1" applyAlignment="1">
      <alignment horizontal="center" vertical="center" wrapText="1"/>
      <protection/>
    </xf>
    <xf numFmtId="0" fontId="5" fillId="0" borderId="2" xfId="23" applyFont="1" applyBorder="1" applyAlignment="1">
      <alignment horizontal="center" vertical="center" wrapText="1"/>
      <protection/>
    </xf>
    <xf numFmtId="3" fontId="5" fillId="0" borderId="2" xfId="0" applyNumberFormat="1" applyFont="1" applyBorder="1" applyAlignment="1">
      <alignment horizontal="left"/>
    </xf>
    <xf numFmtId="3" fontId="13" fillId="0" borderId="1" xfId="0" applyNumberFormat="1" applyFont="1" applyBorder="1" applyAlignment="1">
      <alignment horizontal="center"/>
    </xf>
    <xf numFmtId="3" fontId="13" fillId="0" borderId="3" xfId="0" applyNumberFormat="1" applyFont="1" applyBorder="1" applyAlignment="1">
      <alignment horizontal="center"/>
    </xf>
    <xf numFmtId="0" fontId="6" fillId="0" borderId="24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1" fillId="0" borderId="1" xfId="21" applyFont="1" applyBorder="1" applyAlignment="1">
      <alignment horizontal="left" vertical="top" wrapText="1"/>
      <protection/>
    </xf>
    <xf numFmtId="0" fontId="11" fillId="0" borderId="6" xfId="21" applyFont="1" applyBorder="1" applyAlignment="1">
      <alignment horizontal="left" vertical="top" wrapText="1"/>
      <protection/>
    </xf>
    <xf numFmtId="0" fontId="11" fillId="0" borderId="3" xfId="21" applyFont="1" applyBorder="1" applyAlignment="1">
      <alignment horizontal="left" vertical="top" wrapText="1"/>
      <protection/>
    </xf>
    <xf numFmtId="0" fontId="5" fillId="0" borderId="1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0" fontId="5" fillId="0" borderId="2" xfId="0" applyFont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164" fontId="6" fillId="0" borderId="1" xfId="15" applyNumberFormat="1" applyFont="1" applyBorder="1" applyAlignment="1">
      <alignment horizontal="center"/>
    </xf>
    <xf numFmtId="164" fontId="6" fillId="0" borderId="6" xfId="15" applyNumberFormat="1" applyFont="1" applyBorder="1" applyAlignment="1">
      <alignment horizontal="center"/>
    </xf>
    <xf numFmtId="164" fontId="6" fillId="0" borderId="3" xfId="15" applyNumberFormat="1" applyFont="1" applyBorder="1" applyAlignment="1">
      <alignment horizontal="center"/>
    </xf>
    <xf numFmtId="0" fontId="5" fillId="0" borderId="1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13" fillId="0" borderId="7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164" fontId="13" fillId="0" borderId="2" xfId="15" applyNumberFormat="1" applyFont="1" applyBorder="1" applyAlignment="1">
      <alignment horizontal="center" vertical="center" wrapText="1"/>
    </xf>
    <xf numFmtId="164" fontId="13" fillId="0" borderId="2" xfId="15" applyNumberFormat="1" applyFont="1" applyBorder="1" applyAlignment="1">
      <alignment horizontal="center" vertical="center"/>
    </xf>
    <xf numFmtId="38" fontId="39" fillId="0" borderId="0" xfId="22" applyNumberFormat="1" applyFont="1" applyFill="1" applyAlignment="1">
      <alignment horizontal="center"/>
      <protection/>
    </xf>
    <xf numFmtId="38" fontId="12" fillId="0" borderId="0" xfId="22" applyNumberFormat="1" applyFont="1" applyFill="1" applyAlignment="1">
      <alignment horizontal="center"/>
      <protection/>
    </xf>
    <xf numFmtId="164" fontId="12" fillId="0" borderId="2" xfId="15" applyNumberFormat="1" applyFont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6" fillId="0" borderId="1" xfId="21" applyFont="1" applyBorder="1" applyAlignment="1">
      <alignment horizontal="left" vertical="top" wrapText="1"/>
      <protection/>
    </xf>
    <xf numFmtId="0" fontId="9" fillId="0" borderId="1" xfId="21" applyFont="1" applyBorder="1" applyAlignment="1">
      <alignment horizontal="left" vertical="top" wrapText="1"/>
      <protection/>
    </xf>
    <xf numFmtId="0" fontId="48" fillId="0" borderId="6" xfId="21" applyFont="1" applyBorder="1" applyAlignment="1">
      <alignment horizontal="left" vertical="top" wrapText="1"/>
      <protection/>
    </xf>
    <xf numFmtId="0" fontId="48" fillId="0" borderId="3" xfId="21" applyFont="1" applyBorder="1" applyAlignment="1">
      <alignment horizontal="left" vertical="top" wrapText="1"/>
      <protection/>
    </xf>
    <xf numFmtId="0" fontId="6" fillId="0" borderId="11" xfId="0" applyFont="1" applyBorder="1" applyAlignment="1">
      <alignment horizontal="left"/>
    </xf>
    <xf numFmtId="0" fontId="40" fillId="0" borderId="11" xfId="0" applyFont="1" applyBorder="1" applyAlignment="1">
      <alignment horizontal="left"/>
    </xf>
    <xf numFmtId="38" fontId="11" fillId="0" borderId="0" xfId="21" applyNumberFormat="1" applyFont="1" applyFill="1" applyAlignment="1">
      <alignment horizontal="center"/>
      <protection/>
    </xf>
    <xf numFmtId="38" fontId="5" fillId="0" borderId="0" xfId="21" applyNumberFormat="1" applyFont="1" applyFill="1" applyAlignment="1">
      <alignment horizontal="center"/>
      <protection/>
    </xf>
    <xf numFmtId="3" fontId="27" fillId="0" borderId="0" xfId="21" applyNumberFormat="1" applyFont="1" applyAlignment="1">
      <alignment horizontal="center"/>
      <protection/>
    </xf>
    <xf numFmtId="0" fontId="6" fillId="0" borderId="2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24" xfId="21" applyFont="1" applyFill="1" applyBorder="1" applyAlignment="1">
      <alignment horizontal="left" vertical="center" wrapText="1"/>
      <protection/>
    </xf>
    <xf numFmtId="0" fontId="6" fillId="0" borderId="0" xfId="21" applyFont="1" applyFill="1" applyBorder="1" applyAlignment="1">
      <alignment horizontal="left" vertical="center" wrapText="1"/>
      <protection/>
    </xf>
    <xf numFmtId="0" fontId="12" fillId="0" borderId="1" xfId="21" applyFont="1" applyFill="1" applyBorder="1" applyAlignment="1">
      <alignment horizontal="left" vertical="center" wrapText="1"/>
      <protection/>
    </xf>
    <xf numFmtId="0" fontId="12" fillId="0" borderId="6" xfId="21" applyFont="1" applyFill="1" applyBorder="1" applyAlignment="1">
      <alignment horizontal="left" vertical="center" wrapText="1"/>
      <protection/>
    </xf>
    <xf numFmtId="0" fontId="12" fillId="0" borderId="3" xfId="21" applyFont="1" applyFill="1" applyBorder="1" applyAlignment="1">
      <alignment horizontal="left" vertical="center" wrapText="1"/>
      <protection/>
    </xf>
    <xf numFmtId="0" fontId="12" fillId="0" borderId="1" xfId="21" applyFont="1" applyFill="1" applyBorder="1" applyAlignment="1">
      <alignment horizontal="left" vertical="center"/>
      <protection/>
    </xf>
    <xf numFmtId="0" fontId="12" fillId="0" borderId="6" xfId="21" applyFont="1" applyFill="1" applyBorder="1" applyAlignment="1">
      <alignment horizontal="left" vertical="center"/>
      <protection/>
    </xf>
    <xf numFmtId="0" fontId="12" fillId="0" borderId="3" xfId="21" applyFont="1" applyFill="1" applyBorder="1" applyAlignment="1">
      <alignment horizontal="left" vertical="center"/>
      <protection/>
    </xf>
    <xf numFmtId="0" fontId="12" fillId="0" borderId="2" xfId="21" applyFont="1" applyFill="1" applyBorder="1" applyAlignment="1">
      <alignment horizontal="left" vertical="center" wrapText="1"/>
      <protection/>
    </xf>
    <xf numFmtId="0" fontId="6" fillId="0" borderId="24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13" fillId="0" borderId="7" xfId="21" applyFont="1" applyFill="1" applyBorder="1" applyAlignment="1">
      <alignment horizontal="center" vertical="center"/>
      <protection/>
    </xf>
    <xf numFmtId="0" fontId="13" fillId="0" borderId="5" xfId="21" applyFont="1" applyFill="1" applyBorder="1" applyAlignment="1">
      <alignment horizontal="center" vertical="center"/>
      <protection/>
    </xf>
    <xf numFmtId="0" fontId="12" fillId="0" borderId="7" xfId="21" applyFont="1" applyFill="1" applyBorder="1" applyAlignment="1">
      <alignment horizontal="left" vertical="center"/>
      <protection/>
    </xf>
    <xf numFmtId="0" fontId="12" fillId="0" borderId="5" xfId="21" applyFont="1" applyFill="1" applyBorder="1" applyAlignment="1">
      <alignment horizontal="left" vertical="center"/>
      <protection/>
    </xf>
    <xf numFmtId="0" fontId="13" fillId="0" borderId="7" xfId="21" applyFont="1" applyFill="1" applyBorder="1" applyAlignment="1">
      <alignment horizontal="center" vertical="center" wrapText="1"/>
      <protection/>
    </xf>
    <xf numFmtId="0" fontId="13" fillId="0" borderId="5" xfId="21" applyFont="1" applyFill="1" applyBorder="1" applyAlignment="1">
      <alignment horizontal="center" vertical="center" wrapText="1"/>
      <protection/>
    </xf>
    <xf numFmtId="0" fontId="12" fillId="0" borderId="7" xfId="21" applyFont="1" applyFill="1" applyBorder="1" applyAlignment="1">
      <alignment horizontal="center" vertical="center" wrapText="1"/>
      <protection/>
    </xf>
    <xf numFmtId="0" fontId="12" fillId="0" borderId="5" xfId="21" applyFont="1" applyFill="1" applyBorder="1" applyAlignment="1">
      <alignment horizontal="center" vertical="center" wrapText="1"/>
      <protection/>
    </xf>
    <xf numFmtId="0" fontId="5" fillId="0" borderId="7" xfId="21" applyFont="1" applyFill="1" applyBorder="1" applyAlignment="1">
      <alignment horizontal="center" vertical="center"/>
      <protection/>
    </xf>
    <xf numFmtId="0" fontId="5" fillId="0" borderId="5" xfId="21" applyFont="1" applyFill="1" applyBorder="1" applyAlignment="1">
      <alignment horizontal="center" vertical="center"/>
      <protection/>
    </xf>
    <xf numFmtId="0" fontId="5" fillId="0" borderId="7" xfId="21" applyFont="1" applyFill="1" applyBorder="1" applyAlignment="1">
      <alignment horizontal="center" vertical="center" wrapText="1"/>
      <protection/>
    </xf>
    <xf numFmtId="0" fontId="5" fillId="0" borderId="5" xfId="21" applyFont="1" applyFill="1" applyBorder="1" applyAlignment="1">
      <alignment horizontal="center" vertical="center" wrapText="1"/>
      <protection/>
    </xf>
    <xf numFmtId="0" fontId="12" fillId="0" borderId="1" xfId="21" applyFont="1" applyFill="1" applyBorder="1" applyAlignment="1">
      <alignment horizontal="center" vertical="center"/>
      <protection/>
    </xf>
    <xf numFmtId="0" fontId="12" fillId="0" borderId="3" xfId="21" applyFont="1" applyFill="1" applyBorder="1" applyAlignment="1">
      <alignment horizontal="center" vertical="center"/>
      <protection/>
    </xf>
    <xf numFmtId="0" fontId="12" fillId="0" borderId="7" xfId="21" applyFont="1" applyFill="1" applyBorder="1" applyAlignment="1">
      <alignment horizontal="right" vertical="center" wrapText="1"/>
      <protection/>
    </xf>
    <xf numFmtId="0" fontId="12" fillId="0" borderId="5" xfId="21" applyFont="1" applyFill="1" applyBorder="1" applyAlignment="1">
      <alignment horizontal="right" vertical="center" wrapText="1"/>
      <protection/>
    </xf>
    <xf numFmtId="38" fontId="5" fillId="0" borderId="0" xfId="22" applyNumberFormat="1" applyFont="1" applyFill="1" applyAlignment="1">
      <alignment horizontal="center" vertical="center"/>
      <protection/>
    </xf>
    <xf numFmtId="38" fontId="34" fillId="0" borderId="0" xfId="22" applyNumberFormat="1" applyFont="1" applyFill="1" applyAlignment="1">
      <alignment horizontal="center" vertical="center"/>
      <protection/>
    </xf>
    <xf numFmtId="38" fontId="11" fillId="0" borderId="0" xfId="22" applyNumberFormat="1" applyFont="1" applyFill="1" applyAlignment="1">
      <alignment horizontal="center" vertical="center"/>
      <protection/>
    </xf>
    <xf numFmtId="0" fontId="12" fillId="0" borderId="18" xfId="21" applyFont="1" applyFill="1" applyBorder="1" applyAlignment="1">
      <alignment horizontal="left" vertical="center"/>
      <protection/>
    </xf>
    <xf numFmtId="0" fontId="12" fillId="0" borderId="11" xfId="21" applyFont="1" applyFill="1" applyBorder="1" applyAlignment="1">
      <alignment horizontal="left" vertical="center"/>
      <protection/>
    </xf>
    <xf numFmtId="0" fontId="5" fillId="0" borderId="1" xfId="21" applyFont="1" applyFill="1" applyBorder="1" applyAlignment="1">
      <alignment horizontal="center" vertical="center" wrapText="1"/>
      <protection/>
    </xf>
    <xf numFmtId="0" fontId="5" fillId="0" borderId="6" xfId="21" applyFont="1" applyFill="1" applyBorder="1" applyAlignment="1">
      <alignment horizontal="center" vertical="center" wrapText="1"/>
      <protection/>
    </xf>
    <xf numFmtId="0" fontId="5" fillId="0" borderId="3" xfId="21" applyFont="1" applyFill="1" applyBorder="1" applyAlignment="1">
      <alignment horizontal="center" vertical="center" wrapText="1"/>
      <protection/>
    </xf>
    <xf numFmtId="0" fontId="12" fillId="0" borderId="1" xfId="21" applyFont="1" applyBorder="1" applyAlignment="1">
      <alignment horizontal="center" vertical="center" wrapText="1"/>
      <protection/>
    </xf>
    <xf numFmtId="0" fontId="12" fillId="0" borderId="6" xfId="21" applyFont="1" applyBorder="1" applyAlignment="1">
      <alignment horizontal="center" vertical="center" wrapText="1"/>
      <protection/>
    </xf>
    <xf numFmtId="0" fontId="12" fillId="0" borderId="3" xfId="21" applyFont="1" applyBorder="1" applyAlignment="1">
      <alignment horizontal="center" vertical="center" wrapText="1"/>
      <protection/>
    </xf>
    <xf numFmtId="0" fontId="32" fillId="0" borderId="1" xfId="21" applyFont="1" applyBorder="1" applyAlignment="1">
      <alignment horizontal="left" vertical="center" wrapText="1"/>
      <protection/>
    </xf>
    <xf numFmtId="0" fontId="32" fillId="0" borderId="6" xfId="21" applyFont="1" applyBorder="1" applyAlignment="1">
      <alignment horizontal="left" vertical="center" wrapText="1"/>
      <protection/>
    </xf>
    <xf numFmtId="0" fontId="32" fillId="0" borderId="3" xfId="21" applyFont="1" applyBorder="1" applyAlignment="1">
      <alignment horizontal="left" vertical="center" wrapText="1"/>
      <protection/>
    </xf>
    <xf numFmtId="0" fontId="10" fillId="0" borderId="1" xfId="21" applyFont="1" applyBorder="1" applyAlignment="1">
      <alignment horizontal="left" vertical="center" wrapText="1"/>
      <protection/>
    </xf>
    <xf numFmtId="0" fontId="10" fillId="0" borderId="6" xfId="21" applyFont="1" applyBorder="1" applyAlignment="1">
      <alignment horizontal="left" vertical="center" wrapText="1"/>
      <protection/>
    </xf>
    <xf numFmtId="0" fontId="10" fillId="0" borderId="3" xfId="21" applyFont="1" applyBorder="1" applyAlignment="1">
      <alignment horizontal="left" vertical="center" wrapText="1"/>
      <protection/>
    </xf>
    <xf numFmtId="38" fontId="40" fillId="0" borderId="0" xfId="21" applyNumberFormat="1" applyFont="1" applyFill="1" applyAlignment="1">
      <alignment horizontal="center" vertical="center"/>
      <protection/>
    </xf>
    <xf numFmtId="0" fontId="12" fillId="0" borderId="0" xfId="22" applyFont="1" applyBorder="1" applyAlignment="1">
      <alignment horizontal="center" vertical="center"/>
      <protection/>
    </xf>
    <xf numFmtId="38" fontId="12" fillId="0" borderId="0" xfId="21" applyNumberFormat="1" applyFont="1" applyFill="1" applyAlignment="1">
      <alignment horizontal="left" vertical="center"/>
      <protection/>
    </xf>
    <xf numFmtId="0" fontId="12" fillId="0" borderId="0" xfId="21" applyFont="1" applyAlignment="1">
      <alignment horizontal="center" vertical="center"/>
      <protection/>
    </xf>
    <xf numFmtId="38" fontId="5" fillId="0" borderId="0" xfId="22" applyNumberFormat="1" applyFont="1" applyFill="1" applyAlignment="1">
      <alignment horizontal="center"/>
      <protection/>
    </xf>
    <xf numFmtId="38" fontId="12" fillId="0" borderId="7" xfId="22" applyNumberFormat="1" applyFont="1" applyFill="1" applyBorder="1" applyAlignment="1">
      <alignment horizontal="center" vertical="center" wrapText="1"/>
      <protection/>
    </xf>
    <xf numFmtId="38" fontId="12" fillId="0" borderId="5" xfId="22" applyNumberFormat="1" applyFont="1" applyFill="1" applyBorder="1" applyAlignment="1">
      <alignment horizontal="center" vertical="center" wrapText="1"/>
      <protection/>
    </xf>
    <xf numFmtId="38" fontId="23" fillId="0" borderId="7" xfId="22" applyNumberFormat="1" applyFont="1" applyFill="1" applyBorder="1" applyAlignment="1">
      <alignment horizontal="center" vertical="center"/>
      <protection/>
    </xf>
    <xf numFmtId="38" fontId="23" fillId="0" borderId="5" xfId="22" applyNumberFormat="1" applyFont="1" applyFill="1" applyBorder="1" applyAlignment="1">
      <alignment horizontal="center" vertical="center"/>
      <protection/>
    </xf>
    <xf numFmtId="38" fontId="12" fillId="0" borderId="7" xfId="22" applyNumberFormat="1" applyFont="1" applyFill="1" applyBorder="1" applyAlignment="1">
      <alignment horizontal="center" vertical="center"/>
      <protection/>
    </xf>
    <xf numFmtId="38" fontId="12" fillId="0" borderId="5" xfId="22" applyNumberFormat="1" applyFont="1" applyFill="1" applyBorder="1" applyAlignment="1">
      <alignment horizontal="center" vertical="center"/>
      <protection/>
    </xf>
    <xf numFmtId="0" fontId="13" fillId="0" borderId="7" xfId="22" applyNumberFormat="1" applyFont="1" applyFill="1" applyBorder="1" applyAlignment="1">
      <alignment horizontal="center" vertical="center" wrapText="1"/>
      <protection/>
    </xf>
    <xf numFmtId="0" fontId="13" fillId="0" borderId="5" xfId="22" applyNumberFormat="1" applyFont="1" applyFill="1" applyBorder="1" applyAlignment="1">
      <alignment horizontal="center" vertical="center" wrapText="1"/>
      <protection/>
    </xf>
    <xf numFmtId="38" fontId="11" fillId="0" borderId="0" xfId="22" applyNumberFormat="1" applyFont="1" applyFill="1" applyAlignment="1">
      <alignment horizontal="center"/>
      <protection/>
    </xf>
    <xf numFmtId="38" fontId="12" fillId="0" borderId="1" xfId="22" applyNumberFormat="1" applyFont="1" applyFill="1" applyBorder="1" applyAlignment="1">
      <alignment horizontal="center" vertical="center"/>
      <protection/>
    </xf>
    <xf numFmtId="38" fontId="12" fillId="0" borderId="3" xfId="22" applyNumberFormat="1" applyFont="1" applyFill="1" applyBorder="1" applyAlignment="1">
      <alignment horizontal="center" vertical="center"/>
      <protection/>
    </xf>
    <xf numFmtId="38" fontId="5" fillId="0" borderId="2" xfId="22" applyNumberFormat="1" applyFont="1" applyFill="1" applyBorder="1" applyAlignment="1">
      <alignment horizontal="center"/>
      <protection/>
    </xf>
    <xf numFmtId="38" fontId="5" fillId="0" borderId="1" xfId="22" applyNumberFormat="1" applyFont="1" applyFill="1" applyBorder="1" applyAlignment="1">
      <alignment horizontal="left"/>
      <protection/>
    </xf>
    <xf numFmtId="38" fontId="5" fillId="0" borderId="6" xfId="22" applyNumberFormat="1" applyFont="1" applyFill="1" applyBorder="1" applyAlignment="1">
      <alignment horizontal="left"/>
      <protection/>
    </xf>
    <xf numFmtId="38" fontId="5" fillId="0" borderId="3" xfId="22" applyNumberFormat="1" applyFont="1" applyFill="1" applyBorder="1" applyAlignment="1">
      <alignment horizontal="left"/>
      <protection/>
    </xf>
    <xf numFmtId="38" fontId="5" fillId="0" borderId="6" xfId="21" applyNumberFormat="1" applyFont="1" applyFill="1" applyBorder="1" applyAlignment="1">
      <alignment horizontal="left"/>
      <protection/>
    </xf>
    <xf numFmtId="38" fontId="5" fillId="0" borderId="3" xfId="21" applyNumberFormat="1" applyFont="1" applyFill="1" applyBorder="1" applyAlignment="1">
      <alignment horizontal="left"/>
      <protection/>
    </xf>
    <xf numFmtId="38" fontId="5" fillId="0" borderId="1" xfId="0" applyNumberFormat="1" applyFont="1" applyFill="1" applyBorder="1" applyAlignment="1">
      <alignment horizontal="center" vertical="top" wrapText="1"/>
    </xf>
    <xf numFmtId="38" fontId="5" fillId="0" borderId="6" xfId="0" applyNumberFormat="1" applyFont="1" applyFill="1" applyBorder="1" applyAlignment="1">
      <alignment horizontal="center" vertical="top" wrapText="1"/>
    </xf>
    <xf numFmtId="38" fontId="5" fillId="0" borderId="3" xfId="0" applyNumberFormat="1" applyFont="1" applyFill="1" applyBorder="1" applyAlignment="1">
      <alignment horizontal="center" vertical="top" wrapText="1"/>
    </xf>
    <xf numFmtId="38" fontId="5" fillId="0" borderId="1" xfId="21" applyNumberFormat="1" applyFont="1" applyFill="1" applyBorder="1" applyAlignment="1">
      <alignment horizontal="left" vertical="top"/>
      <protection/>
    </xf>
    <xf numFmtId="38" fontId="5" fillId="0" borderId="6" xfId="21" applyNumberFormat="1" applyFont="1" applyFill="1" applyBorder="1" applyAlignment="1">
      <alignment horizontal="left" vertical="top"/>
      <protection/>
    </xf>
    <xf numFmtId="38" fontId="5" fillId="0" borderId="3" xfId="21" applyNumberFormat="1" applyFont="1" applyFill="1" applyBorder="1" applyAlignment="1">
      <alignment horizontal="left" vertical="top"/>
      <protection/>
    </xf>
    <xf numFmtId="38" fontId="5" fillId="0" borderId="18" xfId="0" applyNumberFormat="1" applyFont="1" applyFill="1" applyBorder="1" applyAlignment="1">
      <alignment horizontal="center" vertical="top" wrapText="1"/>
    </xf>
    <xf numFmtId="38" fontId="5" fillId="0" borderId="11" xfId="0" applyNumberFormat="1" applyFont="1" applyFill="1" applyBorder="1" applyAlignment="1">
      <alignment horizontal="center" vertical="top" wrapText="1"/>
    </xf>
    <xf numFmtId="38" fontId="5" fillId="0" borderId="9" xfId="0" applyNumberFormat="1" applyFont="1" applyFill="1" applyBorder="1" applyAlignment="1">
      <alignment horizontal="center" vertical="top" wrapText="1"/>
    </xf>
    <xf numFmtId="38" fontId="5" fillId="0" borderId="2" xfId="21" applyNumberFormat="1" applyFont="1" applyFill="1" applyBorder="1" applyAlignment="1">
      <alignment horizontal="center"/>
      <protection/>
    </xf>
    <xf numFmtId="38" fontId="5" fillId="0" borderId="1" xfId="21" applyNumberFormat="1" applyFont="1" applyFill="1" applyBorder="1" applyAlignment="1">
      <alignment horizontal="center"/>
      <protection/>
    </xf>
    <xf numFmtId="38" fontId="5" fillId="0" borderId="6" xfId="21" applyNumberFormat="1" applyFont="1" applyFill="1" applyBorder="1" applyAlignment="1">
      <alignment horizontal="center"/>
      <protection/>
    </xf>
    <xf numFmtId="38" fontId="5" fillId="0" borderId="3" xfId="21" applyNumberFormat="1" applyFont="1" applyFill="1" applyBorder="1" applyAlignment="1">
      <alignment horizontal="center"/>
      <protection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38" fontId="6" fillId="0" borderId="0" xfId="21" applyNumberFormat="1" applyFont="1" applyFill="1" applyAlignment="1">
      <alignment horizontal="left"/>
      <protection/>
    </xf>
    <xf numFmtId="0" fontId="5" fillId="0" borderId="0" xfId="21" applyFont="1" applyAlignment="1">
      <alignment horizontal="center"/>
      <protection/>
    </xf>
    <xf numFmtId="38" fontId="6" fillId="0" borderId="11" xfId="22" applyNumberFormat="1" applyFont="1" applyFill="1" applyBorder="1" applyAlignment="1">
      <alignment horizontal="left"/>
      <protection/>
    </xf>
    <xf numFmtId="38" fontId="11" fillId="0" borderId="1" xfId="0" applyNumberFormat="1" applyFont="1" applyFill="1" applyBorder="1" applyAlignment="1">
      <alignment horizontal="center" vertical="top" wrapText="1"/>
    </xf>
    <xf numFmtId="38" fontId="11" fillId="0" borderId="6" xfId="0" applyNumberFormat="1" applyFont="1" applyFill="1" applyBorder="1" applyAlignment="1">
      <alignment horizontal="center" vertical="top" wrapText="1"/>
    </xf>
    <xf numFmtId="38" fontId="11" fillId="0" borderId="3" xfId="0" applyNumberFormat="1" applyFont="1" applyFill="1" applyBorder="1" applyAlignment="1">
      <alignment horizontal="center" vertical="top" wrapText="1"/>
    </xf>
    <xf numFmtId="0" fontId="5" fillId="0" borderId="1" xfId="21" applyFont="1" applyBorder="1" applyAlignment="1">
      <alignment horizontal="left" vertical="top" wrapText="1"/>
      <protection/>
    </xf>
    <xf numFmtId="0" fontId="5" fillId="0" borderId="6" xfId="21" applyFont="1" applyBorder="1" applyAlignment="1">
      <alignment horizontal="left" vertical="top" wrapText="1"/>
      <protection/>
    </xf>
    <xf numFmtId="0" fontId="5" fillId="0" borderId="3" xfId="21" applyFont="1" applyBorder="1" applyAlignment="1">
      <alignment horizontal="left" vertical="top" wrapText="1"/>
      <protection/>
    </xf>
    <xf numFmtId="0" fontId="6" fillId="0" borderId="6" xfId="21" applyFont="1" applyBorder="1" applyAlignment="1">
      <alignment horizontal="left" vertical="top" wrapText="1"/>
      <protection/>
    </xf>
    <xf numFmtId="0" fontId="6" fillId="0" borderId="3" xfId="21" applyFont="1" applyBorder="1" applyAlignment="1">
      <alignment horizontal="left" vertical="top" wrapText="1"/>
      <protection/>
    </xf>
    <xf numFmtId="38" fontId="5" fillId="0" borderId="1" xfId="21" applyNumberFormat="1" applyFont="1" applyFill="1" applyBorder="1" applyAlignment="1">
      <alignment horizontal="left"/>
      <protection/>
    </xf>
    <xf numFmtId="38" fontId="12" fillId="0" borderId="19" xfId="22" applyNumberFormat="1" applyFont="1" applyFill="1" applyBorder="1" applyAlignment="1">
      <alignment horizontal="center"/>
      <protection/>
    </xf>
    <xf numFmtId="38" fontId="5" fillId="0" borderId="19" xfId="0" applyNumberFormat="1" applyFont="1" applyFill="1" applyBorder="1" applyAlignment="1">
      <alignment horizontal="right"/>
    </xf>
    <xf numFmtId="38" fontId="6" fillId="0" borderId="19" xfId="0" applyNumberFormat="1" applyFont="1" applyFill="1" applyBorder="1" applyAlignment="1">
      <alignment horizontal="right"/>
    </xf>
    <xf numFmtId="38" fontId="5" fillId="0" borderId="2" xfId="0" applyNumberFormat="1" applyFont="1" applyFill="1" applyBorder="1" applyAlignment="1">
      <alignment horizontal="center" vertical="top" wrapText="1"/>
    </xf>
    <xf numFmtId="38" fontId="5" fillId="0" borderId="2" xfId="21" applyNumberFormat="1" applyFont="1" applyFill="1" applyBorder="1" applyAlignment="1">
      <alignment horizontal="left"/>
      <protection/>
    </xf>
    <xf numFmtId="0" fontId="12" fillId="0" borderId="2" xfId="21" applyFont="1" applyFill="1" applyBorder="1" applyAlignment="1">
      <alignment horizontal="left"/>
      <protection/>
    </xf>
    <xf numFmtId="0" fontId="5" fillId="0" borderId="1" xfId="21" applyFont="1" applyFill="1" applyBorder="1" applyAlignment="1">
      <alignment horizontal="left" vertical="top" wrapText="1"/>
      <protection/>
    </xf>
    <xf numFmtId="0" fontId="5" fillId="0" borderId="6" xfId="21" applyFont="1" applyFill="1" applyBorder="1" applyAlignment="1">
      <alignment horizontal="left" vertical="top" wrapText="1"/>
      <protection/>
    </xf>
    <xf numFmtId="0" fontId="13" fillId="0" borderId="2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5" fillId="0" borderId="1" xfId="21" applyFont="1" applyFill="1" applyBorder="1" applyAlignment="1">
      <alignment horizontal="left"/>
      <protection/>
    </xf>
    <xf numFmtId="0" fontId="5" fillId="0" borderId="6" xfId="21" applyFont="1" applyFill="1" applyBorder="1" applyAlignment="1">
      <alignment horizontal="left"/>
      <protection/>
    </xf>
    <xf numFmtId="0" fontId="5" fillId="0" borderId="37" xfId="21" applyFont="1" applyFill="1" applyBorder="1" applyAlignment="1">
      <alignment horizontal="left"/>
      <protection/>
    </xf>
    <xf numFmtId="0" fontId="5" fillId="0" borderId="1" xfId="21" applyFont="1" applyFill="1" applyBorder="1" applyAlignment="1">
      <alignment horizontal="center"/>
      <protection/>
    </xf>
    <xf numFmtId="0" fontId="5" fillId="0" borderId="6" xfId="21" applyFont="1" applyFill="1" applyBorder="1" applyAlignment="1">
      <alignment horizontal="center"/>
      <protection/>
    </xf>
    <xf numFmtId="0" fontId="5" fillId="0" borderId="3" xfId="21" applyFont="1" applyFill="1" applyBorder="1" applyAlignment="1">
      <alignment horizontal="left"/>
      <protection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38" fontId="11" fillId="0" borderId="0" xfId="22" applyNumberFormat="1" applyFont="1" applyFill="1" applyBorder="1" applyAlignment="1">
      <alignment horizontal="center"/>
      <protection/>
    </xf>
    <xf numFmtId="0" fontId="13" fillId="0" borderId="7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5" fillId="0" borderId="8" xfId="21" applyFont="1" applyFill="1" applyBorder="1" applyAlignment="1">
      <alignment horizontal="center"/>
      <protection/>
    </xf>
    <xf numFmtId="0" fontId="5" fillId="0" borderId="19" xfId="21" applyFont="1" applyFill="1" applyBorder="1" applyAlignment="1">
      <alignment horizontal="center"/>
      <protection/>
    </xf>
    <xf numFmtId="0" fontId="5" fillId="0" borderId="18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38" xfId="0" applyFont="1" applyFill="1" applyBorder="1" applyAlignment="1">
      <alignment horizontal="left" vertical="top" wrapText="1"/>
    </xf>
    <xf numFmtId="0" fontId="12" fillId="0" borderId="1" xfId="21" applyFont="1" applyFill="1" applyBorder="1" applyAlignment="1">
      <alignment horizontal="center"/>
      <protection/>
    </xf>
    <xf numFmtId="0" fontId="12" fillId="0" borderId="37" xfId="21" applyFont="1" applyFill="1" applyBorder="1" applyAlignment="1">
      <alignment horizontal="center"/>
      <protection/>
    </xf>
    <xf numFmtId="0" fontId="5" fillId="0" borderId="0" xfId="22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horizontal="center"/>
      <protection/>
    </xf>
    <xf numFmtId="0" fontId="5" fillId="0" borderId="0" xfId="21" applyFont="1" applyFill="1" applyBorder="1" applyAlignment="1">
      <alignment horizontal="left"/>
      <protection/>
    </xf>
    <xf numFmtId="0" fontId="10" fillId="0" borderId="11" xfId="0" applyFont="1" applyFill="1" applyBorder="1" applyAlignment="1">
      <alignment horizontal="left" vertical="center"/>
    </xf>
    <xf numFmtId="0" fontId="12" fillId="0" borderId="2" xfId="21" applyFont="1" applyFill="1" applyBorder="1" applyAlignment="1">
      <alignment horizontal="center"/>
      <protection/>
    </xf>
    <xf numFmtId="0" fontId="11" fillId="0" borderId="2" xfId="21" applyFont="1" applyBorder="1" applyAlignment="1">
      <alignment horizontal="left" vertical="top" wrapText="1"/>
      <protection/>
    </xf>
    <xf numFmtId="0" fontId="5" fillId="0" borderId="2" xfId="21" applyFont="1" applyFill="1" applyBorder="1" applyAlignment="1">
      <alignment horizontal="center"/>
      <protection/>
    </xf>
    <xf numFmtId="0" fontId="6" fillId="0" borderId="2" xfId="0" applyFont="1" applyFill="1" applyBorder="1" applyAlignment="1">
      <alignment horizontal="left" vertical="top" wrapText="1"/>
    </xf>
    <xf numFmtId="0" fontId="12" fillId="0" borderId="0" xfId="22" applyFont="1" applyFill="1" applyBorder="1" applyAlignment="1">
      <alignment horizontal="center" vertical="center"/>
      <protection/>
    </xf>
    <xf numFmtId="0" fontId="17" fillId="0" borderId="0" xfId="0" applyFont="1" applyFill="1" applyAlignment="1">
      <alignment horizontal="center" vertical="center"/>
    </xf>
    <xf numFmtId="0" fontId="9" fillId="0" borderId="2" xfId="0" applyFont="1" applyFill="1" applyBorder="1" applyAlignment="1">
      <alignment horizontal="left" vertical="top" wrapText="1"/>
    </xf>
    <xf numFmtId="0" fontId="5" fillId="0" borderId="2" xfId="21" applyFont="1" applyFill="1" applyBorder="1" applyAlignment="1">
      <alignment horizontal="left"/>
      <protection/>
    </xf>
    <xf numFmtId="0" fontId="15" fillId="0" borderId="11" xfId="0" applyFont="1" applyFill="1" applyBorder="1" applyAlignment="1">
      <alignment horizontal="left" vertical="center"/>
    </xf>
    <xf numFmtId="0" fontId="5" fillId="0" borderId="0" xfId="21" applyFont="1" applyAlignment="1">
      <alignment horizontal="left"/>
      <protection/>
    </xf>
    <xf numFmtId="38" fontId="49" fillId="0" borderId="0" xfId="21" applyNumberFormat="1" applyFont="1" applyFill="1" applyAlignment="1">
      <alignment horizontal="left"/>
      <protection/>
    </xf>
    <xf numFmtId="38" fontId="13" fillId="0" borderId="0" xfId="21" applyNumberFormat="1" applyFont="1" applyFill="1" applyAlignment="1">
      <alignment horizontal="center"/>
      <protection/>
    </xf>
    <xf numFmtId="0" fontId="12" fillId="0" borderId="7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11" fillId="0" borderId="1" xfId="21" applyFont="1" applyBorder="1" applyAlignment="1">
      <alignment vertical="top" wrapText="1"/>
      <protection/>
    </xf>
    <xf numFmtId="0" fontId="11" fillId="0" borderId="6" xfId="21" applyFont="1" applyBorder="1" applyAlignment="1">
      <alignment vertical="top" wrapText="1"/>
      <protection/>
    </xf>
    <xf numFmtId="0" fontId="11" fillId="0" borderId="3" xfId="21" applyFont="1" applyBorder="1" applyAlignment="1">
      <alignment vertical="top" wrapText="1"/>
      <protection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38" fontId="39" fillId="0" borderId="0" xfId="22" applyNumberFormat="1" applyFont="1" applyFill="1" applyAlignment="1">
      <alignment horizontal="center"/>
      <protection/>
    </xf>
    <xf numFmtId="38" fontId="5" fillId="0" borderId="0" xfId="22" applyNumberFormat="1" applyFont="1" applyFill="1" applyAlignment="1">
      <alignment horizontal="right"/>
      <protection/>
    </xf>
    <xf numFmtId="0" fontId="12" fillId="0" borderId="5" xfId="0" applyFont="1" applyBorder="1" applyAlignment="1">
      <alignment horizontal="center" vertical="center"/>
    </xf>
    <xf numFmtId="0" fontId="5" fillId="0" borderId="1" xfId="21" applyFont="1" applyBorder="1" applyAlignment="1">
      <alignment vertical="top" wrapText="1"/>
      <protection/>
    </xf>
    <xf numFmtId="0" fontId="5" fillId="0" borderId="6" xfId="21" applyFont="1" applyBorder="1" applyAlignment="1">
      <alignment vertical="top" wrapText="1"/>
      <protection/>
    </xf>
    <xf numFmtId="0" fontId="5" fillId="0" borderId="3" xfId="21" applyFont="1" applyBorder="1" applyAlignment="1">
      <alignment vertical="top" wrapText="1"/>
      <protection/>
    </xf>
    <xf numFmtId="0" fontId="5" fillId="0" borderId="1" xfId="21" applyFont="1" applyBorder="1" applyAlignment="1">
      <alignment/>
      <protection/>
    </xf>
    <xf numFmtId="0" fontId="5" fillId="0" borderId="6" xfId="21" applyFont="1" applyBorder="1" applyAlignment="1">
      <alignment/>
      <protection/>
    </xf>
    <xf numFmtId="0" fontId="5" fillId="0" borderId="3" xfId="21" applyFont="1" applyBorder="1" applyAlignment="1">
      <alignment/>
      <protection/>
    </xf>
    <xf numFmtId="0" fontId="13" fillId="0" borderId="7" xfId="21" applyFont="1" applyBorder="1" applyAlignment="1">
      <alignment horizontal="center" vertical="center"/>
      <protection/>
    </xf>
    <xf numFmtId="0" fontId="13" fillId="0" borderId="4" xfId="21" applyFont="1" applyBorder="1" applyAlignment="1">
      <alignment horizontal="center" vertical="center"/>
      <protection/>
    </xf>
    <xf numFmtId="0" fontId="13" fillId="0" borderId="5" xfId="21" applyFont="1" applyBorder="1" applyAlignment="1">
      <alignment horizontal="center" vertical="center"/>
      <protection/>
    </xf>
    <xf numFmtId="0" fontId="5" fillId="0" borderId="18" xfId="21" applyFont="1" applyBorder="1" applyAlignment="1">
      <alignment horizontal="center" vertical="center"/>
      <protection/>
    </xf>
    <xf numFmtId="0" fontId="5" fillId="0" borderId="24" xfId="21" applyFont="1" applyBorder="1" applyAlignment="1">
      <alignment horizontal="center" vertical="center"/>
      <protection/>
    </xf>
    <xf numFmtId="0" fontId="5" fillId="0" borderId="8" xfId="21" applyFont="1" applyBorder="1" applyAlignment="1">
      <alignment horizontal="center" vertical="center"/>
      <protection/>
    </xf>
    <xf numFmtId="0" fontId="13" fillId="0" borderId="11" xfId="21" applyFont="1" applyBorder="1" applyAlignment="1">
      <alignment horizontal="center" vertical="center" wrapText="1"/>
      <protection/>
    </xf>
    <xf numFmtId="0" fontId="13" fillId="0" borderId="0" xfId="21" applyFont="1" applyBorder="1" applyAlignment="1">
      <alignment horizontal="center" vertical="center" wrapText="1"/>
      <protection/>
    </xf>
    <xf numFmtId="0" fontId="13" fillId="0" borderId="19" xfId="21" applyFont="1" applyBorder="1" applyAlignment="1">
      <alignment horizontal="center" vertical="center" wrapText="1"/>
      <protection/>
    </xf>
    <xf numFmtId="0" fontId="12" fillId="0" borderId="9" xfId="21" applyFont="1" applyBorder="1" applyAlignment="1">
      <alignment horizontal="center" vertical="center" wrapText="1"/>
      <protection/>
    </xf>
    <xf numFmtId="0" fontId="12" fillId="0" borderId="17" xfId="21" applyFont="1" applyBorder="1" applyAlignment="1">
      <alignment horizontal="center" vertical="center" wrapText="1"/>
      <protection/>
    </xf>
    <xf numFmtId="0" fontId="12" fillId="0" borderId="10" xfId="21" applyFont="1" applyBorder="1" applyAlignment="1">
      <alignment horizontal="center" vertical="center" wrapText="1"/>
      <protection/>
    </xf>
    <xf numFmtId="0" fontId="39" fillId="0" borderId="0" xfId="22" applyFont="1" applyBorder="1" applyAlignment="1">
      <alignment horizontal="center" vertical="center"/>
      <protection/>
    </xf>
    <xf numFmtId="0" fontId="13" fillId="0" borderId="2" xfId="21" applyFont="1" applyBorder="1" applyAlignment="1">
      <alignment horizontal="center" vertical="center" wrapText="1"/>
      <protection/>
    </xf>
    <xf numFmtId="0" fontId="12" fillId="0" borderId="7" xfId="21" applyFont="1" applyBorder="1" applyAlignment="1">
      <alignment horizontal="center" vertical="center" wrapText="1"/>
      <protection/>
    </xf>
    <xf numFmtId="0" fontId="12" fillId="0" borderId="4" xfId="21" applyFont="1" applyBorder="1" applyAlignment="1">
      <alignment horizontal="center" vertical="center" wrapText="1"/>
      <protection/>
    </xf>
    <xf numFmtId="0" fontId="12" fillId="0" borderId="5" xfId="21" applyFont="1" applyBorder="1" applyAlignment="1">
      <alignment horizontal="center" vertical="center" wrapText="1"/>
      <protection/>
    </xf>
    <xf numFmtId="3" fontId="12" fillId="0" borderId="7" xfId="21" applyNumberFormat="1" applyFont="1" applyBorder="1" applyAlignment="1">
      <alignment horizontal="center" vertical="center" wrapText="1"/>
      <protection/>
    </xf>
    <xf numFmtId="3" fontId="12" fillId="0" borderId="4" xfId="21" applyNumberFormat="1" applyFont="1" applyBorder="1" applyAlignment="1">
      <alignment horizontal="center" vertical="center" wrapText="1"/>
      <protection/>
    </xf>
    <xf numFmtId="3" fontId="12" fillId="0" borderId="5" xfId="21" applyNumberFormat="1" applyFont="1" applyBorder="1" applyAlignment="1">
      <alignment horizontal="center" vertical="center" wrapText="1"/>
      <protection/>
    </xf>
    <xf numFmtId="0" fontId="5" fillId="0" borderId="2" xfId="21" applyFont="1" applyBorder="1" applyAlignment="1">
      <alignment horizontal="center" vertical="center"/>
      <protection/>
    </xf>
    <xf numFmtId="3" fontId="13" fillId="0" borderId="2" xfId="21" applyNumberFormat="1" applyFont="1" applyBorder="1" applyAlignment="1">
      <alignment horizontal="center" vertical="center" wrapText="1"/>
      <protection/>
    </xf>
    <xf numFmtId="0" fontId="5" fillId="0" borderId="7" xfId="21" applyFont="1" applyBorder="1" applyAlignment="1">
      <alignment horizontal="center" vertical="center" wrapText="1"/>
      <protection/>
    </xf>
    <xf numFmtId="0" fontId="5" fillId="0" borderId="4" xfId="21" applyFont="1" applyBorder="1" applyAlignment="1">
      <alignment horizontal="center" vertical="center" wrapText="1"/>
      <protection/>
    </xf>
    <xf numFmtId="0" fontId="5" fillId="0" borderId="5" xfId="21" applyFont="1" applyBorder="1" applyAlignment="1">
      <alignment horizontal="center" vertical="center" wrapText="1"/>
      <protection/>
    </xf>
    <xf numFmtId="0" fontId="5" fillId="0" borderId="1" xfId="21" applyNumberFormat="1" applyFont="1" applyBorder="1" applyAlignment="1">
      <alignment vertical="top" wrapText="1"/>
      <protection/>
    </xf>
    <xf numFmtId="0" fontId="5" fillId="0" borderId="6" xfId="21" applyNumberFormat="1" applyFont="1" applyBorder="1" applyAlignment="1">
      <alignment vertical="top" wrapText="1"/>
      <protection/>
    </xf>
    <xf numFmtId="0" fontId="5" fillId="0" borderId="3" xfId="21" applyNumberFormat="1" applyFont="1" applyBorder="1" applyAlignment="1">
      <alignment vertical="top" wrapText="1"/>
      <protection/>
    </xf>
    <xf numFmtId="0" fontId="5" fillId="0" borderId="1" xfId="21" applyFont="1" applyBorder="1" applyAlignment="1">
      <alignment horizontal="center"/>
      <protection/>
    </xf>
    <xf numFmtId="0" fontId="5" fillId="0" borderId="6" xfId="21" applyFont="1" applyBorder="1" applyAlignment="1">
      <alignment horizontal="center"/>
      <protection/>
    </xf>
    <xf numFmtId="0" fontId="5" fillId="0" borderId="3" xfId="21" applyFont="1" applyBorder="1" applyAlignment="1">
      <alignment horizontal="center"/>
      <protection/>
    </xf>
    <xf numFmtId="0" fontId="5" fillId="0" borderId="1" xfId="21" applyFont="1" applyBorder="1" applyAlignment="1">
      <alignment horizontal="center" vertical="top" wrapText="1"/>
      <protection/>
    </xf>
    <xf numFmtId="0" fontId="5" fillId="0" borderId="6" xfId="21" applyFont="1" applyBorder="1" applyAlignment="1">
      <alignment horizontal="center" vertical="top" wrapText="1"/>
      <protection/>
    </xf>
    <xf numFmtId="0" fontId="5" fillId="0" borderId="3" xfId="21" applyFont="1" applyBorder="1" applyAlignment="1">
      <alignment horizontal="center" vertical="top" wrapText="1"/>
      <protection/>
    </xf>
    <xf numFmtId="0" fontId="32" fillId="0" borderId="1" xfId="21" applyFont="1" applyBorder="1" applyAlignment="1">
      <alignment horizontal="left" vertical="top" wrapText="1"/>
      <protection/>
    </xf>
    <xf numFmtId="0" fontId="32" fillId="0" borderId="6" xfId="21" applyFont="1" applyBorder="1" applyAlignment="1">
      <alignment horizontal="left" vertical="top" wrapText="1"/>
      <protection/>
    </xf>
    <xf numFmtId="0" fontId="6" fillId="0" borderId="11" xfId="21" applyFont="1" applyBorder="1" applyAlignment="1">
      <alignment horizontal="left"/>
      <protection/>
    </xf>
    <xf numFmtId="0" fontId="6" fillId="0" borderId="11" xfId="21" applyFont="1" applyBorder="1" applyAlignment="1">
      <alignment/>
      <protection/>
    </xf>
    <xf numFmtId="38" fontId="5" fillId="0" borderId="0" xfId="21" applyNumberFormat="1" applyFont="1" applyFill="1" applyAlignment="1">
      <alignment horizontal="left" vertical="center"/>
      <protection/>
    </xf>
    <xf numFmtId="38" fontId="5" fillId="0" borderId="0" xfId="22" applyNumberFormat="1" applyFont="1" applyFill="1" applyBorder="1" applyAlignment="1">
      <alignment horizontal="center"/>
      <protection/>
    </xf>
    <xf numFmtId="0" fontId="12" fillId="0" borderId="7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38" fontId="38" fillId="0" borderId="0" xfId="22" applyNumberFormat="1" applyFont="1" applyFill="1" applyBorder="1" applyAlignment="1">
      <alignment horizontal="center"/>
      <protection/>
    </xf>
    <xf numFmtId="0" fontId="12" fillId="0" borderId="1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/>
    </xf>
    <xf numFmtId="0" fontId="12" fillId="0" borderId="6" xfId="0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0" fontId="16" fillId="0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Normal_Sheet1_1" xfId="22"/>
    <cellStyle name="Normal_Sheet1_2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285750</xdr:colOff>
      <xdr:row>0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729615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33350" y="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133350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" name="Line 1"/>
        <xdr:cNvSpPr>
          <a:spLocks/>
        </xdr:cNvSpPr>
      </xdr:nvSpPr>
      <xdr:spPr>
        <a:xfrm>
          <a:off x="133350" y="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133350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1"/>
        <xdr:cNvSpPr>
          <a:spLocks/>
        </xdr:cNvSpPr>
      </xdr:nvSpPr>
      <xdr:spPr>
        <a:xfrm>
          <a:off x="133350" y="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1781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>
          <a:off x="19050" y="0"/>
          <a:ext cx="1781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1781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1"/>
  <sheetViews>
    <sheetView workbookViewId="0" topLeftCell="A164">
      <selection activeCell="K79" sqref="K79"/>
    </sheetView>
  </sheetViews>
  <sheetFormatPr defaultColWidth="9.00390625" defaultRowHeight="21.75" customHeight="1"/>
  <cols>
    <col min="1" max="1" width="4.125" style="1207" customWidth="1"/>
    <col min="2" max="2" width="19.625" style="1208" customWidth="1"/>
    <col min="3" max="3" width="6.25390625" style="1168" customWidth="1"/>
    <col min="4" max="4" width="8.25390625" style="446" customWidth="1"/>
    <col min="5" max="5" width="9.75390625" style="446" customWidth="1"/>
    <col min="6" max="6" width="5.50390625" style="844" customWidth="1"/>
    <col min="7" max="7" width="8.625" style="844" customWidth="1"/>
    <col min="8" max="8" width="10.25390625" style="446" customWidth="1"/>
    <col min="9" max="9" width="8.375" style="1168" customWidth="1"/>
    <col min="10" max="10" width="11.25390625" style="1167" customWidth="1"/>
    <col min="11" max="11" width="9.00390625" style="1168" customWidth="1"/>
    <col min="12" max="12" width="15.625" style="1168" customWidth="1"/>
    <col min="13" max="13" width="6.75390625" style="1168" customWidth="1"/>
    <col min="14" max="16384" width="9.00390625" style="1168" customWidth="1"/>
  </cols>
  <sheetData>
    <row r="1" spans="1:9" ht="21.75" customHeight="1">
      <c r="A1" s="1615" t="s">
        <v>550</v>
      </c>
      <c r="B1" s="1615"/>
      <c r="C1" s="1615"/>
      <c r="D1" s="1165"/>
      <c r="E1" s="1163"/>
      <c r="F1" s="1164"/>
      <c r="G1" s="1164"/>
      <c r="H1" s="1165"/>
      <c r="I1" s="1166"/>
    </row>
    <row r="2" spans="1:9" ht="21.75" customHeight="1">
      <c r="A2" s="1615" t="s">
        <v>460</v>
      </c>
      <c r="B2" s="1616"/>
      <c r="C2" s="1616"/>
      <c r="D2" s="268"/>
      <c r="E2" s="1240"/>
      <c r="F2" s="269"/>
      <c r="G2" s="269"/>
      <c r="H2" s="1251"/>
      <c r="I2" s="1169"/>
    </row>
    <row r="3" spans="1:10" ht="21.75" customHeight="1">
      <c r="A3" s="242"/>
      <c r="B3" s="1617" t="s">
        <v>121</v>
      </c>
      <c r="C3" s="1617"/>
      <c r="D3" s="1617"/>
      <c r="E3" s="1617"/>
      <c r="F3" s="1617"/>
      <c r="G3" s="1617"/>
      <c r="H3" s="1617"/>
      <c r="I3" s="1617"/>
      <c r="J3" s="1617"/>
    </row>
    <row r="4" spans="1:10" ht="21.75" customHeight="1" thickBot="1">
      <c r="A4" s="1164"/>
      <c r="B4" s="1620"/>
      <c r="C4" s="1620"/>
      <c r="D4" s="1594" t="s">
        <v>2819</v>
      </c>
      <c r="E4" s="1594"/>
      <c r="F4" s="1594"/>
      <c r="G4" s="1594"/>
      <c r="H4" s="1593" t="s">
        <v>1340</v>
      </c>
      <c r="I4" s="1593"/>
      <c r="J4" s="1170"/>
    </row>
    <row r="5" spans="1:10" ht="21.75" customHeight="1" thickTop="1">
      <c r="A5" s="1625" t="s">
        <v>122</v>
      </c>
      <c r="B5" s="1627" t="s">
        <v>123</v>
      </c>
      <c r="C5" s="1634" t="s">
        <v>130</v>
      </c>
      <c r="D5" s="1605" t="s">
        <v>132</v>
      </c>
      <c r="E5" s="1607" t="s">
        <v>124</v>
      </c>
      <c r="F5" s="1621" t="s">
        <v>125</v>
      </c>
      <c r="G5" s="1622"/>
      <c r="H5" s="1634" t="s">
        <v>129</v>
      </c>
      <c r="I5" s="1627" t="s">
        <v>128</v>
      </c>
      <c r="J5" s="1629" t="s">
        <v>458</v>
      </c>
    </row>
    <row r="6" spans="1:10" ht="21.75" customHeight="1">
      <c r="A6" s="1626"/>
      <c r="B6" s="1628"/>
      <c r="C6" s="1604"/>
      <c r="D6" s="1606"/>
      <c r="E6" s="1608"/>
      <c r="F6" s="1618" t="s">
        <v>131</v>
      </c>
      <c r="G6" s="1623" t="s">
        <v>126</v>
      </c>
      <c r="H6" s="1604"/>
      <c r="I6" s="1628"/>
      <c r="J6" s="1630"/>
    </row>
    <row r="7" spans="1:10" ht="21.75" customHeight="1">
      <c r="A7" s="1626"/>
      <c r="B7" s="1628"/>
      <c r="C7" s="1604"/>
      <c r="D7" s="1606"/>
      <c r="E7" s="1608"/>
      <c r="F7" s="1619"/>
      <c r="G7" s="1624"/>
      <c r="H7" s="1604"/>
      <c r="I7" s="1628"/>
      <c r="J7" s="1630"/>
    </row>
    <row r="8" spans="1:10" ht="21.75" customHeight="1">
      <c r="A8" s="1171"/>
      <c r="B8" s="1631" t="s">
        <v>2041</v>
      </c>
      <c r="C8" s="1632"/>
      <c r="D8" s="1632"/>
      <c r="E8" s="1632"/>
      <c r="F8" s="1632"/>
      <c r="G8" s="1632"/>
      <c r="H8" s="1632"/>
      <c r="I8" s="1632"/>
      <c r="J8" s="1633"/>
    </row>
    <row r="9" spans="1:10" ht="21.75" customHeight="1">
      <c r="A9" s="1171">
        <v>1</v>
      </c>
      <c r="B9" s="1294" t="s">
        <v>192</v>
      </c>
      <c r="C9" s="1175">
        <v>1976</v>
      </c>
      <c r="D9" s="1186" t="s">
        <v>459</v>
      </c>
      <c r="E9" s="1254">
        <v>270000</v>
      </c>
      <c r="F9" s="1188">
        <v>0</v>
      </c>
      <c r="G9" s="1188">
        <v>0</v>
      </c>
      <c r="H9" s="1252">
        <v>270000</v>
      </c>
      <c r="I9" s="1176"/>
      <c r="J9" s="15"/>
    </row>
    <row r="10" spans="1:10" ht="21.75" customHeight="1">
      <c r="A10" s="1171">
        <v>2</v>
      </c>
      <c r="B10" s="1294" t="s">
        <v>2410</v>
      </c>
      <c r="C10" s="1175">
        <v>1969</v>
      </c>
      <c r="D10" s="1186" t="s">
        <v>154</v>
      </c>
      <c r="E10" s="1254">
        <v>270000</v>
      </c>
      <c r="F10" s="1188"/>
      <c r="G10" s="1188"/>
      <c r="H10" s="1252">
        <f>G10+E10</f>
        <v>270000</v>
      </c>
      <c r="I10" s="1176"/>
      <c r="J10" s="15"/>
    </row>
    <row r="11" spans="1:10" ht="21.75" customHeight="1">
      <c r="A11" s="1171" t="s">
        <v>188</v>
      </c>
      <c r="B11" s="1174" t="s">
        <v>181</v>
      </c>
      <c r="C11" s="1174"/>
      <c r="D11" s="1186"/>
      <c r="E11" s="1187">
        <f>SUM(E9:E10)</f>
        <v>540000</v>
      </c>
      <c r="F11" s="1189"/>
      <c r="G11" s="1188">
        <f>SUM(G9:G10)</f>
        <v>0</v>
      </c>
      <c r="H11" s="1190">
        <f>SUM(H9:H10)</f>
        <v>540000</v>
      </c>
      <c r="I11" s="1176"/>
      <c r="J11" s="15"/>
    </row>
    <row r="12" spans="1:10" ht="21.75" customHeight="1">
      <c r="A12" s="1171"/>
      <c r="B12" s="1613" t="s">
        <v>2042</v>
      </c>
      <c r="C12" s="1614"/>
      <c r="D12" s="1614"/>
      <c r="E12" s="1614"/>
      <c r="F12" s="1244"/>
      <c r="G12" s="1244"/>
      <c r="H12" s="1244"/>
      <c r="I12" s="1162"/>
      <c r="J12" s="1161"/>
    </row>
    <row r="13" spans="1:10" ht="21.75" customHeight="1">
      <c r="A13" s="1177">
        <v>1</v>
      </c>
      <c r="B13" s="1294" t="s">
        <v>1270</v>
      </c>
      <c r="C13" s="1175">
        <v>1980</v>
      </c>
      <c r="D13" s="1238" t="s">
        <v>401</v>
      </c>
      <c r="E13" s="1254">
        <v>540000</v>
      </c>
      <c r="F13" s="1188">
        <v>0</v>
      </c>
      <c r="G13" s="1276">
        <v>0</v>
      </c>
      <c r="H13" s="1252">
        <v>540000</v>
      </c>
      <c r="I13" s="1176"/>
      <c r="J13" s="15"/>
    </row>
    <row r="14" spans="1:10" ht="21.75" customHeight="1">
      <c r="A14" s="1178">
        <v>2</v>
      </c>
      <c r="B14" s="1294" t="s">
        <v>2939</v>
      </c>
      <c r="C14" s="1175">
        <v>1982</v>
      </c>
      <c r="D14" s="1238" t="s">
        <v>459</v>
      </c>
      <c r="E14" s="1254">
        <v>540000</v>
      </c>
      <c r="F14" s="1188"/>
      <c r="G14" s="1276"/>
      <c r="H14" s="1252">
        <f>G14+E14</f>
        <v>540000</v>
      </c>
      <c r="I14" s="1176"/>
      <c r="J14" s="15"/>
    </row>
    <row r="15" spans="1:10" ht="21.75" customHeight="1">
      <c r="A15" s="1179"/>
      <c r="B15" s="1180" t="s">
        <v>181</v>
      </c>
      <c r="C15" s="1181"/>
      <c r="D15" s="1234"/>
      <c r="E15" s="1187">
        <f>SUM(E13:E14)</f>
        <v>1080000</v>
      </c>
      <c r="F15" s="1189"/>
      <c r="G15" s="1248"/>
      <c r="H15" s="1190">
        <f>SUM(H13:H14)</f>
        <v>1080000</v>
      </c>
      <c r="I15" s="1176"/>
      <c r="J15" s="15"/>
    </row>
    <row r="16" spans="1:10" ht="21.75" customHeight="1">
      <c r="A16" s="1179"/>
      <c r="B16" s="1595" t="s">
        <v>2043</v>
      </c>
      <c r="C16" s="1596"/>
      <c r="D16" s="1596"/>
      <c r="E16" s="1596"/>
      <c r="F16" s="1596"/>
      <c r="G16" s="1596"/>
      <c r="H16" s="1596"/>
      <c r="I16" s="1596"/>
      <c r="J16" s="1597"/>
    </row>
    <row r="17" spans="1:10" ht="21.75" customHeight="1">
      <c r="A17" s="1182">
        <v>1</v>
      </c>
      <c r="B17" s="1255" t="s">
        <v>2797</v>
      </c>
      <c r="C17" s="1255">
        <v>1940</v>
      </c>
      <c r="D17" s="1256" t="s">
        <v>401</v>
      </c>
      <c r="E17" s="1257">
        <v>405000</v>
      </c>
      <c r="F17" s="1258">
        <v>0</v>
      </c>
      <c r="G17" s="1258">
        <v>0</v>
      </c>
      <c r="H17" s="1259">
        <v>405000</v>
      </c>
      <c r="I17" s="1260"/>
      <c r="J17" s="1261"/>
    </row>
    <row r="18" spans="1:10" ht="21.75" customHeight="1">
      <c r="A18" s="1182">
        <v>2</v>
      </c>
      <c r="B18" s="1198" t="s">
        <v>2798</v>
      </c>
      <c r="C18" s="1198">
        <v>1954</v>
      </c>
      <c r="D18" s="1186" t="s">
        <v>459</v>
      </c>
      <c r="E18" s="1254">
        <v>405000</v>
      </c>
      <c r="F18" s="1188">
        <v>0</v>
      </c>
      <c r="G18" s="1188">
        <v>0</v>
      </c>
      <c r="H18" s="1252">
        <v>405000</v>
      </c>
      <c r="I18" s="1176"/>
      <c r="J18" s="15"/>
    </row>
    <row r="19" spans="1:10" ht="21.75" customHeight="1">
      <c r="A19" s="1183">
        <v>3</v>
      </c>
      <c r="B19" s="1262" t="s">
        <v>2799</v>
      </c>
      <c r="C19" s="1262">
        <v>1945</v>
      </c>
      <c r="D19" s="1263" t="s">
        <v>154</v>
      </c>
      <c r="E19" s="1264">
        <v>405000</v>
      </c>
      <c r="F19" s="1265">
        <v>0</v>
      </c>
      <c r="G19" s="1265">
        <v>0</v>
      </c>
      <c r="H19" s="1266">
        <v>405000</v>
      </c>
      <c r="I19" s="1267"/>
      <c r="J19" s="1268"/>
    </row>
    <row r="20" spans="1:10" ht="21.75" customHeight="1">
      <c r="A20" s="1184"/>
      <c r="B20" s="1185" t="s">
        <v>181</v>
      </c>
      <c r="C20" s="1186"/>
      <c r="D20" s="1186"/>
      <c r="E20" s="1187">
        <f>SUM(E17:E19)</f>
        <v>1215000</v>
      </c>
      <c r="F20" s="1188"/>
      <c r="G20" s="1189"/>
      <c r="H20" s="1190">
        <f>SUM(H17:H19)</f>
        <v>1215000</v>
      </c>
      <c r="I20" s="1191"/>
      <c r="J20" s="1192"/>
    </row>
    <row r="21" spans="1:10" ht="21.75" customHeight="1">
      <c r="A21" s="1584" t="s">
        <v>2044</v>
      </c>
      <c r="B21" s="1585"/>
      <c r="C21" s="1585"/>
      <c r="D21" s="1585"/>
      <c r="E21" s="1585"/>
      <c r="F21" s="1585"/>
      <c r="G21" s="1585"/>
      <c r="H21" s="1585"/>
      <c r="I21" s="1585"/>
      <c r="J21" s="1586"/>
    </row>
    <row r="22" spans="1:10" ht="21.75" customHeight="1">
      <c r="A22" s="1182">
        <v>1</v>
      </c>
      <c r="B22" s="1198" t="s">
        <v>700</v>
      </c>
      <c r="C22" s="1198">
        <v>1925</v>
      </c>
      <c r="D22" s="1238" t="s">
        <v>401</v>
      </c>
      <c r="E22" s="1254">
        <v>540000</v>
      </c>
      <c r="F22" s="1188">
        <v>0</v>
      </c>
      <c r="G22" s="1188">
        <v>0</v>
      </c>
      <c r="H22" s="1252">
        <v>540000</v>
      </c>
      <c r="I22" s="1176"/>
      <c r="J22" s="15"/>
    </row>
    <row r="23" spans="1:10" ht="21.75" customHeight="1">
      <c r="A23" s="1182">
        <v>2</v>
      </c>
      <c r="B23" s="1198" t="s">
        <v>702</v>
      </c>
      <c r="C23" s="1198">
        <v>1928</v>
      </c>
      <c r="D23" s="1238" t="s">
        <v>401</v>
      </c>
      <c r="E23" s="1254">
        <v>540000</v>
      </c>
      <c r="F23" s="1188">
        <v>0</v>
      </c>
      <c r="G23" s="1188">
        <v>0</v>
      </c>
      <c r="H23" s="1252">
        <v>540000</v>
      </c>
      <c r="I23" s="1176"/>
      <c r="J23" s="15"/>
    </row>
    <row r="24" spans="1:10" ht="21.75" customHeight="1">
      <c r="A24" s="1182">
        <v>3</v>
      </c>
      <c r="B24" s="1198" t="s">
        <v>703</v>
      </c>
      <c r="C24" s="1198">
        <v>1933</v>
      </c>
      <c r="D24" s="1239" t="s">
        <v>154</v>
      </c>
      <c r="E24" s="1254">
        <v>540000</v>
      </c>
      <c r="F24" s="1188">
        <v>0</v>
      </c>
      <c r="G24" s="1188">
        <v>0</v>
      </c>
      <c r="H24" s="1252">
        <v>540000</v>
      </c>
      <c r="I24" s="1176"/>
      <c r="J24" s="15"/>
    </row>
    <row r="25" spans="1:10" ht="21.75" customHeight="1">
      <c r="A25" s="1179"/>
      <c r="B25" s="1174" t="s">
        <v>180</v>
      </c>
      <c r="C25" s="1175"/>
      <c r="D25" s="1186"/>
      <c r="E25" s="1187">
        <f>SUM(E22:E24)</f>
        <v>1620000</v>
      </c>
      <c r="F25" s="1188">
        <v>0</v>
      </c>
      <c r="G25" s="1189"/>
      <c r="H25" s="1190">
        <f>SUM(H22:H24)</f>
        <v>1620000</v>
      </c>
      <c r="I25" s="1176"/>
      <c r="J25" s="15"/>
    </row>
    <row r="26" spans="1:10" ht="21.75" customHeight="1">
      <c r="A26" s="1613" t="s">
        <v>2045</v>
      </c>
      <c r="B26" s="1614"/>
      <c r="C26" s="1614"/>
      <c r="D26" s="1614"/>
      <c r="E26" s="1587"/>
      <c r="F26" s="1188"/>
      <c r="G26" s="1188"/>
      <c r="H26" s="1252"/>
      <c r="I26" s="1176"/>
      <c r="J26" s="15"/>
    </row>
    <row r="27" spans="1:10" ht="21.75" customHeight="1">
      <c r="A27" s="1193">
        <v>1</v>
      </c>
      <c r="B27" s="1198" t="s">
        <v>918</v>
      </c>
      <c r="C27" s="1198">
        <v>1921</v>
      </c>
      <c r="D27" s="1186" t="s">
        <v>459</v>
      </c>
      <c r="E27" s="1254">
        <v>270000</v>
      </c>
      <c r="F27" s="1188">
        <v>0</v>
      </c>
      <c r="G27" s="1188">
        <v>0</v>
      </c>
      <c r="H27" s="1252">
        <f>E27+G27</f>
        <v>270000</v>
      </c>
      <c r="I27" s="1176"/>
      <c r="J27" s="15"/>
    </row>
    <row r="28" spans="1:10" ht="21.75" customHeight="1">
      <c r="A28" s="1182">
        <v>2</v>
      </c>
      <c r="B28" s="1198" t="s">
        <v>919</v>
      </c>
      <c r="C28" s="1198">
        <v>1926</v>
      </c>
      <c r="D28" s="1186" t="s">
        <v>459</v>
      </c>
      <c r="E28" s="1254">
        <v>270000</v>
      </c>
      <c r="F28" s="1188">
        <v>0</v>
      </c>
      <c r="G28" s="1188">
        <v>0</v>
      </c>
      <c r="H28" s="1252">
        <f aca="true" t="shared" si="0" ref="H28:H56">E28+G28</f>
        <v>270000</v>
      </c>
      <c r="I28" s="1176"/>
      <c r="J28" s="15"/>
    </row>
    <row r="29" spans="1:10" ht="21.75" customHeight="1">
      <c r="A29" s="1193">
        <v>3</v>
      </c>
      <c r="B29" s="1198" t="s">
        <v>920</v>
      </c>
      <c r="C29" s="1198">
        <v>1927</v>
      </c>
      <c r="D29" s="1186" t="s">
        <v>459</v>
      </c>
      <c r="E29" s="1254">
        <v>270000</v>
      </c>
      <c r="F29" s="1188">
        <v>0</v>
      </c>
      <c r="G29" s="1188">
        <v>0</v>
      </c>
      <c r="H29" s="1252">
        <f t="shared" si="0"/>
        <v>270000</v>
      </c>
      <c r="I29" s="1176"/>
      <c r="J29" s="15"/>
    </row>
    <row r="30" spans="1:10" ht="21.75" customHeight="1">
      <c r="A30" s="1182">
        <v>4</v>
      </c>
      <c r="B30" s="1198" t="s">
        <v>921</v>
      </c>
      <c r="C30" s="1198">
        <v>1929</v>
      </c>
      <c r="D30" s="1239" t="s">
        <v>154</v>
      </c>
      <c r="E30" s="1254">
        <v>270000</v>
      </c>
      <c r="F30" s="1188">
        <v>0</v>
      </c>
      <c r="G30" s="1188">
        <v>0</v>
      </c>
      <c r="H30" s="1252">
        <f t="shared" si="0"/>
        <v>270000</v>
      </c>
      <c r="I30" s="1176"/>
      <c r="J30" s="15"/>
    </row>
    <row r="31" spans="1:10" ht="21.75" customHeight="1">
      <c r="A31" s="1193">
        <v>5</v>
      </c>
      <c r="B31" s="1198" t="s">
        <v>920</v>
      </c>
      <c r="C31" s="1198">
        <v>1929</v>
      </c>
      <c r="D31" s="1239" t="s">
        <v>154</v>
      </c>
      <c r="E31" s="1254">
        <v>270000</v>
      </c>
      <c r="F31" s="1188">
        <v>0</v>
      </c>
      <c r="G31" s="1188">
        <v>0</v>
      </c>
      <c r="H31" s="1252">
        <f t="shared" si="0"/>
        <v>270000</v>
      </c>
      <c r="I31" s="1176"/>
      <c r="J31" s="15"/>
    </row>
    <row r="32" spans="1:10" ht="21.75" customHeight="1">
      <c r="A32" s="1182">
        <v>6</v>
      </c>
      <c r="B32" s="1198" t="s">
        <v>922</v>
      </c>
      <c r="C32" s="1198">
        <v>1933</v>
      </c>
      <c r="D32" s="1239" t="s">
        <v>154</v>
      </c>
      <c r="E32" s="1254">
        <v>270000</v>
      </c>
      <c r="F32" s="1188">
        <v>0</v>
      </c>
      <c r="G32" s="1188">
        <v>0</v>
      </c>
      <c r="H32" s="1252">
        <f t="shared" si="0"/>
        <v>270000</v>
      </c>
      <c r="I32" s="1176"/>
      <c r="J32" s="15"/>
    </row>
    <row r="33" spans="1:10" ht="21.75" customHeight="1">
      <c r="A33" s="1193">
        <v>7</v>
      </c>
      <c r="B33" s="1198" t="s">
        <v>1163</v>
      </c>
      <c r="C33" s="1198">
        <v>1932</v>
      </c>
      <c r="D33" s="1239" t="s">
        <v>154</v>
      </c>
      <c r="E33" s="1254">
        <v>270000</v>
      </c>
      <c r="F33" s="1188">
        <v>0</v>
      </c>
      <c r="G33" s="1188">
        <v>0</v>
      </c>
      <c r="H33" s="1252">
        <f t="shared" si="0"/>
        <v>270000</v>
      </c>
      <c r="I33" s="1176"/>
      <c r="J33" s="15"/>
    </row>
    <row r="34" spans="1:10" ht="21.75" customHeight="1">
      <c r="A34" s="1182">
        <v>8</v>
      </c>
      <c r="B34" s="1198" t="s">
        <v>923</v>
      </c>
      <c r="C34" s="1198">
        <v>1933</v>
      </c>
      <c r="D34" s="1238" t="s">
        <v>401</v>
      </c>
      <c r="E34" s="1254">
        <v>270000</v>
      </c>
      <c r="F34" s="1188">
        <v>0</v>
      </c>
      <c r="G34" s="1188">
        <v>0</v>
      </c>
      <c r="H34" s="1252">
        <f t="shared" si="0"/>
        <v>270000</v>
      </c>
      <c r="I34" s="1176"/>
      <c r="J34" s="15"/>
    </row>
    <row r="35" spans="1:10" ht="21.75" customHeight="1">
      <c r="A35" s="1193">
        <v>9</v>
      </c>
      <c r="B35" s="1198" t="s">
        <v>924</v>
      </c>
      <c r="C35" s="1198">
        <v>1932</v>
      </c>
      <c r="D35" s="1238" t="s">
        <v>401</v>
      </c>
      <c r="E35" s="1254">
        <v>270000</v>
      </c>
      <c r="F35" s="1188">
        <v>0</v>
      </c>
      <c r="G35" s="1188">
        <v>0</v>
      </c>
      <c r="H35" s="1252">
        <f t="shared" si="0"/>
        <v>270000</v>
      </c>
      <c r="I35" s="1176"/>
      <c r="J35" s="15"/>
    </row>
    <row r="36" spans="1:10" ht="21.75" customHeight="1">
      <c r="A36" s="1182">
        <v>10</v>
      </c>
      <c r="B36" s="1198" t="s">
        <v>925</v>
      </c>
      <c r="C36" s="1198">
        <v>1932</v>
      </c>
      <c r="D36" s="1238" t="s">
        <v>401</v>
      </c>
      <c r="E36" s="1254">
        <v>270000</v>
      </c>
      <c r="F36" s="1188">
        <v>0</v>
      </c>
      <c r="G36" s="1188">
        <v>0</v>
      </c>
      <c r="H36" s="1252">
        <f t="shared" si="0"/>
        <v>270000</v>
      </c>
      <c r="I36" s="1176"/>
      <c r="J36" s="15"/>
    </row>
    <row r="37" spans="1:10" ht="21.75" customHeight="1">
      <c r="A37" s="1193">
        <v>11</v>
      </c>
      <c r="B37" s="1198" t="s">
        <v>936</v>
      </c>
      <c r="C37" s="1198">
        <v>1920</v>
      </c>
      <c r="D37" s="1238" t="s">
        <v>401</v>
      </c>
      <c r="E37" s="1254">
        <v>270000</v>
      </c>
      <c r="F37" s="1188">
        <v>0</v>
      </c>
      <c r="G37" s="1188">
        <v>0</v>
      </c>
      <c r="H37" s="1252">
        <f t="shared" si="0"/>
        <v>270000</v>
      </c>
      <c r="I37" s="1176"/>
      <c r="J37" s="15"/>
    </row>
    <row r="38" spans="1:10" ht="21.75" customHeight="1">
      <c r="A38" s="1182">
        <v>12</v>
      </c>
      <c r="B38" s="1198" t="s">
        <v>937</v>
      </c>
      <c r="C38" s="1198">
        <v>1921</v>
      </c>
      <c r="D38" s="1238" t="s">
        <v>401</v>
      </c>
      <c r="E38" s="1254">
        <v>270000</v>
      </c>
      <c r="F38" s="1188">
        <v>0</v>
      </c>
      <c r="G38" s="1188">
        <v>0</v>
      </c>
      <c r="H38" s="1252">
        <f t="shared" si="0"/>
        <v>270000</v>
      </c>
      <c r="I38" s="1176"/>
      <c r="J38" s="15"/>
    </row>
    <row r="39" spans="1:10" ht="21.75" customHeight="1">
      <c r="A39" s="1193">
        <v>13</v>
      </c>
      <c r="B39" s="1198" t="s">
        <v>939</v>
      </c>
      <c r="C39" s="1198">
        <v>1925</v>
      </c>
      <c r="D39" s="1238" t="s">
        <v>401</v>
      </c>
      <c r="E39" s="1254">
        <v>270000</v>
      </c>
      <c r="F39" s="1188">
        <v>0</v>
      </c>
      <c r="G39" s="1188">
        <v>0</v>
      </c>
      <c r="H39" s="1252">
        <f t="shared" si="0"/>
        <v>270000</v>
      </c>
      <c r="I39" s="1176"/>
      <c r="J39" s="15"/>
    </row>
    <row r="40" spans="1:10" ht="21.75" customHeight="1">
      <c r="A40" s="1182">
        <v>14</v>
      </c>
      <c r="B40" s="1198" t="s">
        <v>940</v>
      </c>
      <c r="C40" s="1198">
        <v>1925</v>
      </c>
      <c r="D40" s="1238" t="s">
        <v>401</v>
      </c>
      <c r="E40" s="1254">
        <v>270000</v>
      </c>
      <c r="F40" s="1188">
        <v>0</v>
      </c>
      <c r="G40" s="1188">
        <v>0</v>
      </c>
      <c r="H40" s="1252">
        <f t="shared" si="0"/>
        <v>270000</v>
      </c>
      <c r="I40" s="1176"/>
      <c r="J40" s="15"/>
    </row>
    <row r="41" spans="1:10" ht="21.75" customHeight="1">
      <c r="A41" s="1193">
        <v>15</v>
      </c>
      <c r="B41" s="1198" t="s">
        <v>941</v>
      </c>
      <c r="C41" s="1198">
        <v>1929</v>
      </c>
      <c r="D41" s="1238" t="s">
        <v>401</v>
      </c>
      <c r="E41" s="1254">
        <v>270000</v>
      </c>
      <c r="F41" s="1188">
        <v>0</v>
      </c>
      <c r="G41" s="1188">
        <v>0</v>
      </c>
      <c r="H41" s="1252">
        <f t="shared" si="0"/>
        <v>270000</v>
      </c>
      <c r="I41" s="1176"/>
      <c r="J41" s="15"/>
    </row>
    <row r="42" spans="1:10" ht="21.75" customHeight="1">
      <c r="A42" s="1182">
        <v>16</v>
      </c>
      <c r="B42" s="1198" t="s">
        <v>920</v>
      </c>
      <c r="C42" s="1198">
        <v>1930</v>
      </c>
      <c r="D42" s="1238" t="s">
        <v>401</v>
      </c>
      <c r="E42" s="1254">
        <v>270000</v>
      </c>
      <c r="F42" s="1188">
        <v>0</v>
      </c>
      <c r="G42" s="1188">
        <v>0</v>
      </c>
      <c r="H42" s="1252">
        <f t="shared" si="0"/>
        <v>270000</v>
      </c>
      <c r="I42" s="1176"/>
      <c r="J42" s="15"/>
    </row>
    <row r="43" spans="1:10" ht="21.75" customHeight="1">
      <c r="A43" s="1193">
        <v>17</v>
      </c>
      <c r="B43" s="1198" t="s">
        <v>155</v>
      </c>
      <c r="C43" s="1198">
        <v>1930</v>
      </c>
      <c r="D43" s="1238" t="s">
        <v>401</v>
      </c>
      <c r="E43" s="1254">
        <v>270000</v>
      </c>
      <c r="F43" s="1188">
        <v>0</v>
      </c>
      <c r="G43" s="1188">
        <v>0</v>
      </c>
      <c r="H43" s="1252">
        <f t="shared" si="0"/>
        <v>270000</v>
      </c>
      <c r="I43" s="1176"/>
      <c r="J43" s="15"/>
    </row>
    <row r="44" spans="1:10" ht="21.75" customHeight="1">
      <c r="A44" s="1182">
        <v>18</v>
      </c>
      <c r="B44" s="1198" t="s">
        <v>1493</v>
      </c>
      <c r="C44" s="1198">
        <v>1929</v>
      </c>
      <c r="D44" s="1238" t="s">
        <v>401</v>
      </c>
      <c r="E44" s="1254">
        <v>270000</v>
      </c>
      <c r="F44" s="1188">
        <v>0</v>
      </c>
      <c r="G44" s="1188">
        <v>0</v>
      </c>
      <c r="H44" s="1252">
        <f t="shared" si="0"/>
        <v>270000</v>
      </c>
      <c r="I44" s="1176"/>
      <c r="J44" s="15"/>
    </row>
    <row r="45" spans="1:10" ht="21.75" customHeight="1">
      <c r="A45" s="1193">
        <v>19</v>
      </c>
      <c r="B45" s="1269" t="s">
        <v>942</v>
      </c>
      <c r="C45" s="1198">
        <v>1928</v>
      </c>
      <c r="D45" s="1238" t="s">
        <v>401</v>
      </c>
      <c r="E45" s="1254">
        <v>270000</v>
      </c>
      <c r="F45" s="1188">
        <v>0</v>
      </c>
      <c r="G45" s="1188">
        <v>0</v>
      </c>
      <c r="H45" s="1252">
        <f t="shared" si="0"/>
        <v>270000</v>
      </c>
      <c r="I45" s="1176"/>
      <c r="J45" s="15"/>
    </row>
    <row r="46" spans="1:10" ht="21.75" customHeight="1">
      <c r="A46" s="1182">
        <v>20</v>
      </c>
      <c r="B46" s="1198" t="s">
        <v>943</v>
      </c>
      <c r="C46" s="1198">
        <v>1933</v>
      </c>
      <c r="D46" s="1238" t="s">
        <v>401</v>
      </c>
      <c r="E46" s="1254">
        <v>270000</v>
      </c>
      <c r="F46" s="1188">
        <v>0</v>
      </c>
      <c r="G46" s="1188">
        <v>0</v>
      </c>
      <c r="H46" s="1252">
        <f t="shared" si="0"/>
        <v>270000</v>
      </c>
      <c r="I46" s="1176"/>
      <c r="J46" s="15"/>
    </row>
    <row r="47" spans="1:10" ht="21.75" customHeight="1">
      <c r="A47" s="1193">
        <v>21</v>
      </c>
      <c r="B47" s="1198" t="s">
        <v>944</v>
      </c>
      <c r="C47" s="1198">
        <v>1934</v>
      </c>
      <c r="D47" s="1239" t="s">
        <v>154</v>
      </c>
      <c r="E47" s="1254">
        <v>270000</v>
      </c>
      <c r="F47" s="1188">
        <v>0</v>
      </c>
      <c r="G47" s="1188">
        <v>0</v>
      </c>
      <c r="H47" s="1252">
        <f t="shared" si="0"/>
        <v>270000</v>
      </c>
      <c r="I47" s="1176"/>
      <c r="J47" s="15"/>
    </row>
    <row r="48" spans="1:10" ht="21.75" customHeight="1">
      <c r="A48" s="1182">
        <v>22</v>
      </c>
      <c r="B48" s="1175" t="s">
        <v>1041</v>
      </c>
      <c r="C48" s="1175">
        <v>1935</v>
      </c>
      <c r="D48" s="1238" t="s">
        <v>401</v>
      </c>
      <c r="E48" s="1254">
        <v>270000</v>
      </c>
      <c r="F48" s="1188">
        <v>0</v>
      </c>
      <c r="G48" s="1188">
        <v>0</v>
      </c>
      <c r="H48" s="1252">
        <f t="shared" si="0"/>
        <v>270000</v>
      </c>
      <c r="I48" s="1176"/>
      <c r="J48" s="15"/>
    </row>
    <row r="49" spans="1:10" ht="21.75" customHeight="1">
      <c r="A49" s="1193">
        <v>23</v>
      </c>
      <c r="B49" s="1175" t="s">
        <v>945</v>
      </c>
      <c r="C49" s="1175">
        <v>1935</v>
      </c>
      <c r="D49" s="1239" t="s">
        <v>154</v>
      </c>
      <c r="E49" s="1254">
        <v>270000</v>
      </c>
      <c r="F49" s="1188">
        <v>0</v>
      </c>
      <c r="G49" s="1188">
        <v>0</v>
      </c>
      <c r="H49" s="1252">
        <f t="shared" si="0"/>
        <v>270000</v>
      </c>
      <c r="I49" s="1176"/>
      <c r="J49" s="15"/>
    </row>
    <row r="50" spans="1:10" ht="21.75" customHeight="1">
      <c r="A50" s="1182">
        <v>24</v>
      </c>
      <c r="B50" s="1175" t="s">
        <v>2870</v>
      </c>
      <c r="C50" s="1175">
        <v>1935</v>
      </c>
      <c r="D50" s="1239" t="s">
        <v>154</v>
      </c>
      <c r="E50" s="1254">
        <v>270000</v>
      </c>
      <c r="F50" s="1188">
        <v>0</v>
      </c>
      <c r="G50" s="1188">
        <v>0</v>
      </c>
      <c r="H50" s="1252">
        <f t="shared" si="0"/>
        <v>270000</v>
      </c>
      <c r="I50" s="1176"/>
      <c r="J50" s="15"/>
    </row>
    <row r="51" spans="1:10" ht="21.75" customHeight="1">
      <c r="A51" s="1193">
        <v>25</v>
      </c>
      <c r="B51" s="1175" t="s">
        <v>946</v>
      </c>
      <c r="C51" s="1175">
        <v>1935</v>
      </c>
      <c r="D51" s="1238" t="s">
        <v>401</v>
      </c>
      <c r="E51" s="1254">
        <v>270000</v>
      </c>
      <c r="F51" s="1188">
        <v>0</v>
      </c>
      <c r="G51" s="1188">
        <v>0</v>
      </c>
      <c r="H51" s="1252">
        <f t="shared" si="0"/>
        <v>270000</v>
      </c>
      <c r="I51" s="1176"/>
      <c r="J51" s="15"/>
    </row>
    <row r="52" spans="1:10" ht="21.75" customHeight="1">
      <c r="A52" s="1182">
        <v>26</v>
      </c>
      <c r="B52" s="1175" t="s">
        <v>947</v>
      </c>
      <c r="C52" s="1175">
        <v>1935</v>
      </c>
      <c r="D52" s="1239" t="s">
        <v>154</v>
      </c>
      <c r="E52" s="1254">
        <v>270000</v>
      </c>
      <c r="F52" s="1188">
        <v>0</v>
      </c>
      <c r="G52" s="1188">
        <v>0</v>
      </c>
      <c r="H52" s="1252">
        <f t="shared" si="0"/>
        <v>270000</v>
      </c>
      <c r="I52" s="1176"/>
      <c r="J52" s="15"/>
    </row>
    <row r="53" spans="1:10" ht="21.75" customHeight="1">
      <c r="A53" s="1193">
        <v>27</v>
      </c>
      <c r="B53" s="1175" t="s">
        <v>948</v>
      </c>
      <c r="C53" s="1175">
        <v>1935</v>
      </c>
      <c r="D53" s="1239" t="s">
        <v>154</v>
      </c>
      <c r="E53" s="1254">
        <v>270000</v>
      </c>
      <c r="F53" s="1188">
        <v>0</v>
      </c>
      <c r="G53" s="1188">
        <v>0</v>
      </c>
      <c r="H53" s="1252">
        <f t="shared" si="0"/>
        <v>270000</v>
      </c>
      <c r="I53" s="1176"/>
      <c r="J53" s="15"/>
    </row>
    <row r="54" spans="1:10" ht="21.75" customHeight="1">
      <c r="A54" s="1182">
        <v>28</v>
      </c>
      <c r="B54" s="1175" t="s">
        <v>949</v>
      </c>
      <c r="C54" s="1175">
        <v>1935</v>
      </c>
      <c r="D54" s="1239" t="s">
        <v>154</v>
      </c>
      <c r="E54" s="1254">
        <v>270000</v>
      </c>
      <c r="F54" s="1188">
        <v>0</v>
      </c>
      <c r="G54" s="1188">
        <v>0</v>
      </c>
      <c r="H54" s="1252">
        <f t="shared" si="0"/>
        <v>270000</v>
      </c>
      <c r="I54" s="1176"/>
      <c r="J54" s="15"/>
    </row>
    <row r="55" spans="1:10" ht="21.75" customHeight="1">
      <c r="A55" s="1193">
        <v>29</v>
      </c>
      <c r="B55" s="1175" t="s">
        <v>950</v>
      </c>
      <c r="C55" s="1175">
        <v>1936</v>
      </c>
      <c r="D55" s="1239" t="s">
        <v>154</v>
      </c>
      <c r="E55" s="1254">
        <v>270000</v>
      </c>
      <c r="F55" s="1188">
        <v>0</v>
      </c>
      <c r="G55" s="1188">
        <v>0</v>
      </c>
      <c r="H55" s="1252">
        <f t="shared" si="0"/>
        <v>270000</v>
      </c>
      <c r="I55" s="1176"/>
      <c r="J55" s="15"/>
    </row>
    <row r="56" spans="1:10" ht="21.75" customHeight="1">
      <c r="A56" s="1182">
        <v>30</v>
      </c>
      <c r="B56" s="1175" t="s">
        <v>1407</v>
      </c>
      <c r="C56" s="1175">
        <v>1936</v>
      </c>
      <c r="D56" s="1238" t="s">
        <v>401</v>
      </c>
      <c r="E56" s="1254">
        <v>270000</v>
      </c>
      <c r="F56" s="1188">
        <v>0</v>
      </c>
      <c r="G56" s="1188">
        <v>0</v>
      </c>
      <c r="H56" s="1252">
        <f t="shared" si="0"/>
        <v>270000</v>
      </c>
      <c r="I56" s="1176"/>
      <c r="J56" s="15"/>
    </row>
    <row r="57" spans="1:10" ht="21.75" customHeight="1">
      <c r="A57" s="1193">
        <v>31</v>
      </c>
      <c r="B57" s="1175" t="s">
        <v>2560</v>
      </c>
      <c r="C57" s="1175">
        <v>1936</v>
      </c>
      <c r="D57" s="1238" t="s">
        <v>401</v>
      </c>
      <c r="E57" s="1254">
        <v>270000</v>
      </c>
      <c r="F57" s="1188">
        <v>0</v>
      </c>
      <c r="G57" s="1188">
        <v>0</v>
      </c>
      <c r="H57" s="1252">
        <f>E57+G57</f>
        <v>270000</v>
      </c>
      <c r="I57" s="1176"/>
      <c r="J57" s="15"/>
    </row>
    <row r="58" spans="1:10" ht="21.75" customHeight="1">
      <c r="A58" s="1182">
        <v>32</v>
      </c>
      <c r="B58" s="1175" t="s">
        <v>996</v>
      </c>
      <c r="C58" s="1175">
        <v>1936</v>
      </c>
      <c r="D58" s="1238" t="s">
        <v>154</v>
      </c>
      <c r="E58" s="1254">
        <v>270000</v>
      </c>
      <c r="F58" s="1188">
        <v>0</v>
      </c>
      <c r="G58" s="1188">
        <v>0</v>
      </c>
      <c r="H58" s="1252">
        <f>E58+G58</f>
        <v>270000</v>
      </c>
      <c r="I58" s="1176"/>
      <c r="J58" s="15"/>
    </row>
    <row r="59" spans="1:10" ht="21.75" customHeight="1">
      <c r="A59" s="1193">
        <v>33</v>
      </c>
      <c r="B59" s="1233" t="s">
        <v>951</v>
      </c>
      <c r="C59" s="1233">
        <v>1926</v>
      </c>
      <c r="D59" s="1476" t="s">
        <v>154</v>
      </c>
      <c r="E59" s="1272">
        <v>0</v>
      </c>
      <c r="F59" s="1231">
        <v>0</v>
      </c>
      <c r="G59" s="1231">
        <v>0</v>
      </c>
      <c r="H59" s="1273"/>
      <c r="I59" s="1230" t="s">
        <v>1345</v>
      </c>
      <c r="J59" s="1270"/>
    </row>
    <row r="60" spans="1:10" ht="21.75" customHeight="1">
      <c r="A60" s="1182">
        <v>34</v>
      </c>
      <c r="B60" s="1198" t="s">
        <v>952</v>
      </c>
      <c r="C60" s="1198">
        <v>1928</v>
      </c>
      <c r="D60" s="1239" t="s">
        <v>154</v>
      </c>
      <c r="E60" s="1254">
        <v>270000</v>
      </c>
      <c r="F60" s="1188">
        <v>0</v>
      </c>
      <c r="G60" s="1188">
        <v>0</v>
      </c>
      <c r="H60" s="1252">
        <v>270000</v>
      </c>
      <c r="I60" s="1176"/>
      <c r="J60" s="1270"/>
    </row>
    <row r="61" spans="1:10" ht="21.75" customHeight="1">
      <c r="A61" s="1193">
        <v>35</v>
      </c>
      <c r="B61" s="1198" t="s">
        <v>1522</v>
      </c>
      <c r="C61" s="1198">
        <v>1927</v>
      </c>
      <c r="D61" s="1238" t="s">
        <v>401</v>
      </c>
      <c r="E61" s="1254">
        <v>270000</v>
      </c>
      <c r="F61" s="1188">
        <v>0</v>
      </c>
      <c r="G61" s="1188">
        <v>0</v>
      </c>
      <c r="H61" s="1252">
        <v>270000</v>
      </c>
      <c r="I61" s="1176"/>
      <c r="J61" s="1270"/>
    </row>
    <row r="62" spans="1:10" ht="21.75" customHeight="1">
      <c r="A62" s="1182">
        <v>36</v>
      </c>
      <c r="B62" s="1198" t="s">
        <v>953</v>
      </c>
      <c r="C62" s="1198">
        <v>1929</v>
      </c>
      <c r="D62" s="1238" t="s">
        <v>401</v>
      </c>
      <c r="E62" s="1254">
        <v>270000</v>
      </c>
      <c r="F62" s="1188">
        <v>0</v>
      </c>
      <c r="G62" s="1188">
        <v>0</v>
      </c>
      <c r="H62" s="1252">
        <v>270000</v>
      </c>
      <c r="I62" s="1176"/>
      <c r="J62" s="1270"/>
    </row>
    <row r="63" spans="1:10" ht="21.75" customHeight="1">
      <c r="A63" s="1193">
        <v>37</v>
      </c>
      <c r="B63" s="1198" t="s">
        <v>954</v>
      </c>
      <c r="C63" s="1198">
        <v>1928</v>
      </c>
      <c r="D63" s="1239" t="s">
        <v>154</v>
      </c>
      <c r="E63" s="1254">
        <v>270000</v>
      </c>
      <c r="F63" s="1188">
        <v>0</v>
      </c>
      <c r="G63" s="1188">
        <v>0</v>
      </c>
      <c r="H63" s="1252">
        <f>SUM(E63:G63)</f>
        <v>270000</v>
      </c>
      <c r="I63" s="1176"/>
      <c r="J63" s="1270"/>
    </row>
    <row r="64" spans="1:10" ht="21.75" customHeight="1">
      <c r="A64" s="1182">
        <v>38</v>
      </c>
      <c r="B64" s="1198" t="s">
        <v>1926</v>
      </c>
      <c r="C64" s="1198">
        <v>1937</v>
      </c>
      <c r="D64" s="1239" t="s">
        <v>154</v>
      </c>
      <c r="E64" s="1254">
        <v>270000</v>
      </c>
      <c r="F64" s="1188">
        <v>0</v>
      </c>
      <c r="G64" s="1188">
        <v>0</v>
      </c>
      <c r="H64" s="1252">
        <f aca="true" t="shared" si="1" ref="H64:H77">G64+E64</f>
        <v>270000</v>
      </c>
      <c r="I64" s="1176"/>
      <c r="J64" s="1270"/>
    </row>
    <row r="65" spans="1:10" ht="21.75" customHeight="1">
      <c r="A65" s="1193">
        <v>39</v>
      </c>
      <c r="B65" s="1198" t="s">
        <v>1025</v>
      </c>
      <c r="C65" s="1198">
        <v>1937</v>
      </c>
      <c r="D65" s="1186" t="s">
        <v>459</v>
      </c>
      <c r="E65" s="1254">
        <v>270000</v>
      </c>
      <c r="F65" s="1188">
        <v>0</v>
      </c>
      <c r="G65" s="1188">
        <v>0</v>
      </c>
      <c r="H65" s="1252">
        <f t="shared" si="1"/>
        <v>270000</v>
      </c>
      <c r="I65" s="1176"/>
      <c r="J65" s="1270"/>
    </row>
    <row r="66" spans="1:10" ht="21.75" customHeight="1">
      <c r="A66" s="1182">
        <v>40</v>
      </c>
      <c r="B66" s="1198" t="s">
        <v>2099</v>
      </c>
      <c r="C66" s="1198">
        <v>1937</v>
      </c>
      <c r="D66" s="1239" t="s">
        <v>154</v>
      </c>
      <c r="E66" s="1254">
        <v>270000</v>
      </c>
      <c r="F66" s="1188">
        <v>0</v>
      </c>
      <c r="G66" s="1188">
        <v>0</v>
      </c>
      <c r="H66" s="1252">
        <f>G66+E66</f>
        <v>270000</v>
      </c>
      <c r="I66" s="1176"/>
      <c r="J66" s="1270"/>
    </row>
    <row r="67" spans="1:10" ht="21.75" customHeight="1">
      <c r="A67" s="1193">
        <v>41</v>
      </c>
      <c r="B67" s="1198" t="s">
        <v>731</v>
      </c>
      <c r="C67" s="1198">
        <v>1937</v>
      </c>
      <c r="D67" s="1238" t="s">
        <v>401</v>
      </c>
      <c r="E67" s="1254">
        <v>270000</v>
      </c>
      <c r="F67" s="1188">
        <v>0</v>
      </c>
      <c r="G67" s="1188">
        <v>0</v>
      </c>
      <c r="H67" s="1252">
        <f>G67+E67</f>
        <v>270000</v>
      </c>
      <c r="I67" s="1176"/>
      <c r="J67" s="1270"/>
    </row>
    <row r="68" spans="1:10" ht="21.75" customHeight="1">
      <c r="A68" s="1182">
        <v>42</v>
      </c>
      <c r="B68" s="1198" t="s">
        <v>731</v>
      </c>
      <c r="C68" s="1198">
        <v>1937</v>
      </c>
      <c r="D68" s="1238" t="s">
        <v>401</v>
      </c>
      <c r="E68" s="1254">
        <v>270000</v>
      </c>
      <c r="F68" s="1188">
        <v>0</v>
      </c>
      <c r="G68" s="1188">
        <v>0</v>
      </c>
      <c r="H68" s="1252">
        <f>G68+E68</f>
        <v>270000</v>
      </c>
      <c r="I68" s="1176"/>
      <c r="J68" s="1270"/>
    </row>
    <row r="69" spans="1:10" ht="21.75" customHeight="1">
      <c r="A69" s="1193">
        <v>43</v>
      </c>
      <c r="B69" s="1198" t="s">
        <v>1815</v>
      </c>
      <c r="C69" s="1198">
        <v>1937</v>
      </c>
      <c r="D69" s="1239" t="s">
        <v>154</v>
      </c>
      <c r="E69" s="1254">
        <v>270000</v>
      </c>
      <c r="F69" s="1188">
        <v>0</v>
      </c>
      <c r="G69" s="1188">
        <v>0</v>
      </c>
      <c r="H69" s="1252">
        <f t="shared" si="1"/>
        <v>270000</v>
      </c>
      <c r="I69" s="1176"/>
      <c r="J69" s="1270"/>
    </row>
    <row r="70" spans="1:10" ht="21.75" customHeight="1">
      <c r="A70" s="1182">
        <v>44</v>
      </c>
      <c r="B70" s="1198" t="s">
        <v>1816</v>
      </c>
      <c r="C70" s="1198">
        <v>1937</v>
      </c>
      <c r="D70" s="1238" t="s">
        <v>401</v>
      </c>
      <c r="E70" s="1254">
        <v>270000</v>
      </c>
      <c r="F70" s="1188">
        <v>0</v>
      </c>
      <c r="G70" s="1188">
        <v>0</v>
      </c>
      <c r="H70" s="1252">
        <f>G70+E70</f>
        <v>270000</v>
      </c>
      <c r="I70" s="1176"/>
      <c r="J70" s="1270"/>
    </row>
    <row r="71" spans="1:10" ht="21.75" customHeight="1">
      <c r="A71" s="1193">
        <v>45</v>
      </c>
      <c r="B71" s="1198" t="s">
        <v>1817</v>
      </c>
      <c r="C71" s="1198">
        <v>1937</v>
      </c>
      <c r="D71" s="1238" t="s">
        <v>401</v>
      </c>
      <c r="E71" s="1254">
        <v>270000</v>
      </c>
      <c r="F71" s="1188">
        <v>0</v>
      </c>
      <c r="G71" s="1188">
        <v>0</v>
      </c>
      <c r="H71" s="1252">
        <f t="shared" si="1"/>
        <v>270000</v>
      </c>
      <c r="I71" s="1176"/>
      <c r="J71" s="1270"/>
    </row>
    <row r="72" spans="1:10" ht="21.75" customHeight="1">
      <c r="A72" s="1182">
        <v>46</v>
      </c>
      <c r="B72" s="1198" t="s">
        <v>1816</v>
      </c>
      <c r="C72" s="1198">
        <v>1938</v>
      </c>
      <c r="D72" s="1238" t="s">
        <v>401</v>
      </c>
      <c r="E72" s="1254">
        <v>270000</v>
      </c>
      <c r="F72" s="1188">
        <v>0</v>
      </c>
      <c r="G72" s="1188">
        <v>0</v>
      </c>
      <c r="H72" s="1252">
        <f t="shared" si="1"/>
        <v>270000</v>
      </c>
      <c r="I72" s="1176"/>
      <c r="J72" s="1270"/>
    </row>
    <row r="73" spans="1:10" ht="21.75" customHeight="1">
      <c r="A73" s="1193">
        <v>47</v>
      </c>
      <c r="B73" s="1198" t="s">
        <v>2102</v>
      </c>
      <c r="C73" s="1198">
        <v>1938</v>
      </c>
      <c r="D73" s="1238" t="s">
        <v>154</v>
      </c>
      <c r="E73" s="1254">
        <v>270000</v>
      </c>
      <c r="F73" s="1188">
        <v>0</v>
      </c>
      <c r="G73" s="1188">
        <v>0</v>
      </c>
      <c r="H73" s="1252">
        <f t="shared" si="1"/>
        <v>270000</v>
      </c>
      <c r="I73" s="1176"/>
      <c r="J73" s="1270"/>
    </row>
    <row r="74" spans="1:10" ht="21.75" customHeight="1">
      <c r="A74" s="1182">
        <v>48</v>
      </c>
      <c r="B74" s="1198" t="s">
        <v>2711</v>
      </c>
      <c r="C74" s="1198">
        <v>1938</v>
      </c>
      <c r="D74" s="1238" t="s">
        <v>154</v>
      </c>
      <c r="E74" s="1254">
        <v>270000</v>
      </c>
      <c r="F74" s="1188">
        <v>0</v>
      </c>
      <c r="G74" s="1188">
        <v>0</v>
      </c>
      <c r="H74" s="1252">
        <f t="shared" si="1"/>
        <v>270000</v>
      </c>
      <c r="I74" s="1176"/>
      <c r="J74" s="1270"/>
    </row>
    <row r="75" spans="1:10" ht="21.75" customHeight="1">
      <c r="A75" s="1193">
        <v>49</v>
      </c>
      <c r="B75" s="1198" t="s">
        <v>260</v>
      </c>
      <c r="C75" s="1198">
        <v>1938</v>
      </c>
      <c r="D75" s="1238" t="s">
        <v>154</v>
      </c>
      <c r="E75" s="1254">
        <v>270000</v>
      </c>
      <c r="F75" s="1188">
        <v>0</v>
      </c>
      <c r="G75" s="1188">
        <v>0</v>
      </c>
      <c r="H75" s="1252">
        <f t="shared" si="1"/>
        <v>270000</v>
      </c>
      <c r="I75" s="1176"/>
      <c r="J75" s="1270"/>
    </row>
    <row r="76" spans="1:10" ht="21.75" customHeight="1">
      <c r="A76" s="1182">
        <v>50</v>
      </c>
      <c r="B76" s="1198" t="s">
        <v>1853</v>
      </c>
      <c r="C76" s="1198">
        <v>1938</v>
      </c>
      <c r="D76" s="1238" t="s">
        <v>401</v>
      </c>
      <c r="E76" s="1254">
        <v>270000</v>
      </c>
      <c r="F76" s="1188">
        <v>0</v>
      </c>
      <c r="G76" s="1188">
        <v>0</v>
      </c>
      <c r="H76" s="1252">
        <f t="shared" si="1"/>
        <v>270000</v>
      </c>
      <c r="I76" s="1176"/>
      <c r="J76" s="1270"/>
    </row>
    <row r="77" spans="1:10" ht="21.75" customHeight="1">
      <c r="A77" s="1193">
        <v>51</v>
      </c>
      <c r="B77" s="1198" t="s">
        <v>1669</v>
      </c>
      <c r="C77" s="1198">
        <v>1938</v>
      </c>
      <c r="D77" s="1238" t="s">
        <v>401</v>
      </c>
      <c r="E77" s="1254">
        <v>270000</v>
      </c>
      <c r="F77" s="1188">
        <v>0</v>
      </c>
      <c r="G77" s="1188">
        <v>0</v>
      </c>
      <c r="H77" s="1252">
        <f t="shared" si="1"/>
        <v>270000</v>
      </c>
      <c r="I77" s="1176"/>
      <c r="J77" s="1270"/>
    </row>
    <row r="78" spans="1:10" ht="21.75" customHeight="1">
      <c r="A78" s="1182">
        <v>52</v>
      </c>
      <c r="B78" s="1198" t="s">
        <v>68</v>
      </c>
      <c r="C78" s="1198">
        <v>1938</v>
      </c>
      <c r="D78" s="1238" t="s">
        <v>154</v>
      </c>
      <c r="E78" s="1254">
        <v>270000</v>
      </c>
      <c r="F78" s="1188">
        <v>0</v>
      </c>
      <c r="G78" s="1188">
        <v>0</v>
      </c>
      <c r="H78" s="1252">
        <f aca="true" t="shared" si="2" ref="H78:H83">G78+E78</f>
        <v>270000</v>
      </c>
      <c r="I78" s="1176"/>
      <c r="J78" s="1270"/>
    </row>
    <row r="79" spans="1:10" ht="21.75" customHeight="1">
      <c r="A79" s="1193">
        <v>53</v>
      </c>
      <c r="B79" s="1198" t="s">
        <v>2563</v>
      </c>
      <c r="C79" s="1198">
        <v>1938</v>
      </c>
      <c r="D79" s="1238" t="s">
        <v>154</v>
      </c>
      <c r="E79" s="1254">
        <v>270000</v>
      </c>
      <c r="F79" s="1188">
        <v>0</v>
      </c>
      <c r="G79" s="1188">
        <v>0</v>
      </c>
      <c r="H79" s="1252">
        <f t="shared" si="2"/>
        <v>270000</v>
      </c>
      <c r="I79" s="1176"/>
      <c r="J79" s="1270"/>
    </row>
    <row r="80" spans="1:10" ht="21.75" customHeight="1">
      <c r="A80" s="1182">
        <v>54</v>
      </c>
      <c r="B80" s="1198" t="s">
        <v>986</v>
      </c>
      <c r="C80" s="1198">
        <v>1938</v>
      </c>
      <c r="D80" s="1238" t="s">
        <v>401</v>
      </c>
      <c r="E80" s="1254">
        <v>270000</v>
      </c>
      <c r="F80" s="1188">
        <v>0</v>
      </c>
      <c r="G80" s="1188">
        <v>0</v>
      </c>
      <c r="H80" s="1252">
        <f t="shared" si="2"/>
        <v>270000</v>
      </c>
      <c r="I80" s="1176"/>
      <c r="J80" s="1270"/>
    </row>
    <row r="81" spans="1:10" ht="21.75" customHeight="1">
      <c r="A81" s="1193">
        <v>55</v>
      </c>
      <c r="B81" s="1198" t="s">
        <v>2564</v>
      </c>
      <c r="C81" s="1198">
        <v>1938</v>
      </c>
      <c r="D81" s="1238" t="s">
        <v>401</v>
      </c>
      <c r="E81" s="1254">
        <v>270000</v>
      </c>
      <c r="F81" s="1188">
        <v>0</v>
      </c>
      <c r="G81" s="1188">
        <v>0</v>
      </c>
      <c r="H81" s="1252">
        <f t="shared" si="2"/>
        <v>270000</v>
      </c>
      <c r="I81" s="1176"/>
      <c r="J81" s="1270"/>
    </row>
    <row r="82" spans="1:10" ht="21.75" customHeight="1">
      <c r="A82" s="1182">
        <v>56</v>
      </c>
      <c r="B82" s="1198" t="s">
        <v>1346</v>
      </c>
      <c r="C82" s="1198">
        <v>1939</v>
      </c>
      <c r="D82" s="1238" t="s">
        <v>401</v>
      </c>
      <c r="E82" s="1254">
        <v>270000</v>
      </c>
      <c r="F82" s="1188"/>
      <c r="G82" s="1188"/>
      <c r="H82" s="1252">
        <f t="shared" si="2"/>
        <v>270000</v>
      </c>
      <c r="I82" s="1176"/>
      <c r="J82" s="1270"/>
    </row>
    <row r="83" spans="1:10" ht="21.75" customHeight="1">
      <c r="A83" s="1193">
        <v>57</v>
      </c>
      <c r="B83" s="1233" t="s">
        <v>788</v>
      </c>
      <c r="C83" s="1233">
        <v>1939</v>
      </c>
      <c r="D83" s="1271" t="s">
        <v>401</v>
      </c>
      <c r="E83" s="1272">
        <v>270000</v>
      </c>
      <c r="F83" s="1231"/>
      <c r="G83" s="1231">
        <v>0</v>
      </c>
      <c r="H83" s="1273">
        <f t="shared" si="2"/>
        <v>270000</v>
      </c>
      <c r="I83" s="1230"/>
      <c r="J83" s="1274"/>
    </row>
    <row r="84" spans="1:10" ht="21.75" customHeight="1">
      <c r="A84" s="1171"/>
      <c r="B84" s="1180" t="s">
        <v>181</v>
      </c>
      <c r="C84" s="1180"/>
      <c r="D84" s="1234"/>
      <c r="E84" s="1187">
        <f>SUM(E27:E83)</f>
        <v>15120000</v>
      </c>
      <c r="F84" s="1189"/>
      <c r="G84" s="1189">
        <v>0</v>
      </c>
      <c r="H84" s="1190">
        <f>E84+G84</f>
        <v>15120000</v>
      </c>
      <c r="I84" s="1176"/>
      <c r="J84" s="15"/>
    </row>
    <row r="85" spans="1:10" ht="21.75" customHeight="1">
      <c r="A85" s="1171"/>
      <c r="B85" s="1631" t="s">
        <v>2046</v>
      </c>
      <c r="C85" s="1632"/>
      <c r="D85" s="1632"/>
      <c r="E85" s="1632"/>
      <c r="F85" s="1632"/>
      <c r="G85" s="1632"/>
      <c r="H85" s="1632"/>
      <c r="I85" s="1632"/>
      <c r="J85" s="1633"/>
    </row>
    <row r="86" spans="1:10" ht="21.75" customHeight="1">
      <c r="A86" s="1193">
        <v>1</v>
      </c>
      <c r="B86" s="1275" t="s">
        <v>955</v>
      </c>
      <c r="C86" s="1275">
        <v>1987</v>
      </c>
      <c r="D86" s="1186" t="s">
        <v>459</v>
      </c>
      <c r="E86" s="1254">
        <v>405000</v>
      </c>
      <c r="F86" s="1188">
        <v>0</v>
      </c>
      <c r="G86" s="1188">
        <v>0</v>
      </c>
      <c r="H86" s="1252">
        <f aca="true" t="shared" si="3" ref="H86:H92">E86+G86</f>
        <v>405000</v>
      </c>
      <c r="I86" s="1176"/>
      <c r="J86" s="15"/>
    </row>
    <row r="87" spans="1:10" ht="21.75" customHeight="1">
      <c r="A87" s="1182">
        <v>2</v>
      </c>
      <c r="B87" s="1197" t="s">
        <v>956</v>
      </c>
      <c r="C87" s="1197">
        <v>1993</v>
      </c>
      <c r="D87" s="1238" t="s">
        <v>401</v>
      </c>
      <c r="E87" s="1254">
        <v>405000</v>
      </c>
      <c r="F87" s="1188">
        <v>0</v>
      </c>
      <c r="G87" s="1188">
        <v>0</v>
      </c>
      <c r="H87" s="1252">
        <f t="shared" si="3"/>
        <v>405000</v>
      </c>
      <c r="I87" s="1176"/>
      <c r="J87" s="15"/>
    </row>
    <row r="88" spans="1:10" ht="21.75" customHeight="1">
      <c r="A88" s="1193">
        <v>3</v>
      </c>
      <c r="B88" s="1197" t="s">
        <v>957</v>
      </c>
      <c r="C88" s="1197">
        <v>1993</v>
      </c>
      <c r="D88" s="1238" t="s">
        <v>154</v>
      </c>
      <c r="E88" s="1254">
        <v>405000</v>
      </c>
      <c r="F88" s="1188">
        <v>0</v>
      </c>
      <c r="G88" s="1188">
        <v>0</v>
      </c>
      <c r="H88" s="1252">
        <f t="shared" si="3"/>
        <v>405000</v>
      </c>
      <c r="I88" s="1176"/>
      <c r="J88" s="15"/>
    </row>
    <row r="89" spans="1:10" ht="21.75" customHeight="1">
      <c r="A89" s="1182">
        <v>4</v>
      </c>
      <c r="B89" s="1197" t="s">
        <v>137</v>
      </c>
      <c r="C89" s="1197">
        <v>1969</v>
      </c>
      <c r="D89" s="1238" t="s">
        <v>154</v>
      </c>
      <c r="E89" s="1254">
        <v>405000</v>
      </c>
      <c r="F89" s="1188">
        <v>0</v>
      </c>
      <c r="G89" s="1188">
        <v>0</v>
      </c>
      <c r="H89" s="1252">
        <f t="shared" si="3"/>
        <v>405000</v>
      </c>
      <c r="I89" s="1176"/>
      <c r="J89" s="15"/>
    </row>
    <row r="90" spans="1:10" ht="21.75" customHeight="1">
      <c r="A90" s="1193">
        <v>5</v>
      </c>
      <c r="B90" s="1197" t="s">
        <v>138</v>
      </c>
      <c r="C90" s="1197">
        <v>1971</v>
      </c>
      <c r="D90" s="1238" t="s">
        <v>401</v>
      </c>
      <c r="E90" s="1254">
        <v>405000</v>
      </c>
      <c r="F90" s="1188">
        <v>0</v>
      </c>
      <c r="G90" s="1188">
        <v>0</v>
      </c>
      <c r="H90" s="1252">
        <f t="shared" si="3"/>
        <v>405000</v>
      </c>
      <c r="I90" s="1176"/>
      <c r="J90" s="15"/>
    </row>
    <row r="91" spans="1:10" ht="21.75" customHeight="1">
      <c r="A91" s="1182">
        <v>6</v>
      </c>
      <c r="B91" s="1197" t="s">
        <v>141</v>
      </c>
      <c r="C91" s="1175">
        <v>2000</v>
      </c>
      <c r="D91" s="1238" t="s">
        <v>154</v>
      </c>
      <c r="E91" s="1254">
        <v>405000</v>
      </c>
      <c r="F91" s="1188">
        <v>0</v>
      </c>
      <c r="G91" s="1188">
        <v>0</v>
      </c>
      <c r="H91" s="1252">
        <f t="shared" si="3"/>
        <v>405000</v>
      </c>
      <c r="I91" s="1176"/>
      <c r="J91" s="1270"/>
    </row>
    <row r="92" spans="1:10" ht="21.75" customHeight="1">
      <c r="A92" s="1193">
        <v>7</v>
      </c>
      <c r="B92" s="1197" t="s">
        <v>958</v>
      </c>
      <c r="C92" s="1175">
        <v>1994</v>
      </c>
      <c r="D92" s="1238" t="s">
        <v>459</v>
      </c>
      <c r="E92" s="1254">
        <v>405000</v>
      </c>
      <c r="F92" s="1188">
        <v>1</v>
      </c>
      <c r="G92" s="1188"/>
      <c r="H92" s="1252">
        <f t="shared" si="3"/>
        <v>405000</v>
      </c>
      <c r="I92" s="1176"/>
      <c r="J92" s="1270"/>
    </row>
    <row r="93" spans="1:10" ht="21.75" customHeight="1">
      <c r="A93" s="1182">
        <v>8</v>
      </c>
      <c r="B93" s="1197" t="s">
        <v>959</v>
      </c>
      <c r="C93" s="1197">
        <v>1976</v>
      </c>
      <c r="D93" s="1186" t="s">
        <v>459</v>
      </c>
      <c r="E93" s="1254">
        <v>405000</v>
      </c>
      <c r="F93" s="1276">
        <v>0</v>
      </c>
      <c r="G93" s="1188">
        <v>0</v>
      </c>
      <c r="H93" s="1254">
        <v>405000</v>
      </c>
      <c r="I93" s="1176"/>
      <c r="J93" s="1270"/>
    </row>
    <row r="94" spans="1:10" ht="21.75" customHeight="1">
      <c r="A94" s="1193">
        <v>9</v>
      </c>
      <c r="B94" s="1275" t="s">
        <v>960</v>
      </c>
      <c r="C94" s="1275">
        <v>1970</v>
      </c>
      <c r="D94" s="1186" t="s">
        <v>459</v>
      </c>
      <c r="E94" s="1254">
        <v>405000</v>
      </c>
      <c r="F94" s="1276">
        <v>0</v>
      </c>
      <c r="G94" s="1188">
        <v>0</v>
      </c>
      <c r="H94" s="1254">
        <v>405000</v>
      </c>
      <c r="I94" s="1176"/>
      <c r="J94" s="1270"/>
    </row>
    <row r="95" spans="1:10" ht="21.75" customHeight="1">
      <c r="A95" s="1182">
        <v>10</v>
      </c>
      <c r="B95" s="1197" t="s">
        <v>2939</v>
      </c>
      <c r="C95" s="1197">
        <v>1965</v>
      </c>
      <c r="D95" s="1238" t="s">
        <v>154</v>
      </c>
      <c r="E95" s="1254">
        <v>405000</v>
      </c>
      <c r="F95" s="1188">
        <v>0</v>
      </c>
      <c r="G95" s="1188">
        <v>0</v>
      </c>
      <c r="H95" s="1254">
        <v>405000</v>
      </c>
      <c r="I95" s="1176"/>
      <c r="J95" s="1270"/>
    </row>
    <row r="96" spans="1:10" ht="21.75" customHeight="1">
      <c r="A96" s="1193">
        <v>11</v>
      </c>
      <c r="B96" s="1197" t="s">
        <v>1146</v>
      </c>
      <c r="C96" s="1197">
        <v>1975</v>
      </c>
      <c r="D96" s="1238" t="s">
        <v>401</v>
      </c>
      <c r="E96" s="1254">
        <v>405000</v>
      </c>
      <c r="F96" s="1188">
        <v>0</v>
      </c>
      <c r="G96" s="1188">
        <v>0</v>
      </c>
      <c r="H96" s="1254">
        <v>405000</v>
      </c>
      <c r="I96" s="1176"/>
      <c r="J96" s="1270"/>
    </row>
    <row r="97" spans="1:10" ht="21.75" customHeight="1">
      <c r="A97" s="1182">
        <v>12</v>
      </c>
      <c r="B97" s="1197" t="s">
        <v>961</v>
      </c>
      <c r="C97" s="1197">
        <v>1963</v>
      </c>
      <c r="D97" s="1238" t="s">
        <v>401</v>
      </c>
      <c r="E97" s="1254">
        <v>405000</v>
      </c>
      <c r="F97" s="1188">
        <v>0</v>
      </c>
      <c r="G97" s="1188">
        <v>0</v>
      </c>
      <c r="H97" s="1254">
        <v>405000</v>
      </c>
      <c r="I97" s="1176"/>
      <c r="J97" s="1270"/>
    </row>
    <row r="98" spans="1:10" ht="21.75" customHeight="1">
      <c r="A98" s="1193">
        <v>13</v>
      </c>
      <c r="B98" s="1197" t="s">
        <v>15</v>
      </c>
      <c r="C98" s="1197">
        <v>1987</v>
      </c>
      <c r="D98" s="1238" t="s">
        <v>401</v>
      </c>
      <c r="E98" s="1254">
        <v>405000</v>
      </c>
      <c r="F98" s="1188">
        <v>0</v>
      </c>
      <c r="G98" s="1188">
        <v>0</v>
      </c>
      <c r="H98" s="1254">
        <v>405000</v>
      </c>
      <c r="I98" s="1176"/>
      <c r="J98" s="1270"/>
    </row>
    <row r="99" spans="1:10" ht="21.75" customHeight="1">
      <c r="A99" s="1182">
        <v>14</v>
      </c>
      <c r="B99" s="1197" t="s">
        <v>16</v>
      </c>
      <c r="C99" s="1197">
        <v>1971</v>
      </c>
      <c r="D99" s="1238" t="s">
        <v>401</v>
      </c>
      <c r="E99" s="1254">
        <v>405000</v>
      </c>
      <c r="F99" s="1188">
        <v>0</v>
      </c>
      <c r="G99" s="1188">
        <v>0</v>
      </c>
      <c r="H99" s="1254">
        <v>405000</v>
      </c>
      <c r="I99" s="1176"/>
      <c r="J99" s="1270"/>
    </row>
    <row r="100" spans="1:10" ht="21.75" customHeight="1">
      <c r="A100" s="1193">
        <v>15</v>
      </c>
      <c r="B100" s="1197" t="s">
        <v>1814</v>
      </c>
      <c r="C100" s="1197">
        <v>1966</v>
      </c>
      <c r="D100" s="1238" t="s">
        <v>401</v>
      </c>
      <c r="E100" s="1254">
        <v>405000</v>
      </c>
      <c r="F100" s="1188">
        <v>0</v>
      </c>
      <c r="G100" s="1188">
        <v>0</v>
      </c>
      <c r="H100" s="1254">
        <f>G100+E100</f>
        <v>405000</v>
      </c>
      <c r="I100" s="1176"/>
      <c r="J100" s="1270"/>
    </row>
    <row r="101" spans="1:10" ht="21.75" customHeight="1">
      <c r="A101" s="1172">
        <v>16</v>
      </c>
      <c r="B101" s="1277" t="s">
        <v>485</v>
      </c>
      <c r="C101" s="1277">
        <v>1968</v>
      </c>
      <c r="D101" s="1278" t="s">
        <v>154</v>
      </c>
      <c r="E101" s="1279">
        <v>405000</v>
      </c>
      <c r="F101" s="1265"/>
      <c r="G101" s="1265">
        <v>0</v>
      </c>
      <c r="H101" s="1264">
        <f>G101+E101</f>
        <v>405000</v>
      </c>
      <c r="I101" s="1267"/>
      <c r="J101" s="1280"/>
    </row>
    <row r="102" spans="1:10" ht="21.75" customHeight="1">
      <c r="A102" s="1171"/>
      <c r="B102" s="1181" t="s">
        <v>181</v>
      </c>
      <c r="C102" s="1181"/>
      <c r="D102" s="1236"/>
      <c r="E102" s="1187">
        <f>SUM(E86:E101)</f>
        <v>6480000</v>
      </c>
      <c r="F102" s="1189"/>
      <c r="G102" s="1249"/>
      <c r="H102" s="1187">
        <f>G102+E102</f>
        <v>6480000</v>
      </c>
      <c r="I102" s="1176"/>
      <c r="J102" s="15"/>
    </row>
    <row r="103" spans="1:10" ht="21.75" customHeight="1">
      <c r="A103" s="1171"/>
      <c r="B103" s="1631" t="s">
        <v>2047</v>
      </c>
      <c r="C103" s="1632"/>
      <c r="D103" s="1632"/>
      <c r="E103" s="1632"/>
      <c r="F103" s="1632"/>
      <c r="G103" s="1632"/>
      <c r="H103" s="1632"/>
      <c r="I103" s="1632"/>
      <c r="J103" s="1633"/>
    </row>
    <row r="104" spans="1:10" ht="21.75" customHeight="1">
      <c r="A104" s="1193">
        <v>1</v>
      </c>
      <c r="B104" s="1197" t="s">
        <v>962</v>
      </c>
      <c r="C104" s="1197">
        <v>2004</v>
      </c>
      <c r="D104" s="1238" t="s">
        <v>401</v>
      </c>
      <c r="E104" s="1254">
        <v>540000</v>
      </c>
      <c r="F104" s="1188">
        <v>0</v>
      </c>
      <c r="G104" s="1188">
        <v>0</v>
      </c>
      <c r="H104" s="1254">
        <f>E104+G104</f>
        <v>540000</v>
      </c>
      <c r="I104" s="1176"/>
      <c r="J104" s="15"/>
    </row>
    <row r="105" spans="1:10" ht="21.75" customHeight="1">
      <c r="A105" s="1183">
        <v>2</v>
      </c>
      <c r="B105" s="1175" t="s">
        <v>963</v>
      </c>
      <c r="C105" s="1175">
        <v>2005</v>
      </c>
      <c r="D105" s="1238" t="s">
        <v>401</v>
      </c>
      <c r="E105" s="1254">
        <v>540000</v>
      </c>
      <c r="F105" s="1276">
        <v>0</v>
      </c>
      <c r="G105" s="1188">
        <v>0</v>
      </c>
      <c r="H105" s="1254">
        <f>E105+G105</f>
        <v>540000</v>
      </c>
      <c r="I105" s="1176"/>
      <c r="J105" s="15"/>
    </row>
    <row r="106" spans="1:10" ht="21.75" customHeight="1">
      <c r="A106" s="1193">
        <v>3</v>
      </c>
      <c r="B106" s="1175" t="s">
        <v>964</v>
      </c>
      <c r="C106" s="1175">
        <v>2008</v>
      </c>
      <c r="D106" s="1186" t="s">
        <v>459</v>
      </c>
      <c r="E106" s="1254">
        <v>540000</v>
      </c>
      <c r="F106" s="1188">
        <v>0</v>
      </c>
      <c r="G106" s="1188">
        <v>0</v>
      </c>
      <c r="H106" s="1252">
        <v>540000</v>
      </c>
      <c r="I106" s="1176"/>
      <c r="J106" s="1270"/>
    </row>
    <row r="107" spans="1:10" ht="21.75" customHeight="1">
      <c r="A107" s="1172">
        <v>4</v>
      </c>
      <c r="B107" s="1175" t="s">
        <v>525</v>
      </c>
      <c r="C107" s="1175">
        <v>2011</v>
      </c>
      <c r="D107" s="1238" t="s">
        <v>401</v>
      </c>
      <c r="E107" s="1254">
        <v>540000</v>
      </c>
      <c r="F107" s="1188"/>
      <c r="G107" s="1188">
        <v>0</v>
      </c>
      <c r="H107" s="1252">
        <f>G107+E107</f>
        <v>540000</v>
      </c>
      <c r="I107" s="1176"/>
      <c r="J107" s="1270"/>
    </row>
    <row r="108" spans="1:10" ht="21.75" customHeight="1">
      <c r="A108" s="1171"/>
      <c r="B108" s="1174" t="s">
        <v>181</v>
      </c>
      <c r="C108" s="1174"/>
      <c r="D108" s="1237"/>
      <c r="E108" s="1187">
        <f>SUM(E104:E107)</f>
        <v>2160000</v>
      </c>
      <c r="F108" s="1189">
        <v>0</v>
      </c>
      <c r="G108" s="1189"/>
      <c r="H108" s="1190">
        <f>G108+E108</f>
        <v>2160000</v>
      </c>
      <c r="I108" s="1176"/>
      <c r="J108" s="15"/>
    </row>
    <row r="109" spans="1:10" ht="21.75" customHeight="1">
      <c r="A109" s="1171"/>
      <c r="B109" s="1599" t="s">
        <v>2048</v>
      </c>
      <c r="C109" s="1600"/>
      <c r="D109" s="1600"/>
      <c r="E109" s="1600"/>
      <c r="F109" s="1600"/>
      <c r="G109" s="1600"/>
      <c r="H109" s="1600"/>
      <c r="I109" s="1600"/>
      <c r="J109" s="1601"/>
    </row>
    <row r="110" spans="1:10" ht="21.75" customHeight="1">
      <c r="A110" s="1193">
        <v>1</v>
      </c>
      <c r="B110" s="1175" t="s">
        <v>965</v>
      </c>
      <c r="C110" s="1175">
        <v>1943</v>
      </c>
      <c r="D110" s="1238" t="s">
        <v>401</v>
      </c>
      <c r="E110" s="1252">
        <v>540000</v>
      </c>
      <c r="F110" s="1188">
        <v>0</v>
      </c>
      <c r="G110" s="1188">
        <v>0</v>
      </c>
      <c r="H110" s="1252">
        <f>E110+G110</f>
        <v>540000</v>
      </c>
      <c r="I110" s="1176"/>
      <c r="J110" s="15"/>
    </row>
    <row r="111" spans="1:10" ht="21.75" customHeight="1">
      <c r="A111" s="1182">
        <v>2</v>
      </c>
      <c r="B111" s="1197" t="s">
        <v>966</v>
      </c>
      <c r="C111" s="1197">
        <v>1945</v>
      </c>
      <c r="D111" s="1238" t="s">
        <v>401</v>
      </c>
      <c r="E111" s="1252">
        <v>540000</v>
      </c>
      <c r="F111" s="1188">
        <v>0</v>
      </c>
      <c r="G111" s="1188">
        <v>0</v>
      </c>
      <c r="H111" s="1252">
        <f>E111+G111</f>
        <v>540000</v>
      </c>
      <c r="I111" s="1176"/>
      <c r="J111" s="15"/>
    </row>
    <row r="112" spans="1:10" ht="21.75" customHeight="1">
      <c r="A112" s="1193">
        <v>3</v>
      </c>
      <c r="B112" s="1197" t="s">
        <v>1375</v>
      </c>
      <c r="C112" s="1197">
        <v>1942</v>
      </c>
      <c r="D112" s="1186" t="s">
        <v>459</v>
      </c>
      <c r="E112" s="1252">
        <v>540000</v>
      </c>
      <c r="F112" s="1188">
        <v>0</v>
      </c>
      <c r="G112" s="1188">
        <v>0</v>
      </c>
      <c r="H112" s="1252">
        <f>E112+G112</f>
        <v>540000</v>
      </c>
      <c r="I112" s="1176"/>
      <c r="J112" s="15"/>
    </row>
    <row r="113" spans="1:10" ht="21.75" customHeight="1">
      <c r="A113" s="1182">
        <v>4</v>
      </c>
      <c r="B113" s="1197" t="s">
        <v>967</v>
      </c>
      <c r="C113" s="1197">
        <v>1956</v>
      </c>
      <c r="D113" s="1186" t="s">
        <v>401</v>
      </c>
      <c r="E113" s="1252">
        <v>540000</v>
      </c>
      <c r="F113" s="1188"/>
      <c r="G113" s="1188">
        <v>0</v>
      </c>
      <c r="H113" s="1252">
        <f>E113+G113</f>
        <v>540000</v>
      </c>
      <c r="I113" s="1176"/>
      <c r="J113" s="15"/>
    </row>
    <row r="114" spans="1:10" ht="21.75" customHeight="1">
      <c r="A114" s="1193">
        <v>5</v>
      </c>
      <c r="B114" s="1175" t="s">
        <v>968</v>
      </c>
      <c r="C114" s="1175">
        <v>1942</v>
      </c>
      <c r="D114" s="1186" t="s">
        <v>459</v>
      </c>
      <c r="E114" s="1254">
        <v>540000</v>
      </c>
      <c r="F114" s="1188">
        <v>0</v>
      </c>
      <c r="G114" s="1188">
        <v>0</v>
      </c>
      <c r="H114" s="1252">
        <v>540000</v>
      </c>
      <c r="I114" s="1176"/>
      <c r="J114" s="1270"/>
    </row>
    <row r="115" spans="1:10" ht="21.75" customHeight="1">
      <c r="A115" s="1182">
        <v>6</v>
      </c>
      <c r="B115" s="1197" t="s">
        <v>258</v>
      </c>
      <c r="C115" s="1197">
        <v>1946</v>
      </c>
      <c r="D115" s="1186" t="s">
        <v>459</v>
      </c>
      <c r="E115" s="1254">
        <v>540000</v>
      </c>
      <c r="F115" s="1188">
        <v>0</v>
      </c>
      <c r="G115" s="1188">
        <v>0</v>
      </c>
      <c r="H115" s="1252">
        <v>540000</v>
      </c>
      <c r="I115" s="1176"/>
      <c r="J115" s="1270"/>
    </row>
    <row r="116" spans="1:10" ht="21.75" customHeight="1">
      <c r="A116" s="1193">
        <v>7</v>
      </c>
      <c r="B116" s="1197" t="s">
        <v>105</v>
      </c>
      <c r="C116" s="1197">
        <v>1940</v>
      </c>
      <c r="D116" s="1186" t="s">
        <v>459</v>
      </c>
      <c r="E116" s="1254">
        <v>540000</v>
      </c>
      <c r="F116" s="1188">
        <v>0</v>
      </c>
      <c r="G116" s="1188">
        <v>0</v>
      </c>
      <c r="H116" s="1252">
        <v>540000</v>
      </c>
      <c r="I116" s="1176"/>
      <c r="J116" s="1270"/>
    </row>
    <row r="117" spans="1:10" ht="21.75" customHeight="1">
      <c r="A117" s="1182">
        <v>8</v>
      </c>
      <c r="B117" s="1197" t="s">
        <v>342</v>
      </c>
      <c r="C117" s="1197">
        <v>1950</v>
      </c>
      <c r="D117" s="1238" t="s">
        <v>401</v>
      </c>
      <c r="E117" s="1254">
        <v>540000</v>
      </c>
      <c r="F117" s="1188"/>
      <c r="G117" s="1188">
        <v>0</v>
      </c>
      <c r="H117" s="1252">
        <v>540000</v>
      </c>
      <c r="I117" s="1176"/>
      <c r="J117" s="1270"/>
    </row>
    <row r="118" spans="1:10" ht="21.75" customHeight="1">
      <c r="A118" s="1193">
        <v>9</v>
      </c>
      <c r="B118" s="1197" t="s">
        <v>2256</v>
      </c>
      <c r="C118" s="1197">
        <v>1946</v>
      </c>
      <c r="D118" s="1238" t="s">
        <v>401</v>
      </c>
      <c r="E118" s="1254">
        <v>540000</v>
      </c>
      <c r="F118" s="1188"/>
      <c r="G118" s="1188">
        <v>0</v>
      </c>
      <c r="H118" s="1252">
        <v>540000</v>
      </c>
      <c r="I118" s="1176"/>
      <c r="J118" s="1270"/>
    </row>
    <row r="119" spans="1:10" ht="21.75" customHeight="1">
      <c r="A119" s="1182">
        <v>10</v>
      </c>
      <c r="B119" s="1197" t="s">
        <v>672</v>
      </c>
      <c r="C119" s="1197">
        <v>1950</v>
      </c>
      <c r="D119" s="1238" t="s">
        <v>401</v>
      </c>
      <c r="E119" s="1254">
        <v>540000</v>
      </c>
      <c r="F119" s="1188"/>
      <c r="G119" s="1188">
        <v>0</v>
      </c>
      <c r="H119" s="1252">
        <f aca="true" t="shared" si="4" ref="H119:H125">SUM(E119:G119)</f>
        <v>540000</v>
      </c>
      <c r="I119" s="1176"/>
      <c r="J119" s="1270"/>
    </row>
    <row r="120" spans="1:10" ht="21.75" customHeight="1">
      <c r="A120" s="1193">
        <v>11</v>
      </c>
      <c r="B120" s="1197" t="s">
        <v>673</v>
      </c>
      <c r="C120" s="1197">
        <v>1952</v>
      </c>
      <c r="D120" s="1238" t="s">
        <v>154</v>
      </c>
      <c r="E120" s="1254">
        <v>540000</v>
      </c>
      <c r="F120" s="1188">
        <v>0</v>
      </c>
      <c r="G120" s="1188">
        <v>0</v>
      </c>
      <c r="H120" s="1252">
        <f t="shared" si="4"/>
        <v>540000</v>
      </c>
      <c r="I120" s="1176"/>
      <c r="J120" s="1270"/>
    </row>
    <row r="121" spans="1:10" ht="21.75" customHeight="1">
      <c r="A121" s="1182">
        <v>12</v>
      </c>
      <c r="B121" s="1197" t="s">
        <v>1385</v>
      </c>
      <c r="C121" s="1197">
        <v>1949</v>
      </c>
      <c r="D121" s="1238" t="s">
        <v>154</v>
      </c>
      <c r="E121" s="1254">
        <v>540000</v>
      </c>
      <c r="F121" s="1188">
        <v>0</v>
      </c>
      <c r="G121" s="1188">
        <v>0</v>
      </c>
      <c r="H121" s="1252">
        <f t="shared" si="4"/>
        <v>540000</v>
      </c>
      <c r="I121" s="1176"/>
      <c r="J121" s="1270"/>
    </row>
    <row r="122" spans="1:10" ht="21.75" customHeight="1">
      <c r="A122" s="1193">
        <v>13</v>
      </c>
      <c r="B122" s="1197" t="s">
        <v>2428</v>
      </c>
      <c r="C122" s="1197">
        <v>1941</v>
      </c>
      <c r="D122" s="1238" t="s">
        <v>401</v>
      </c>
      <c r="E122" s="1254">
        <v>540000</v>
      </c>
      <c r="F122" s="1188">
        <v>0</v>
      </c>
      <c r="G122" s="1188">
        <v>0</v>
      </c>
      <c r="H122" s="1252">
        <f t="shared" si="4"/>
        <v>540000</v>
      </c>
      <c r="I122" s="1176"/>
      <c r="J122" s="1270"/>
    </row>
    <row r="123" spans="1:10" ht="21.75" customHeight="1">
      <c r="A123" s="1172">
        <v>14</v>
      </c>
      <c r="B123" s="1197" t="s">
        <v>1084</v>
      </c>
      <c r="C123" s="1197">
        <v>1954</v>
      </c>
      <c r="D123" s="1238" t="s">
        <v>459</v>
      </c>
      <c r="E123" s="1254">
        <v>540000</v>
      </c>
      <c r="F123" s="1188"/>
      <c r="G123" s="1188"/>
      <c r="H123" s="1252">
        <f t="shared" si="4"/>
        <v>540000</v>
      </c>
      <c r="I123" s="1176"/>
      <c r="J123" s="1270"/>
    </row>
    <row r="124" spans="1:10" ht="21.75" customHeight="1">
      <c r="A124" s="1172">
        <v>15</v>
      </c>
      <c r="B124" s="1232" t="s">
        <v>1100</v>
      </c>
      <c r="C124" s="1232">
        <v>1938</v>
      </c>
      <c r="D124" s="1271" t="s">
        <v>154</v>
      </c>
      <c r="E124" s="1272">
        <v>540000</v>
      </c>
      <c r="F124" s="1231"/>
      <c r="G124" s="1231"/>
      <c r="H124" s="1273">
        <f t="shared" si="4"/>
        <v>540000</v>
      </c>
      <c r="I124" s="1230"/>
      <c r="J124" s="1270"/>
    </row>
    <row r="125" spans="1:10" ht="21.75" customHeight="1">
      <c r="A125" s="1183"/>
      <c r="B125" s="1281" t="s">
        <v>180</v>
      </c>
      <c r="C125" s="1281"/>
      <c r="D125" s="1282"/>
      <c r="E125" s="1283">
        <f>SUM(E110:E124)</f>
        <v>8100000</v>
      </c>
      <c r="F125" s="1249"/>
      <c r="G125" s="1249"/>
      <c r="H125" s="1242">
        <f t="shared" si="4"/>
        <v>8100000</v>
      </c>
      <c r="I125" s="1173"/>
      <c r="J125" s="267"/>
    </row>
    <row r="126" spans="1:10" ht="21.75" customHeight="1">
      <c r="A126" s="1171"/>
      <c r="B126" s="1631" t="s">
        <v>2049</v>
      </c>
      <c r="C126" s="1632"/>
      <c r="D126" s="1632"/>
      <c r="E126" s="1632"/>
      <c r="F126" s="1632"/>
      <c r="G126" s="1632"/>
      <c r="H126" s="1632"/>
      <c r="I126" s="1632"/>
      <c r="J126" s="1633"/>
    </row>
    <row r="127" spans="1:10" ht="21.75" customHeight="1">
      <c r="A127" s="1193">
        <v>1</v>
      </c>
      <c r="B127" s="1197" t="s">
        <v>969</v>
      </c>
      <c r="C127" s="1197">
        <v>1983</v>
      </c>
      <c r="D127" s="1238" t="s">
        <v>401</v>
      </c>
      <c r="E127" s="1291">
        <v>540000</v>
      </c>
      <c r="F127" s="1188">
        <v>0</v>
      </c>
      <c r="G127" s="1188">
        <v>0</v>
      </c>
      <c r="H127" s="1252">
        <f>E127</f>
        <v>540000</v>
      </c>
      <c r="I127" s="1176"/>
      <c r="J127" s="15"/>
    </row>
    <row r="128" spans="1:10" ht="21.75" customHeight="1">
      <c r="A128" s="1182">
        <v>2</v>
      </c>
      <c r="B128" s="1197" t="s">
        <v>970</v>
      </c>
      <c r="C128" s="1197">
        <v>1982</v>
      </c>
      <c r="D128" s="1238" t="s">
        <v>401</v>
      </c>
      <c r="E128" s="1291">
        <v>540000</v>
      </c>
      <c r="F128" s="1188">
        <v>0</v>
      </c>
      <c r="G128" s="1188">
        <v>0</v>
      </c>
      <c r="H128" s="1252">
        <f>E128</f>
        <v>540000</v>
      </c>
      <c r="I128" s="1176"/>
      <c r="J128" s="15"/>
    </row>
    <row r="129" spans="1:12" ht="21.75" customHeight="1">
      <c r="A129" s="1182">
        <v>3</v>
      </c>
      <c r="B129" s="1197" t="s">
        <v>971</v>
      </c>
      <c r="C129" s="1197">
        <v>1993</v>
      </c>
      <c r="D129" s="1238" t="s">
        <v>401</v>
      </c>
      <c r="E129" s="1291">
        <v>540000</v>
      </c>
      <c r="F129" s="1188">
        <v>0</v>
      </c>
      <c r="G129" s="1188">
        <v>0</v>
      </c>
      <c r="H129" s="1252">
        <f>E129</f>
        <v>540000</v>
      </c>
      <c r="I129" s="1176"/>
      <c r="J129" s="15"/>
      <c r="L129" s="1168" t="s">
        <v>188</v>
      </c>
    </row>
    <row r="130" spans="1:10" ht="21.75" customHeight="1">
      <c r="A130" s="1182">
        <v>4</v>
      </c>
      <c r="B130" s="1197" t="s">
        <v>972</v>
      </c>
      <c r="C130" s="1197">
        <v>1961</v>
      </c>
      <c r="D130" s="1238" t="s">
        <v>401</v>
      </c>
      <c r="E130" s="1291">
        <v>540000</v>
      </c>
      <c r="F130" s="1188">
        <v>0</v>
      </c>
      <c r="G130" s="1188">
        <v>0</v>
      </c>
      <c r="H130" s="1252">
        <f>E130</f>
        <v>540000</v>
      </c>
      <c r="I130" s="1176"/>
      <c r="J130" s="15"/>
    </row>
    <row r="131" spans="1:10" ht="21.75" customHeight="1">
      <c r="A131" s="1182">
        <v>5</v>
      </c>
      <c r="B131" s="1197" t="s">
        <v>139</v>
      </c>
      <c r="C131" s="1197">
        <v>1968</v>
      </c>
      <c r="D131" s="1238" t="s">
        <v>459</v>
      </c>
      <c r="E131" s="1291">
        <v>540000</v>
      </c>
      <c r="F131" s="1188"/>
      <c r="G131" s="1188">
        <v>0</v>
      </c>
      <c r="H131" s="1252">
        <f>E131</f>
        <v>540000</v>
      </c>
      <c r="I131" s="1176"/>
      <c r="J131" s="15"/>
    </row>
    <row r="132" spans="1:10" ht="21.75" customHeight="1">
      <c r="A132" s="1182">
        <v>6</v>
      </c>
      <c r="B132" s="1197" t="s">
        <v>973</v>
      </c>
      <c r="C132" s="1197">
        <v>1978</v>
      </c>
      <c r="D132" s="1186" t="s">
        <v>459</v>
      </c>
      <c r="E132" s="1254">
        <v>540000</v>
      </c>
      <c r="F132" s="1188">
        <v>0</v>
      </c>
      <c r="G132" s="1188">
        <v>0</v>
      </c>
      <c r="H132" s="1252">
        <v>540000</v>
      </c>
      <c r="I132" s="1176"/>
      <c r="J132" s="1270"/>
    </row>
    <row r="133" spans="1:10" ht="21.75" customHeight="1">
      <c r="A133" s="1182">
        <v>7</v>
      </c>
      <c r="B133" s="1197" t="s">
        <v>974</v>
      </c>
      <c r="C133" s="1197">
        <v>1970</v>
      </c>
      <c r="D133" s="1186" t="s">
        <v>459</v>
      </c>
      <c r="E133" s="1254">
        <v>540000</v>
      </c>
      <c r="F133" s="1188">
        <v>0</v>
      </c>
      <c r="G133" s="1188">
        <v>0</v>
      </c>
      <c r="H133" s="1252">
        <v>540000</v>
      </c>
      <c r="I133" s="1176"/>
      <c r="J133" s="1270"/>
    </row>
    <row r="134" spans="1:10" ht="21.75" customHeight="1">
      <c r="A134" s="1182">
        <v>8</v>
      </c>
      <c r="B134" s="1197" t="s">
        <v>140</v>
      </c>
      <c r="C134" s="1197">
        <v>1981</v>
      </c>
      <c r="D134" s="1186" t="s">
        <v>401</v>
      </c>
      <c r="E134" s="1254">
        <v>540000</v>
      </c>
      <c r="F134" s="1252"/>
      <c r="G134" s="1188">
        <v>0</v>
      </c>
      <c r="H134" s="1252">
        <f>SUM(E134:G134)</f>
        <v>540000</v>
      </c>
      <c r="I134" s="1176"/>
      <c r="J134" s="1270"/>
    </row>
    <row r="135" spans="1:10" ht="21.75" customHeight="1">
      <c r="A135" s="1172">
        <v>9</v>
      </c>
      <c r="B135" s="1197" t="s">
        <v>2712</v>
      </c>
      <c r="C135" s="1197">
        <v>1978</v>
      </c>
      <c r="D135" s="1186" t="s">
        <v>401</v>
      </c>
      <c r="E135" s="1254">
        <v>540000</v>
      </c>
      <c r="F135" s="1252"/>
      <c r="G135" s="1188"/>
      <c r="H135" s="1252">
        <f>SUM(E135:G135)</f>
        <v>540000</v>
      </c>
      <c r="I135" s="1176"/>
      <c r="J135" s="1270"/>
    </row>
    <row r="136" spans="1:10" ht="21.75" customHeight="1">
      <c r="A136" s="1172">
        <v>10</v>
      </c>
      <c r="B136" s="1197" t="s">
        <v>1389</v>
      </c>
      <c r="C136" s="1197">
        <v>1992</v>
      </c>
      <c r="D136" s="1186" t="s">
        <v>154</v>
      </c>
      <c r="E136" s="1254">
        <v>540000</v>
      </c>
      <c r="F136" s="1252"/>
      <c r="G136" s="1188"/>
      <c r="H136" s="1252">
        <f>SUM(E136:G136)</f>
        <v>540000</v>
      </c>
      <c r="I136" s="1176"/>
      <c r="J136" s="1270"/>
    </row>
    <row r="137" spans="1:10" ht="21.75" customHeight="1">
      <c r="A137" s="1171"/>
      <c r="B137" s="1284" t="s">
        <v>181</v>
      </c>
      <c r="C137" s="1285"/>
      <c r="D137" s="1286"/>
      <c r="E137" s="1287">
        <f>SUM(E127:E136)</f>
        <v>5400000</v>
      </c>
      <c r="F137" s="1288"/>
      <c r="G137" s="1249"/>
      <c r="H137" s="1289">
        <f>G137+E137</f>
        <v>5400000</v>
      </c>
      <c r="I137" s="1290"/>
      <c r="J137" s="30" t="s">
        <v>188</v>
      </c>
    </row>
    <row r="138" spans="1:10" ht="21.75" customHeight="1">
      <c r="A138" s="1171"/>
      <c r="B138" s="1631" t="s">
        <v>2056</v>
      </c>
      <c r="C138" s="1632"/>
      <c r="D138" s="1632"/>
      <c r="E138" s="1632"/>
      <c r="F138" s="1632"/>
      <c r="G138" s="1632"/>
      <c r="H138" s="1632"/>
      <c r="I138" s="1632"/>
      <c r="J138" s="1633"/>
    </row>
    <row r="139" spans="1:10" ht="21.75" customHeight="1">
      <c r="A139" s="1193">
        <v>1</v>
      </c>
      <c r="B139" s="1197" t="s">
        <v>975</v>
      </c>
      <c r="C139" s="1197">
        <v>2013</v>
      </c>
      <c r="D139" s="1238" t="s">
        <v>401</v>
      </c>
      <c r="E139" s="1254">
        <v>675000</v>
      </c>
      <c r="F139" s="1188">
        <v>0</v>
      </c>
      <c r="G139" s="1188">
        <v>0</v>
      </c>
      <c r="H139" s="1252">
        <f>E139+G139</f>
        <v>675000</v>
      </c>
      <c r="I139" s="1176"/>
      <c r="J139" s="15" t="s">
        <v>188</v>
      </c>
    </row>
    <row r="140" spans="1:10" ht="21.75" customHeight="1">
      <c r="A140" s="1194">
        <v>2</v>
      </c>
      <c r="B140" s="1197" t="s">
        <v>976</v>
      </c>
      <c r="C140" s="1197">
        <v>2008</v>
      </c>
      <c r="D140" s="1238" t="s">
        <v>401</v>
      </c>
      <c r="E140" s="1254">
        <v>675000</v>
      </c>
      <c r="F140" s="1188">
        <v>0</v>
      </c>
      <c r="G140" s="1188">
        <v>0</v>
      </c>
      <c r="H140" s="1252">
        <f>E140+G140</f>
        <v>675000</v>
      </c>
      <c r="I140" s="1176"/>
      <c r="J140" s="15"/>
    </row>
    <row r="141" spans="1:10" ht="21.75" customHeight="1">
      <c r="A141" s="1195">
        <v>3</v>
      </c>
      <c r="B141" s="1197" t="s">
        <v>977</v>
      </c>
      <c r="C141" s="1197">
        <v>2009</v>
      </c>
      <c r="D141" s="1186" t="s">
        <v>459</v>
      </c>
      <c r="E141" s="1254">
        <v>675000</v>
      </c>
      <c r="F141" s="1188">
        <v>0</v>
      </c>
      <c r="G141" s="1188">
        <v>0</v>
      </c>
      <c r="H141" s="1252">
        <v>675000</v>
      </c>
      <c r="I141" s="1176"/>
      <c r="J141" s="1270"/>
    </row>
    <row r="142" spans="1:10" ht="21.75" customHeight="1">
      <c r="A142" s="1195">
        <v>4</v>
      </c>
      <c r="B142" s="1197" t="s">
        <v>1390</v>
      </c>
      <c r="C142" s="1197">
        <v>2010</v>
      </c>
      <c r="D142" s="1186" t="s">
        <v>401</v>
      </c>
      <c r="E142" s="1254">
        <v>675000</v>
      </c>
      <c r="F142" s="1188"/>
      <c r="G142" s="1188"/>
      <c r="H142" s="1252">
        <f>G142+E142</f>
        <v>675000</v>
      </c>
      <c r="I142" s="1176"/>
      <c r="J142" s="1270"/>
    </row>
    <row r="143" spans="1:10" ht="21.75" customHeight="1">
      <c r="A143" s="1196"/>
      <c r="B143" s="1181" t="s">
        <v>181</v>
      </c>
      <c r="C143" s="1197"/>
      <c r="D143" s="1238"/>
      <c r="E143" s="1187">
        <f>SUM(E139:E142)</f>
        <v>2700000</v>
      </c>
      <c r="F143" s="1189"/>
      <c r="G143" s="1189"/>
      <c r="H143" s="1190">
        <f>SUM(H139:H142)</f>
        <v>2700000</v>
      </c>
      <c r="I143" s="1176"/>
      <c r="J143" s="15"/>
    </row>
    <row r="144" spans="1:10" ht="21.75" customHeight="1">
      <c r="A144" s="1171"/>
      <c r="B144" s="1599" t="s">
        <v>2057</v>
      </c>
      <c r="C144" s="1600"/>
      <c r="D144" s="1600"/>
      <c r="E144" s="1600"/>
      <c r="F144" s="1600"/>
      <c r="G144" s="1600"/>
      <c r="H144" s="1600"/>
      <c r="I144" s="1600"/>
      <c r="J144" s="1601"/>
    </row>
    <row r="145" spans="1:10" ht="21.75" customHeight="1">
      <c r="A145" s="1193">
        <v>1</v>
      </c>
      <c r="B145" s="1197" t="s">
        <v>2035</v>
      </c>
      <c r="C145" s="1197">
        <v>1933</v>
      </c>
      <c r="D145" s="1186" t="s">
        <v>459</v>
      </c>
      <c r="E145" s="1254">
        <v>675000</v>
      </c>
      <c r="F145" s="1188">
        <v>0</v>
      </c>
      <c r="G145" s="1188">
        <v>0</v>
      </c>
      <c r="H145" s="1252">
        <f>E145+G145</f>
        <v>675000</v>
      </c>
      <c r="I145" s="1176"/>
      <c r="J145" s="15"/>
    </row>
    <row r="146" spans="1:10" ht="21.75" customHeight="1">
      <c r="A146" s="1182">
        <v>2</v>
      </c>
      <c r="B146" s="1197" t="s">
        <v>978</v>
      </c>
      <c r="C146" s="1197">
        <v>1938</v>
      </c>
      <c r="D146" s="1186" t="s">
        <v>401</v>
      </c>
      <c r="E146" s="1254">
        <v>675000</v>
      </c>
      <c r="F146" s="1188">
        <v>0</v>
      </c>
      <c r="G146" s="1188">
        <v>0</v>
      </c>
      <c r="H146" s="1252">
        <f>E146+G146</f>
        <v>675000</v>
      </c>
      <c r="I146" s="1176"/>
      <c r="J146" s="15"/>
    </row>
    <row r="147" spans="1:10" ht="21.75" customHeight="1">
      <c r="A147" s="1193">
        <v>3</v>
      </c>
      <c r="B147" s="1198" t="s">
        <v>979</v>
      </c>
      <c r="C147" s="1198">
        <v>1920</v>
      </c>
      <c r="D147" s="1186" t="s">
        <v>459</v>
      </c>
      <c r="E147" s="1254">
        <v>675000</v>
      </c>
      <c r="F147" s="1188">
        <v>0</v>
      </c>
      <c r="G147" s="1188">
        <v>0</v>
      </c>
      <c r="H147" s="1252">
        <f>E147+G147</f>
        <v>675000</v>
      </c>
      <c r="I147" s="1176"/>
      <c r="J147" s="15"/>
    </row>
    <row r="148" spans="1:10" ht="21.75" customHeight="1">
      <c r="A148" s="1182">
        <v>4</v>
      </c>
      <c r="B148" s="1197" t="s">
        <v>731</v>
      </c>
      <c r="C148" s="1197">
        <v>1933</v>
      </c>
      <c r="D148" s="1186" t="s">
        <v>459</v>
      </c>
      <c r="E148" s="1254">
        <v>675000</v>
      </c>
      <c r="F148" s="1188">
        <v>0</v>
      </c>
      <c r="G148" s="1188">
        <v>0</v>
      </c>
      <c r="H148" s="1252">
        <f>E148+G148</f>
        <v>675000</v>
      </c>
      <c r="I148" s="1176"/>
      <c r="J148" s="15"/>
    </row>
    <row r="149" spans="1:10" ht="21.75" customHeight="1">
      <c r="A149" s="1193">
        <v>5</v>
      </c>
      <c r="B149" s="1197" t="s">
        <v>980</v>
      </c>
      <c r="C149" s="1197">
        <v>1929</v>
      </c>
      <c r="D149" s="1238" t="s">
        <v>401</v>
      </c>
      <c r="E149" s="1254">
        <v>675000</v>
      </c>
      <c r="F149" s="1188">
        <v>0</v>
      </c>
      <c r="G149" s="1188">
        <v>0</v>
      </c>
      <c r="H149" s="1252">
        <v>675000</v>
      </c>
      <c r="I149" s="1176"/>
      <c r="J149" s="15"/>
    </row>
    <row r="150" spans="1:10" ht="21.75" customHeight="1">
      <c r="A150" s="1182">
        <v>6</v>
      </c>
      <c r="B150" s="1198" t="s">
        <v>2235</v>
      </c>
      <c r="C150" s="1198">
        <v>1945</v>
      </c>
      <c r="D150" s="1186" t="s">
        <v>459</v>
      </c>
      <c r="E150" s="1254">
        <v>675000</v>
      </c>
      <c r="F150" s="1188">
        <v>0</v>
      </c>
      <c r="G150" s="1188">
        <v>0</v>
      </c>
      <c r="H150" s="1252">
        <v>675000</v>
      </c>
      <c r="I150" s="1176"/>
      <c r="J150" s="15"/>
    </row>
    <row r="151" spans="1:10" ht="21.75" customHeight="1">
      <c r="A151" s="1193">
        <v>7</v>
      </c>
      <c r="B151" s="1197" t="s">
        <v>984</v>
      </c>
      <c r="C151" s="1197">
        <v>1950</v>
      </c>
      <c r="D151" s="1186" t="s">
        <v>459</v>
      </c>
      <c r="E151" s="1254">
        <v>675000</v>
      </c>
      <c r="F151" s="1188">
        <v>0</v>
      </c>
      <c r="G151" s="1188">
        <v>0</v>
      </c>
      <c r="H151" s="1252">
        <f aca="true" t="shared" si="5" ref="H151:H158">SUM(E151:G151)</f>
        <v>675000</v>
      </c>
      <c r="I151" s="1176"/>
      <c r="J151" s="15"/>
    </row>
    <row r="152" spans="1:10" ht="21.75" customHeight="1">
      <c r="A152" s="1182">
        <v>8</v>
      </c>
      <c r="B152" s="1198" t="s">
        <v>938</v>
      </c>
      <c r="C152" s="1198">
        <v>1921</v>
      </c>
      <c r="D152" s="1238" t="s">
        <v>401</v>
      </c>
      <c r="E152" s="1254">
        <v>675000</v>
      </c>
      <c r="F152" s="1188"/>
      <c r="G152" s="1188"/>
      <c r="H152" s="1252">
        <f t="shared" si="5"/>
        <v>675000</v>
      </c>
      <c r="I152" s="1176"/>
      <c r="J152" s="1270"/>
    </row>
    <row r="153" spans="1:10" ht="21.75" customHeight="1">
      <c r="A153" s="1193">
        <v>9</v>
      </c>
      <c r="B153" s="1198" t="s">
        <v>1264</v>
      </c>
      <c r="C153" s="1198">
        <v>1935</v>
      </c>
      <c r="D153" s="1238" t="s">
        <v>401</v>
      </c>
      <c r="E153" s="1254">
        <v>675000</v>
      </c>
      <c r="F153" s="1188"/>
      <c r="G153" s="1188">
        <v>0</v>
      </c>
      <c r="H153" s="1252">
        <f t="shared" si="5"/>
        <v>675000</v>
      </c>
      <c r="I153" s="1176"/>
      <c r="J153" s="1270"/>
    </row>
    <row r="154" spans="1:10" ht="21.75" customHeight="1">
      <c r="A154" s="1182">
        <v>10</v>
      </c>
      <c r="B154" s="1198" t="s">
        <v>906</v>
      </c>
      <c r="C154" s="1198">
        <v>1939</v>
      </c>
      <c r="D154" s="1238" t="s">
        <v>401</v>
      </c>
      <c r="E154" s="1254">
        <v>675000</v>
      </c>
      <c r="F154" s="1188"/>
      <c r="G154" s="1188"/>
      <c r="H154" s="1252">
        <f t="shared" si="5"/>
        <v>675000</v>
      </c>
      <c r="I154" s="1176"/>
      <c r="J154" s="1270"/>
    </row>
    <row r="155" spans="1:10" ht="21.75" customHeight="1">
      <c r="A155" s="1193">
        <v>11</v>
      </c>
      <c r="B155" s="1175" t="s">
        <v>701</v>
      </c>
      <c r="C155" s="1175">
        <v>1931</v>
      </c>
      <c r="D155" s="1186" t="s">
        <v>401</v>
      </c>
      <c r="E155" s="1254">
        <v>675000</v>
      </c>
      <c r="F155" s="1188"/>
      <c r="G155" s="1188"/>
      <c r="H155" s="1252">
        <f t="shared" si="5"/>
        <v>675000</v>
      </c>
      <c r="I155" s="1176"/>
      <c r="J155" s="1270"/>
    </row>
    <row r="156" spans="1:10" ht="21.75" customHeight="1">
      <c r="A156" s="1182">
        <v>12</v>
      </c>
      <c r="B156" s="1175" t="s">
        <v>2796</v>
      </c>
      <c r="C156" s="1175">
        <v>1949</v>
      </c>
      <c r="D156" s="1186" t="s">
        <v>154</v>
      </c>
      <c r="E156" s="1254">
        <v>675000</v>
      </c>
      <c r="F156" s="1188"/>
      <c r="G156" s="1188"/>
      <c r="H156" s="1252">
        <f t="shared" si="5"/>
        <v>675000</v>
      </c>
      <c r="I156" s="1176"/>
      <c r="J156" s="1270"/>
    </row>
    <row r="157" spans="1:10" ht="21.75" customHeight="1">
      <c r="A157" s="1193">
        <v>13</v>
      </c>
      <c r="B157" s="1175" t="s">
        <v>1906</v>
      </c>
      <c r="C157" s="1175">
        <v>1941</v>
      </c>
      <c r="D157" s="1186" t="s">
        <v>154</v>
      </c>
      <c r="E157" s="1254">
        <v>675000</v>
      </c>
      <c r="F157" s="1188"/>
      <c r="G157" s="1188"/>
      <c r="H157" s="1252">
        <f t="shared" si="5"/>
        <v>675000</v>
      </c>
      <c r="I157" s="1176"/>
      <c r="J157" s="1270"/>
    </row>
    <row r="158" spans="1:10" ht="21.75" customHeight="1">
      <c r="A158" s="1182">
        <v>14</v>
      </c>
      <c r="B158" s="1175" t="s">
        <v>526</v>
      </c>
      <c r="C158" s="1175">
        <v>1948</v>
      </c>
      <c r="D158" s="1186" t="s">
        <v>459</v>
      </c>
      <c r="E158" s="1254">
        <v>675000</v>
      </c>
      <c r="F158" s="1188"/>
      <c r="G158" s="1188"/>
      <c r="H158" s="1252">
        <f t="shared" si="5"/>
        <v>675000</v>
      </c>
      <c r="I158" s="1176"/>
      <c r="J158" s="1270"/>
    </row>
    <row r="159" spans="1:10" ht="21.75" customHeight="1">
      <c r="A159" s="1171"/>
      <c r="B159" s="1180" t="s">
        <v>180</v>
      </c>
      <c r="C159" s="1198"/>
      <c r="D159" s="1239"/>
      <c r="E159" s="1187">
        <f>SUM(E145:E158)</f>
        <v>9450000</v>
      </c>
      <c r="F159" s="1188">
        <v>0</v>
      </c>
      <c r="G159" s="1189"/>
      <c r="H159" s="1190">
        <f>G159+E159</f>
        <v>9450000</v>
      </c>
      <c r="I159" s="1176"/>
      <c r="J159" s="15"/>
    </row>
    <row r="160" spans="1:10" ht="21.75" customHeight="1">
      <c r="A160" s="1171"/>
      <c r="B160" s="1631" t="s">
        <v>380</v>
      </c>
      <c r="C160" s="1632"/>
      <c r="D160" s="1632"/>
      <c r="E160" s="1632"/>
      <c r="F160" s="1632"/>
      <c r="G160" s="1632"/>
      <c r="H160" s="1632"/>
      <c r="I160" s="1632"/>
      <c r="J160" s="1633"/>
    </row>
    <row r="161" spans="1:10" ht="21.75" customHeight="1">
      <c r="A161" s="1199">
        <v>1</v>
      </c>
      <c r="B161" s="1292" t="s">
        <v>985</v>
      </c>
      <c r="C161" s="1175">
        <v>1961</v>
      </c>
      <c r="D161" s="1238" t="s">
        <v>401</v>
      </c>
      <c r="E161" s="1252">
        <v>270000</v>
      </c>
      <c r="F161" s="1184">
        <v>0</v>
      </c>
      <c r="G161" s="1184">
        <v>0</v>
      </c>
      <c r="H161" s="1252">
        <f>E161+G161</f>
        <v>270000</v>
      </c>
      <c r="I161" s="1176"/>
      <c r="J161" s="15"/>
    </row>
    <row r="162" spans="1:10" ht="21.75" customHeight="1">
      <c r="A162" s="1182">
        <v>2</v>
      </c>
      <c r="B162" s="1292" t="s">
        <v>256</v>
      </c>
      <c r="C162" s="1175">
        <v>1957</v>
      </c>
      <c r="D162" s="1238" t="s">
        <v>401</v>
      </c>
      <c r="E162" s="1252">
        <v>270000</v>
      </c>
      <c r="F162" s="1188">
        <v>0</v>
      </c>
      <c r="G162" s="1188">
        <v>0</v>
      </c>
      <c r="H162" s="1252">
        <f aca="true" t="shared" si="6" ref="H162:H180">E162+G162</f>
        <v>270000</v>
      </c>
      <c r="I162" s="1176"/>
      <c r="J162" s="15"/>
    </row>
    <row r="163" spans="1:10" ht="21.75" customHeight="1">
      <c r="A163" s="1199">
        <v>3</v>
      </c>
      <c r="B163" s="1292" t="s">
        <v>1053</v>
      </c>
      <c r="C163" s="1175">
        <v>1981</v>
      </c>
      <c r="D163" s="1238" t="s">
        <v>401</v>
      </c>
      <c r="E163" s="1252">
        <v>270000</v>
      </c>
      <c r="F163" s="1188">
        <v>0</v>
      </c>
      <c r="G163" s="1188">
        <v>0</v>
      </c>
      <c r="H163" s="1252">
        <f t="shared" si="6"/>
        <v>270000</v>
      </c>
      <c r="I163" s="1176"/>
      <c r="J163" s="15"/>
    </row>
    <row r="164" spans="1:10" ht="21.75" customHeight="1">
      <c r="A164" s="1182">
        <v>4</v>
      </c>
      <c r="B164" s="1292" t="s">
        <v>986</v>
      </c>
      <c r="C164" s="1175">
        <v>1938</v>
      </c>
      <c r="D164" s="1238" t="s">
        <v>401</v>
      </c>
      <c r="E164" s="1252">
        <v>270000</v>
      </c>
      <c r="F164" s="1188">
        <v>0</v>
      </c>
      <c r="G164" s="1188">
        <v>0</v>
      </c>
      <c r="H164" s="1252">
        <f t="shared" si="6"/>
        <v>270000</v>
      </c>
      <c r="I164" s="1176"/>
      <c r="J164" s="15"/>
    </row>
    <row r="165" spans="1:10" ht="21.75" customHeight="1">
      <c r="A165" s="1199">
        <v>5</v>
      </c>
      <c r="B165" s="1292" t="s">
        <v>987</v>
      </c>
      <c r="C165" s="1175">
        <v>1953</v>
      </c>
      <c r="D165" s="1186" t="s">
        <v>459</v>
      </c>
      <c r="E165" s="1252">
        <v>270000</v>
      </c>
      <c r="F165" s="1188">
        <v>0</v>
      </c>
      <c r="G165" s="1188">
        <v>0</v>
      </c>
      <c r="H165" s="1252">
        <f t="shared" si="6"/>
        <v>270000</v>
      </c>
      <c r="I165" s="1176"/>
      <c r="J165" s="15"/>
    </row>
    <row r="166" spans="1:10" ht="21.75" customHeight="1">
      <c r="A166" s="1182">
        <v>6</v>
      </c>
      <c r="B166" s="1292" t="s">
        <v>988</v>
      </c>
      <c r="C166" s="1175">
        <v>1978</v>
      </c>
      <c r="D166" s="1186" t="s">
        <v>459</v>
      </c>
      <c r="E166" s="1252">
        <v>270000</v>
      </c>
      <c r="F166" s="1188">
        <v>0</v>
      </c>
      <c r="G166" s="1188">
        <v>0</v>
      </c>
      <c r="H166" s="1252">
        <f t="shared" si="6"/>
        <v>270000</v>
      </c>
      <c r="I166" s="1176"/>
      <c r="J166" s="15"/>
    </row>
    <row r="167" spans="1:10" ht="21.75" customHeight="1">
      <c r="A167" s="1199">
        <v>7</v>
      </c>
      <c r="B167" s="1292" t="s">
        <v>1131</v>
      </c>
      <c r="C167" s="1175">
        <v>1995</v>
      </c>
      <c r="D167" s="1186" t="s">
        <v>459</v>
      </c>
      <c r="E167" s="1252">
        <v>270000</v>
      </c>
      <c r="F167" s="1188">
        <v>0</v>
      </c>
      <c r="G167" s="1188">
        <v>0</v>
      </c>
      <c r="H167" s="1252">
        <f t="shared" si="6"/>
        <v>270000</v>
      </c>
      <c r="I167" s="1176"/>
      <c r="J167" s="15"/>
    </row>
    <row r="168" spans="1:10" ht="21.75" customHeight="1">
      <c r="A168" s="1182">
        <v>8</v>
      </c>
      <c r="B168" s="1292" t="s">
        <v>2035</v>
      </c>
      <c r="C168" s="1175">
        <v>1933</v>
      </c>
      <c r="D168" s="1186" t="s">
        <v>459</v>
      </c>
      <c r="E168" s="1252">
        <v>270000</v>
      </c>
      <c r="F168" s="1188">
        <v>0</v>
      </c>
      <c r="G168" s="1188">
        <v>0</v>
      </c>
      <c r="H168" s="1252">
        <f t="shared" si="6"/>
        <v>270000</v>
      </c>
      <c r="I168" s="1176"/>
      <c r="J168" s="15"/>
    </row>
    <row r="169" spans="1:10" ht="21.75" customHeight="1">
      <c r="A169" s="1199">
        <v>9</v>
      </c>
      <c r="B169" s="1293" t="s">
        <v>979</v>
      </c>
      <c r="C169" s="1175">
        <v>1958</v>
      </c>
      <c r="D169" s="1186" t="s">
        <v>459</v>
      </c>
      <c r="E169" s="1252">
        <v>270000</v>
      </c>
      <c r="F169" s="1188">
        <v>0</v>
      </c>
      <c r="G169" s="1188">
        <v>0</v>
      </c>
      <c r="H169" s="1252">
        <f t="shared" si="6"/>
        <v>270000</v>
      </c>
      <c r="I169" s="1176"/>
      <c r="J169" s="15"/>
    </row>
    <row r="170" spans="1:10" ht="21.75" customHeight="1">
      <c r="A170" s="1182">
        <v>10</v>
      </c>
      <c r="B170" s="1292" t="s">
        <v>989</v>
      </c>
      <c r="C170" s="1175">
        <v>1979</v>
      </c>
      <c r="D170" s="1238" t="s">
        <v>401</v>
      </c>
      <c r="E170" s="1252">
        <v>270000</v>
      </c>
      <c r="F170" s="1188">
        <v>0</v>
      </c>
      <c r="G170" s="1188">
        <v>0</v>
      </c>
      <c r="H170" s="1252">
        <f t="shared" si="6"/>
        <v>270000</v>
      </c>
      <c r="I170" s="1176"/>
      <c r="J170" s="15"/>
    </row>
    <row r="171" spans="1:10" ht="21.75" customHeight="1">
      <c r="A171" s="1199">
        <v>11</v>
      </c>
      <c r="B171" s="1293" t="s">
        <v>2235</v>
      </c>
      <c r="C171" s="1175">
        <v>1929</v>
      </c>
      <c r="D171" s="1186" t="s">
        <v>459</v>
      </c>
      <c r="E171" s="1252">
        <v>270000</v>
      </c>
      <c r="F171" s="1188">
        <v>0</v>
      </c>
      <c r="G171" s="1188">
        <v>0</v>
      </c>
      <c r="H171" s="1252">
        <f t="shared" si="6"/>
        <v>270000</v>
      </c>
      <c r="I171" s="1176"/>
      <c r="J171" s="15"/>
    </row>
    <row r="172" spans="1:10" ht="21.75" customHeight="1">
      <c r="A172" s="1182">
        <v>12</v>
      </c>
      <c r="B172" s="1293" t="s">
        <v>980</v>
      </c>
      <c r="C172" s="1175">
        <v>1953</v>
      </c>
      <c r="D172" s="1238" t="s">
        <v>401</v>
      </c>
      <c r="E172" s="1252">
        <v>270000</v>
      </c>
      <c r="F172" s="1188">
        <v>0</v>
      </c>
      <c r="G172" s="1188">
        <v>0</v>
      </c>
      <c r="H172" s="1252">
        <f t="shared" si="6"/>
        <v>270000</v>
      </c>
      <c r="I172" s="1176"/>
      <c r="J172" s="15"/>
    </row>
    <row r="173" spans="1:10" ht="21.75" customHeight="1">
      <c r="A173" s="1199">
        <v>13</v>
      </c>
      <c r="B173" s="1292" t="s">
        <v>990</v>
      </c>
      <c r="C173" s="1175">
        <v>1969</v>
      </c>
      <c r="D173" s="1186" t="s">
        <v>459</v>
      </c>
      <c r="E173" s="1252">
        <v>270000</v>
      </c>
      <c r="F173" s="1188">
        <v>0</v>
      </c>
      <c r="G173" s="1188">
        <v>0</v>
      </c>
      <c r="H173" s="1252">
        <f t="shared" si="6"/>
        <v>270000</v>
      </c>
      <c r="I173" s="1176"/>
      <c r="J173" s="15"/>
    </row>
    <row r="174" spans="1:10" ht="21.75" customHeight="1">
      <c r="A174" s="1182">
        <v>14</v>
      </c>
      <c r="B174" s="1292" t="s">
        <v>991</v>
      </c>
      <c r="C174" s="1175">
        <v>1950</v>
      </c>
      <c r="D174" s="1186" t="s">
        <v>459</v>
      </c>
      <c r="E174" s="1252">
        <v>270000</v>
      </c>
      <c r="F174" s="1188">
        <v>0</v>
      </c>
      <c r="G174" s="1188">
        <v>0</v>
      </c>
      <c r="H174" s="1252">
        <f t="shared" si="6"/>
        <v>270000</v>
      </c>
      <c r="I174" s="1176"/>
      <c r="J174" s="15"/>
    </row>
    <row r="175" spans="1:10" ht="21.75" customHeight="1">
      <c r="A175" s="1199">
        <v>15</v>
      </c>
      <c r="B175" s="1292" t="s">
        <v>992</v>
      </c>
      <c r="C175" s="1175">
        <v>1968</v>
      </c>
      <c r="D175" s="1238" t="s">
        <v>401</v>
      </c>
      <c r="E175" s="1252">
        <v>270000</v>
      </c>
      <c r="F175" s="1188">
        <v>0</v>
      </c>
      <c r="G175" s="1188">
        <v>0</v>
      </c>
      <c r="H175" s="1252">
        <f t="shared" si="6"/>
        <v>270000</v>
      </c>
      <c r="I175" s="1176"/>
      <c r="J175" s="15"/>
    </row>
    <row r="176" spans="1:10" ht="21.75" customHeight="1">
      <c r="A176" s="1182">
        <v>16</v>
      </c>
      <c r="B176" s="1292" t="s">
        <v>993</v>
      </c>
      <c r="C176" s="1175">
        <v>1958</v>
      </c>
      <c r="D176" s="1238" t="s">
        <v>401</v>
      </c>
      <c r="E176" s="1252">
        <v>270000</v>
      </c>
      <c r="F176" s="1188">
        <v>0</v>
      </c>
      <c r="G176" s="1188">
        <v>0</v>
      </c>
      <c r="H176" s="1252">
        <f t="shared" si="6"/>
        <v>270000</v>
      </c>
      <c r="I176" s="1176"/>
      <c r="J176" s="15"/>
    </row>
    <row r="177" spans="1:10" ht="21.75" customHeight="1">
      <c r="A177" s="1199">
        <v>17</v>
      </c>
      <c r="B177" s="1292" t="s">
        <v>142</v>
      </c>
      <c r="C177" s="1175">
        <v>1959</v>
      </c>
      <c r="D177" s="1238" t="s">
        <v>401</v>
      </c>
      <c r="E177" s="1252">
        <v>270000</v>
      </c>
      <c r="F177" s="1188">
        <v>0</v>
      </c>
      <c r="G177" s="1188">
        <v>0</v>
      </c>
      <c r="H177" s="1252">
        <f t="shared" si="6"/>
        <v>270000</v>
      </c>
      <c r="I177" s="1176"/>
      <c r="J177" s="15"/>
    </row>
    <row r="178" spans="1:10" ht="21.75" customHeight="1">
      <c r="A178" s="1182">
        <v>18</v>
      </c>
      <c r="B178" s="1292" t="s">
        <v>994</v>
      </c>
      <c r="C178" s="1175">
        <v>1972</v>
      </c>
      <c r="D178" s="1238" t="s">
        <v>459</v>
      </c>
      <c r="E178" s="1252">
        <v>270000</v>
      </c>
      <c r="F178" s="1188">
        <v>0</v>
      </c>
      <c r="G178" s="1188">
        <v>0</v>
      </c>
      <c r="H178" s="1252">
        <f t="shared" si="6"/>
        <v>270000</v>
      </c>
      <c r="I178" s="1176"/>
      <c r="J178" s="15"/>
    </row>
    <row r="179" spans="1:10" ht="21.75" customHeight="1">
      <c r="A179" s="1199">
        <v>19</v>
      </c>
      <c r="B179" s="1292" t="s">
        <v>995</v>
      </c>
      <c r="C179" s="1175">
        <v>1954</v>
      </c>
      <c r="D179" s="1238" t="s">
        <v>459</v>
      </c>
      <c r="E179" s="1252">
        <v>270000</v>
      </c>
      <c r="F179" s="1188">
        <v>0</v>
      </c>
      <c r="G179" s="1188">
        <v>0</v>
      </c>
      <c r="H179" s="1252">
        <f t="shared" si="6"/>
        <v>270000</v>
      </c>
      <c r="I179" s="1176"/>
      <c r="J179" s="15"/>
    </row>
    <row r="180" spans="1:10" ht="21.75" customHeight="1">
      <c r="A180" s="1182">
        <v>20</v>
      </c>
      <c r="B180" s="1292" t="s">
        <v>1264</v>
      </c>
      <c r="C180" s="1175">
        <v>1935</v>
      </c>
      <c r="D180" s="1238" t="s">
        <v>401</v>
      </c>
      <c r="E180" s="1252">
        <v>270000</v>
      </c>
      <c r="F180" s="1188">
        <v>0</v>
      </c>
      <c r="G180" s="1188">
        <v>0</v>
      </c>
      <c r="H180" s="1252">
        <f t="shared" si="6"/>
        <v>270000</v>
      </c>
      <c r="I180" s="1176"/>
      <c r="J180" s="15"/>
    </row>
    <row r="181" spans="1:10" ht="21.75" customHeight="1">
      <c r="A181" s="1199">
        <v>21</v>
      </c>
      <c r="B181" s="1198" t="s">
        <v>906</v>
      </c>
      <c r="C181" s="1198">
        <v>1939</v>
      </c>
      <c r="D181" s="1238" t="s">
        <v>401</v>
      </c>
      <c r="E181" s="1252">
        <v>270000</v>
      </c>
      <c r="F181" s="1188">
        <v>0</v>
      </c>
      <c r="G181" s="1188">
        <v>0</v>
      </c>
      <c r="H181" s="1252">
        <f>SUM(E181:G181)</f>
        <v>270000</v>
      </c>
      <c r="I181" s="1176"/>
      <c r="J181" s="15"/>
    </row>
    <row r="182" spans="1:10" ht="21.75" customHeight="1">
      <c r="A182" s="1182">
        <v>22</v>
      </c>
      <c r="B182" s="1292" t="s">
        <v>1317</v>
      </c>
      <c r="C182" s="1175">
        <v>1963</v>
      </c>
      <c r="D182" s="1238" t="s">
        <v>401</v>
      </c>
      <c r="E182" s="1252">
        <v>270000</v>
      </c>
      <c r="F182" s="1188">
        <v>0</v>
      </c>
      <c r="G182" s="1188">
        <v>0</v>
      </c>
      <c r="H182" s="1252">
        <f aca="true" t="shared" si="7" ref="H182:H190">G182+E182</f>
        <v>270000</v>
      </c>
      <c r="I182" s="1176"/>
      <c r="J182" s="15"/>
    </row>
    <row r="183" spans="1:10" ht="21.75" customHeight="1">
      <c r="A183" s="1199">
        <v>23</v>
      </c>
      <c r="B183" s="1197" t="s">
        <v>2712</v>
      </c>
      <c r="C183" s="1197">
        <v>1978</v>
      </c>
      <c r="D183" s="1186" t="s">
        <v>401</v>
      </c>
      <c r="E183" s="1252">
        <v>270000</v>
      </c>
      <c r="F183" s="1188">
        <v>0</v>
      </c>
      <c r="G183" s="1188">
        <v>0</v>
      </c>
      <c r="H183" s="1252">
        <f t="shared" si="7"/>
        <v>270000</v>
      </c>
      <c r="I183" s="1176"/>
      <c r="J183" s="15"/>
    </row>
    <row r="184" spans="1:10" ht="21.75" customHeight="1">
      <c r="A184" s="1182">
        <v>24</v>
      </c>
      <c r="B184" s="1197" t="s">
        <v>1391</v>
      </c>
      <c r="C184" s="1197">
        <v>1984</v>
      </c>
      <c r="D184" s="1186" t="s">
        <v>401</v>
      </c>
      <c r="E184" s="1252">
        <v>270000</v>
      </c>
      <c r="F184" s="1188">
        <v>0</v>
      </c>
      <c r="G184" s="1188">
        <v>0</v>
      </c>
      <c r="H184" s="1252">
        <f t="shared" si="7"/>
        <v>270000</v>
      </c>
      <c r="I184" s="1176"/>
      <c r="J184" s="15"/>
    </row>
    <row r="185" spans="1:10" ht="21.75" customHeight="1">
      <c r="A185" s="1199">
        <v>25</v>
      </c>
      <c r="B185" s="1175" t="s">
        <v>701</v>
      </c>
      <c r="C185" s="1175">
        <v>1931</v>
      </c>
      <c r="D185" s="1186" t="s">
        <v>401</v>
      </c>
      <c r="E185" s="1252">
        <v>270000</v>
      </c>
      <c r="F185" s="1188"/>
      <c r="G185" s="1188"/>
      <c r="H185" s="1252">
        <f t="shared" si="7"/>
        <v>270000</v>
      </c>
      <c r="I185" s="1176"/>
      <c r="J185" s="15"/>
    </row>
    <row r="186" spans="1:10" ht="21.75" customHeight="1">
      <c r="A186" s="1182">
        <v>26</v>
      </c>
      <c r="B186" s="1175" t="s">
        <v>2796</v>
      </c>
      <c r="C186" s="1175">
        <v>1949</v>
      </c>
      <c r="D186" s="1186" t="s">
        <v>154</v>
      </c>
      <c r="E186" s="1252">
        <v>270000</v>
      </c>
      <c r="F186" s="1188"/>
      <c r="G186" s="1188"/>
      <c r="H186" s="1252">
        <f t="shared" si="7"/>
        <v>270000</v>
      </c>
      <c r="I186" s="1176"/>
      <c r="J186" s="15"/>
    </row>
    <row r="187" spans="1:10" ht="21.75" customHeight="1">
      <c r="A187" s="1199">
        <v>27</v>
      </c>
      <c r="B187" s="1197" t="s">
        <v>1670</v>
      </c>
      <c r="C187" s="1197">
        <v>1969</v>
      </c>
      <c r="D187" s="1186" t="s">
        <v>154</v>
      </c>
      <c r="E187" s="1252">
        <v>270000</v>
      </c>
      <c r="F187" s="1188"/>
      <c r="G187" s="1188"/>
      <c r="H187" s="1252">
        <f t="shared" si="7"/>
        <v>270000</v>
      </c>
      <c r="I187" s="1176"/>
      <c r="J187" s="15"/>
    </row>
    <row r="188" spans="1:10" ht="21.75" customHeight="1">
      <c r="A188" s="1182">
        <v>28</v>
      </c>
      <c r="B188" s="1197" t="s">
        <v>1906</v>
      </c>
      <c r="C188" s="1197">
        <v>1941</v>
      </c>
      <c r="D188" s="1186" t="s">
        <v>154</v>
      </c>
      <c r="E188" s="1252">
        <v>270000</v>
      </c>
      <c r="F188" s="1188"/>
      <c r="G188" s="1188"/>
      <c r="H188" s="1252">
        <f t="shared" si="7"/>
        <v>270000</v>
      </c>
      <c r="I188" s="1176"/>
      <c r="J188" s="15"/>
    </row>
    <row r="189" spans="1:10" ht="21.75" customHeight="1">
      <c r="A189" s="1199">
        <v>29</v>
      </c>
      <c r="B189" s="1175" t="s">
        <v>526</v>
      </c>
      <c r="C189" s="1175">
        <v>1948</v>
      </c>
      <c r="D189" s="1186" t="s">
        <v>459</v>
      </c>
      <c r="E189" s="1252">
        <v>270000</v>
      </c>
      <c r="F189" s="1188"/>
      <c r="G189" s="1188"/>
      <c r="H189" s="1252">
        <f t="shared" si="7"/>
        <v>270000</v>
      </c>
      <c r="I189" s="1176"/>
      <c r="J189" s="15"/>
    </row>
    <row r="190" spans="1:10" ht="21.75" customHeight="1">
      <c r="A190" s="1182">
        <v>30</v>
      </c>
      <c r="B190" s="1198" t="s">
        <v>919</v>
      </c>
      <c r="C190" s="1198">
        <v>1926</v>
      </c>
      <c r="D190" s="1186" t="s">
        <v>459</v>
      </c>
      <c r="E190" s="1252">
        <v>270000</v>
      </c>
      <c r="F190" s="1188"/>
      <c r="G190" s="1188"/>
      <c r="H190" s="1252">
        <f t="shared" si="7"/>
        <v>270000</v>
      </c>
      <c r="I190" s="1176"/>
      <c r="J190" s="15"/>
    </row>
    <row r="191" spans="1:10" ht="21.75" customHeight="1">
      <c r="A191" s="1179"/>
      <c r="B191" s="1174" t="s">
        <v>181</v>
      </c>
      <c r="C191" s="1174"/>
      <c r="D191" s="1236"/>
      <c r="E191" s="1241">
        <f>SUM(E161:E190)</f>
        <v>8100000</v>
      </c>
      <c r="F191" s="1246">
        <v>0</v>
      </c>
      <c r="G191" s="1246"/>
      <c r="H191" s="1253">
        <f>SUM(E191:G191)</f>
        <v>8100000</v>
      </c>
      <c r="I191" s="1176"/>
      <c r="J191" s="15"/>
    </row>
    <row r="192" spans="1:10" ht="21.75" customHeight="1">
      <c r="A192" s="1200" t="s">
        <v>1010</v>
      </c>
      <c r="B192" s="1602" t="s">
        <v>119</v>
      </c>
      <c r="C192" s="1602"/>
      <c r="D192" s="1602"/>
      <c r="E192" s="1602"/>
      <c r="F192" s="1602"/>
      <c r="G192" s="1602"/>
      <c r="H192" s="1602"/>
      <c r="I192" s="1602"/>
      <c r="J192" s="1602"/>
    </row>
    <row r="193" spans="1:10" s="1159" customFormat="1" ht="21.75" customHeight="1">
      <c r="A193" s="1201"/>
      <c r="B193" s="1603"/>
      <c r="C193" s="1591"/>
      <c r="D193" s="1592"/>
      <c r="E193" s="1235"/>
      <c r="F193" s="1247"/>
      <c r="G193" s="1250"/>
      <c r="H193" s="1245"/>
      <c r="I193" s="1202"/>
      <c r="J193" s="1202"/>
    </row>
    <row r="194" spans="1:10" ht="21.75" customHeight="1">
      <c r="A194" s="1184"/>
      <c r="B194" s="1" t="s">
        <v>181</v>
      </c>
      <c r="C194" s="1203"/>
      <c r="D194" s="462"/>
      <c r="E194" s="1242">
        <f>SUM(E193:E193)</f>
        <v>0</v>
      </c>
      <c r="F194" s="1242">
        <f>SUM(F193:F193)</f>
        <v>0</v>
      </c>
      <c r="G194" s="1242">
        <f>SUM(G193:G193)</f>
        <v>0</v>
      </c>
      <c r="H194" s="1242">
        <f>SUM(H193:H193)</f>
        <v>0</v>
      </c>
      <c r="I194" s="1204"/>
      <c r="J194" s="1192"/>
    </row>
    <row r="195" spans="1:10" ht="21.75" customHeight="1">
      <c r="A195" s="1205"/>
      <c r="B195" s="1185" t="s">
        <v>127</v>
      </c>
      <c r="C195" s="1186"/>
      <c r="D195" s="1238"/>
      <c r="E195" s="1206">
        <f>E191+E159+E143+E137+E125+E108+E102+E84+E25+E20+E15+E11+E194</f>
        <v>61965000</v>
      </c>
      <c r="F195" s="1206">
        <f>F191+F159+F143+F137+F125+F108+F102+F84+F25+F20+F15+F11+F194</f>
        <v>0</v>
      </c>
      <c r="G195" s="1206">
        <f>G191+G159+G143+G137+G125+G108+G102+G84+G25+G20+G15+G11+G194</f>
        <v>0</v>
      </c>
      <c r="H195" s="1206">
        <f>H191+H159+H143+H137+H125+H108+H102+H84+H25+H20+H15+H11+H194</f>
        <v>61965000</v>
      </c>
      <c r="I195" s="1191"/>
      <c r="J195" s="1192"/>
    </row>
    <row r="196" spans="1:10" ht="21.75" customHeight="1">
      <c r="A196" s="1609" t="s">
        <v>289</v>
      </c>
      <c r="B196" s="1609"/>
      <c r="C196" s="1609"/>
      <c r="D196" s="1609"/>
      <c r="E196" s="1609"/>
      <c r="F196" s="1609"/>
      <c r="G196" s="1609"/>
      <c r="H196" s="1609"/>
      <c r="I196" s="1609"/>
      <c r="J196" s="1609"/>
    </row>
    <row r="197" spans="1:10" ht="21.75" customHeight="1">
      <c r="A197" s="268"/>
      <c r="B197" s="268"/>
      <c r="C197" s="268"/>
      <c r="D197" s="268"/>
      <c r="E197" s="1610" t="s">
        <v>493</v>
      </c>
      <c r="F197" s="1610"/>
      <c r="G197" s="1610"/>
      <c r="H197" s="1610"/>
      <c r="I197" s="1610"/>
      <c r="J197" s="1610"/>
    </row>
    <row r="198" spans="1:10" ht="21.75" customHeight="1">
      <c r="A198" s="32"/>
      <c r="B198" s="32" t="s">
        <v>1338</v>
      </c>
      <c r="C198" s="32"/>
      <c r="D198" s="268"/>
      <c r="E198" s="1615" t="s">
        <v>1723</v>
      </c>
      <c r="F198" s="1615"/>
      <c r="G198" s="1615" t="s">
        <v>2502</v>
      </c>
      <c r="H198" s="1615"/>
      <c r="I198" s="1615"/>
      <c r="J198" s="1615"/>
    </row>
    <row r="199" spans="1:10" ht="21.75" customHeight="1">
      <c r="A199" s="32"/>
      <c r="B199" s="32"/>
      <c r="C199" s="32"/>
      <c r="D199" s="268"/>
      <c r="E199" s="269"/>
      <c r="F199" s="269"/>
      <c r="G199" s="269"/>
      <c r="H199" s="269"/>
      <c r="I199" s="266"/>
      <c r="J199" s="266"/>
    </row>
    <row r="200" spans="1:10" ht="21.75" customHeight="1">
      <c r="A200" s="32"/>
      <c r="B200" s="32"/>
      <c r="C200" s="32"/>
      <c r="D200" s="268"/>
      <c r="E200" s="269"/>
      <c r="F200" s="269"/>
      <c r="G200" s="269"/>
      <c r="H200" s="269"/>
      <c r="I200" s="266"/>
      <c r="J200" s="266"/>
    </row>
    <row r="201" spans="1:10" ht="21.75" customHeight="1">
      <c r="A201" s="32"/>
      <c r="B201" s="32"/>
      <c r="C201" s="32"/>
      <c r="D201" s="268"/>
      <c r="E201" s="268"/>
      <c r="F201" s="269"/>
      <c r="G201" s="269"/>
      <c r="H201" s="268"/>
      <c r="I201" s="32"/>
      <c r="J201" s="32"/>
    </row>
    <row r="202" spans="1:10" ht="21.75" customHeight="1">
      <c r="A202" s="32"/>
      <c r="B202" s="1598" t="s">
        <v>2807</v>
      </c>
      <c r="C202" s="1598"/>
      <c r="D202" s="268"/>
      <c r="E202" s="1598" t="s">
        <v>2808</v>
      </c>
      <c r="F202" s="1598"/>
      <c r="G202" s="1598"/>
      <c r="H202" s="268"/>
      <c r="I202" s="32"/>
      <c r="J202" s="32"/>
    </row>
    <row r="203" spans="1:10" ht="21.75" customHeight="1">
      <c r="A203" s="32"/>
      <c r="B203" s="32"/>
      <c r="C203" s="32"/>
      <c r="D203" s="268"/>
      <c r="E203" s="1243"/>
      <c r="F203" s="269"/>
      <c r="G203" s="269"/>
      <c r="H203" s="268"/>
      <c r="I203" s="32"/>
      <c r="J203" s="32"/>
    </row>
    <row r="204" spans="1:10" ht="21.75" customHeight="1">
      <c r="A204" s="32"/>
      <c r="B204" s="1615" t="s">
        <v>2456</v>
      </c>
      <c r="C204" s="1615"/>
      <c r="D204" s="1615"/>
      <c r="E204" s="1615"/>
      <c r="F204" s="1615"/>
      <c r="G204" s="1615"/>
      <c r="H204" s="1615"/>
      <c r="I204" s="32"/>
      <c r="J204" s="32"/>
    </row>
    <row r="205" spans="1:10" ht="21.75" customHeight="1">
      <c r="A205" s="32"/>
      <c r="B205" s="32" t="s">
        <v>2455</v>
      </c>
      <c r="C205" s="1615" t="s">
        <v>2335</v>
      </c>
      <c r="D205" s="1615"/>
      <c r="E205" s="1615"/>
      <c r="F205" s="1615"/>
      <c r="G205" s="1615"/>
      <c r="H205" s="1615"/>
      <c r="I205" s="32"/>
      <c r="J205" s="32"/>
    </row>
    <row r="206" spans="1:10" ht="21.75" customHeight="1">
      <c r="A206" s="268"/>
      <c r="B206" s="268"/>
      <c r="C206" s="268"/>
      <c r="D206" s="268"/>
      <c r="E206" s="268"/>
      <c r="F206" s="269"/>
      <c r="G206" s="269"/>
      <c r="H206" s="268"/>
      <c r="I206" s="268"/>
      <c r="J206" s="268"/>
    </row>
    <row r="207" spans="1:10" ht="21.75" customHeight="1">
      <c r="A207" s="268"/>
      <c r="B207" s="268"/>
      <c r="C207" s="268"/>
      <c r="D207" s="268"/>
      <c r="E207" s="268"/>
      <c r="F207" s="269"/>
      <c r="G207" s="269"/>
      <c r="H207" s="268"/>
      <c r="I207" s="268"/>
      <c r="J207" s="268"/>
    </row>
    <row r="208" spans="1:10" ht="21.75" customHeight="1">
      <c r="A208" s="268"/>
      <c r="B208" s="268"/>
      <c r="C208" s="268"/>
      <c r="D208" s="268"/>
      <c r="E208" s="268"/>
      <c r="F208" s="269"/>
      <c r="G208" s="269"/>
      <c r="H208" s="268"/>
      <c r="I208" s="268"/>
      <c r="J208" s="268"/>
    </row>
    <row r="209" spans="1:10" ht="21.75" customHeight="1">
      <c r="A209" s="268"/>
      <c r="B209" s="268"/>
      <c r="C209" s="268"/>
      <c r="D209" s="268"/>
      <c r="E209" s="268"/>
      <c r="F209" s="269"/>
      <c r="G209" s="269"/>
      <c r="H209" s="268"/>
      <c r="I209" s="268"/>
      <c r="J209" s="268"/>
    </row>
    <row r="210" spans="1:10" ht="21.75" customHeight="1">
      <c r="A210" s="268"/>
      <c r="B210" s="268"/>
      <c r="C210" s="268"/>
      <c r="D210" s="268"/>
      <c r="E210" s="268"/>
      <c r="F210" s="269"/>
      <c r="G210" s="269"/>
      <c r="H210" s="268"/>
      <c r="I210" s="268"/>
      <c r="J210" s="268"/>
    </row>
    <row r="211" spans="1:10" ht="21.75" customHeight="1">
      <c r="A211" s="268"/>
      <c r="B211" s="268"/>
      <c r="C211" s="268"/>
      <c r="D211" s="268"/>
      <c r="E211" s="268"/>
      <c r="F211" s="269"/>
      <c r="G211" s="269"/>
      <c r="H211" s="268"/>
      <c r="I211" s="268"/>
      <c r="J211" s="268"/>
    </row>
  </sheetData>
  <mergeCells count="39">
    <mergeCell ref="B193:D193"/>
    <mergeCell ref="H4:I4"/>
    <mergeCell ref="D4:G4"/>
    <mergeCell ref="B16:J16"/>
    <mergeCell ref="A21:J21"/>
    <mergeCell ref="B103:J103"/>
    <mergeCell ref="B109:J109"/>
    <mergeCell ref="B85:J85"/>
    <mergeCell ref="A26:E26"/>
    <mergeCell ref="B126:J126"/>
    <mergeCell ref="B138:J138"/>
    <mergeCell ref="B144:J144"/>
    <mergeCell ref="B160:J160"/>
    <mergeCell ref="B192:J192"/>
    <mergeCell ref="C205:H205"/>
    <mergeCell ref="A196:J196"/>
    <mergeCell ref="E197:J197"/>
    <mergeCell ref="E198:F198"/>
    <mergeCell ref="G198:J198"/>
    <mergeCell ref="B204:H204"/>
    <mergeCell ref="B202:C202"/>
    <mergeCell ref="E202:G202"/>
    <mergeCell ref="J5:J7"/>
    <mergeCell ref="B8:J8"/>
    <mergeCell ref="B5:B7"/>
    <mergeCell ref="C5:C7"/>
    <mergeCell ref="D5:D7"/>
    <mergeCell ref="E5:E7"/>
    <mergeCell ref="H5:H7"/>
    <mergeCell ref="B12:E12"/>
    <mergeCell ref="A1:C1"/>
    <mergeCell ref="A2:C2"/>
    <mergeCell ref="B3:J3"/>
    <mergeCell ref="F6:F7"/>
    <mergeCell ref="B4:C4"/>
    <mergeCell ref="F5:G5"/>
    <mergeCell ref="G6:G7"/>
    <mergeCell ref="A5:A7"/>
    <mergeCell ref="I5:I7"/>
  </mergeCells>
  <printOptions/>
  <pageMargins left="0.39" right="0.16" top="0.23" bottom="0.26" header="0.26" footer="0.2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40"/>
  <sheetViews>
    <sheetView workbookViewId="0" topLeftCell="A16">
      <selection activeCell="B36" sqref="B36"/>
    </sheetView>
  </sheetViews>
  <sheetFormatPr defaultColWidth="9.00390625" defaultRowHeight="21" customHeight="1"/>
  <cols>
    <col min="1" max="1" width="4.25390625" style="1007" customWidth="1"/>
    <col min="2" max="2" width="18.875" style="5" customWidth="1"/>
    <col min="3" max="3" width="6.125" style="324" customWidth="1"/>
    <col min="4" max="4" width="9.875" style="4" customWidth="1"/>
    <col min="5" max="5" width="10.50390625" style="4" customWidth="1"/>
    <col min="6" max="6" width="6.375" style="5" customWidth="1"/>
    <col min="7" max="7" width="8.375" style="4" customWidth="1"/>
    <col min="8" max="8" width="11.125" style="4" customWidth="1"/>
    <col min="9" max="9" width="8.00390625" style="5" customWidth="1"/>
    <col min="10" max="10" width="12.50390625" style="241" customWidth="1"/>
    <col min="11" max="16384" width="9.00390625" style="5" customWidth="1"/>
  </cols>
  <sheetData>
    <row r="1" spans="1:10" s="6" customFormat="1" ht="21" customHeight="1">
      <c r="A1" s="1588" t="s">
        <v>1205</v>
      </c>
      <c r="B1" s="1588"/>
      <c r="C1" s="1588"/>
      <c r="D1" s="245"/>
      <c r="E1" s="543"/>
      <c r="F1" s="63"/>
      <c r="G1" s="424"/>
      <c r="H1" s="543"/>
      <c r="I1" s="63"/>
      <c r="J1" s="70"/>
    </row>
    <row r="2" spans="1:10" s="6" customFormat="1" ht="21" customHeight="1">
      <c r="A2" s="1588" t="s">
        <v>2529</v>
      </c>
      <c r="B2" s="1588"/>
      <c r="C2" s="424"/>
      <c r="D2" s="245"/>
      <c r="E2" s="543"/>
      <c r="F2" s="246"/>
      <c r="G2" s="424"/>
      <c r="H2" s="543"/>
      <c r="I2" s="246"/>
      <c r="J2" s="907"/>
    </row>
    <row r="3" spans="1:10" s="6" customFormat="1" ht="21" customHeight="1">
      <c r="A3" s="908"/>
      <c r="B3" s="1571" t="s">
        <v>217</v>
      </c>
      <c r="C3" s="1571"/>
      <c r="D3" s="1571"/>
      <c r="E3" s="1571"/>
      <c r="F3" s="1571"/>
      <c r="G3" s="1571"/>
      <c r="H3" s="1571"/>
      <c r="I3" s="1571"/>
      <c r="J3" s="1571"/>
    </row>
    <row r="4" spans="1:10" s="6" customFormat="1" ht="21" customHeight="1">
      <c r="A4" s="1641"/>
      <c r="B4" s="1641"/>
      <c r="C4" s="909"/>
      <c r="D4" s="1577" t="s">
        <v>494</v>
      </c>
      <c r="E4" s="1577"/>
      <c r="F4" s="1577"/>
      <c r="G4" s="910"/>
      <c r="H4" s="1578" t="s">
        <v>133</v>
      </c>
      <c r="I4" s="1578"/>
      <c r="J4" s="907"/>
    </row>
    <row r="5" spans="1:10" s="6" customFormat="1" ht="21" customHeight="1">
      <c r="A5" s="1644" t="s">
        <v>122</v>
      </c>
      <c r="B5" s="1645" t="s">
        <v>218</v>
      </c>
      <c r="C5" s="1576" t="s">
        <v>219</v>
      </c>
      <c r="D5" s="1576" t="s">
        <v>132</v>
      </c>
      <c r="E5" s="1576" t="s">
        <v>220</v>
      </c>
      <c r="F5" s="1645" t="s">
        <v>221</v>
      </c>
      <c r="G5" s="1645"/>
      <c r="H5" s="1576" t="s">
        <v>222</v>
      </c>
      <c r="I5" s="1579" t="s">
        <v>223</v>
      </c>
      <c r="J5" s="1642" t="s">
        <v>2466</v>
      </c>
    </row>
    <row r="6" spans="1:10" s="6" customFormat="1" ht="21" customHeight="1">
      <c r="A6" s="1644"/>
      <c r="B6" s="1645"/>
      <c r="C6" s="1576"/>
      <c r="D6" s="1576"/>
      <c r="E6" s="1576"/>
      <c r="F6" s="911" t="s">
        <v>224</v>
      </c>
      <c r="G6" s="905" t="s">
        <v>225</v>
      </c>
      <c r="H6" s="1576"/>
      <c r="I6" s="1579"/>
      <c r="J6" s="1643"/>
    </row>
    <row r="7" spans="1:10" s="6" customFormat="1" ht="21" customHeight="1">
      <c r="A7" s="1581" t="s">
        <v>2058</v>
      </c>
      <c r="B7" s="1582"/>
      <c r="C7" s="1582"/>
      <c r="D7" s="1582"/>
      <c r="E7" s="1582"/>
      <c r="F7" s="1582"/>
      <c r="G7" s="1582"/>
      <c r="H7" s="1582"/>
      <c r="I7" s="1582"/>
      <c r="J7" s="1583"/>
    </row>
    <row r="8" spans="1:10" s="6" customFormat="1" ht="21" customHeight="1">
      <c r="A8" s="912">
        <v>1</v>
      </c>
      <c r="B8" s="913" t="s">
        <v>872</v>
      </c>
      <c r="C8" s="914">
        <v>2004</v>
      </c>
      <c r="D8" s="914" t="s">
        <v>235</v>
      </c>
      <c r="E8" s="728">
        <v>405000</v>
      </c>
      <c r="F8" s="915"/>
      <c r="G8" s="916"/>
      <c r="H8" s="728">
        <f>E8+G8</f>
        <v>405000</v>
      </c>
      <c r="I8" s="917"/>
      <c r="J8" s="917"/>
    </row>
    <row r="9" spans="1:10" s="6" customFormat="1" ht="21" customHeight="1">
      <c r="A9" s="912">
        <v>2</v>
      </c>
      <c r="B9" s="915" t="s">
        <v>873</v>
      </c>
      <c r="C9" s="916">
        <v>2005</v>
      </c>
      <c r="D9" s="916" t="s">
        <v>236</v>
      </c>
      <c r="E9" s="728">
        <v>405000</v>
      </c>
      <c r="F9" s="915"/>
      <c r="G9" s="916"/>
      <c r="H9" s="728">
        <f>E9+G9</f>
        <v>405000</v>
      </c>
      <c r="I9" s="918"/>
      <c r="J9" s="917"/>
    </row>
    <row r="10" spans="1:10" s="6" customFormat="1" ht="21" customHeight="1">
      <c r="A10" s="1589" t="s">
        <v>127</v>
      </c>
      <c r="B10" s="1590"/>
      <c r="C10" s="1590"/>
      <c r="D10" s="1580"/>
      <c r="E10" s="394">
        <f>SUM(E8:E9)</f>
        <v>810000</v>
      </c>
      <c r="F10" s="921"/>
      <c r="G10" s="922"/>
      <c r="H10" s="394">
        <f>SUM(H8:H9)</f>
        <v>810000</v>
      </c>
      <c r="I10" s="921"/>
      <c r="J10" s="921"/>
    </row>
    <row r="11" spans="1:10" s="6" customFormat="1" ht="21" customHeight="1">
      <c r="A11" s="1581" t="s">
        <v>2059</v>
      </c>
      <c r="B11" s="1582"/>
      <c r="C11" s="1582"/>
      <c r="D11" s="1582"/>
      <c r="E11" s="1582"/>
      <c r="F11" s="1582"/>
      <c r="G11" s="1582"/>
      <c r="H11" s="1582"/>
      <c r="I11" s="1582"/>
      <c r="J11" s="1583"/>
    </row>
    <row r="12" spans="1:10" s="6" customFormat="1" ht="21" customHeight="1">
      <c r="A12" s="923">
        <v>1</v>
      </c>
      <c r="B12" s="924" t="s">
        <v>1826</v>
      </c>
      <c r="C12" s="925">
        <v>1943</v>
      </c>
      <c r="D12" s="926" t="s">
        <v>236</v>
      </c>
      <c r="E12" s="724">
        <v>405000</v>
      </c>
      <c r="F12" s="40"/>
      <c r="G12" s="780"/>
      <c r="H12" s="235">
        <v>405000</v>
      </c>
      <c r="I12" s="927"/>
      <c r="J12" s="207"/>
    </row>
    <row r="13" spans="1:10" s="6" customFormat="1" ht="21" customHeight="1">
      <c r="A13" s="1589" t="s">
        <v>127</v>
      </c>
      <c r="B13" s="1590"/>
      <c r="C13" s="1590"/>
      <c r="D13" s="1580"/>
      <c r="E13" s="394">
        <f>SUM(E12:E12)</f>
        <v>405000</v>
      </c>
      <c r="F13" s="41"/>
      <c r="G13" s="928"/>
      <c r="H13" s="443">
        <f>SUM(H12:H12)</f>
        <v>405000</v>
      </c>
      <c r="I13" s="929"/>
      <c r="J13" s="207"/>
    </row>
    <row r="14" spans="1:10" s="6" customFormat="1" ht="21" customHeight="1">
      <c r="A14" s="1560" t="s">
        <v>1845</v>
      </c>
      <c r="B14" s="1561"/>
      <c r="C14" s="1561"/>
      <c r="D14" s="1561"/>
      <c r="E14" s="1561"/>
      <c r="F14" s="1561"/>
      <c r="G14" s="1561"/>
      <c r="H14" s="1562"/>
      <c r="I14" s="920"/>
      <c r="J14" s="207"/>
    </row>
    <row r="15" spans="1:10" s="6" customFormat="1" ht="21" customHeight="1">
      <c r="A15" s="923">
        <v>1</v>
      </c>
      <c r="B15" s="930" t="s">
        <v>243</v>
      </c>
      <c r="C15" s="931">
        <v>1966</v>
      </c>
      <c r="D15" s="932" t="s">
        <v>540</v>
      </c>
      <c r="E15" s="724">
        <v>270000</v>
      </c>
      <c r="F15" s="38"/>
      <c r="G15" s="724"/>
      <c r="H15" s="724">
        <v>270000</v>
      </c>
      <c r="I15" s="933"/>
      <c r="J15" s="207"/>
    </row>
    <row r="16" spans="1:10" s="6" customFormat="1" ht="21" customHeight="1">
      <c r="A16" s="1589" t="s">
        <v>127</v>
      </c>
      <c r="B16" s="1574"/>
      <c r="C16" s="1574"/>
      <c r="D16" s="1575"/>
      <c r="E16" s="394">
        <f>SUM(E15:E15)</f>
        <v>270000</v>
      </c>
      <c r="F16" s="42"/>
      <c r="G16" s="394"/>
      <c r="H16" s="394">
        <f>SUM(H15:H15)</f>
        <v>270000</v>
      </c>
      <c r="I16" s="929"/>
      <c r="J16" s="207"/>
    </row>
    <row r="17" spans="1:10" s="6" customFormat="1" ht="21" customHeight="1">
      <c r="A17" s="1581" t="s">
        <v>2060</v>
      </c>
      <c r="B17" s="1582"/>
      <c r="C17" s="1582"/>
      <c r="D17" s="1582"/>
      <c r="E17" s="1582"/>
      <c r="F17" s="1582"/>
      <c r="G17" s="1582"/>
      <c r="H17" s="1582"/>
      <c r="I17" s="1582"/>
      <c r="J17" s="1583"/>
    </row>
    <row r="18" spans="1:10" ht="21" customHeight="1">
      <c r="A18" s="923">
        <v>1</v>
      </c>
      <c r="B18" s="930" t="s">
        <v>244</v>
      </c>
      <c r="C18" s="931">
        <v>1973</v>
      </c>
      <c r="D18" s="932" t="s">
        <v>245</v>
      </c>
      <c r="E18" s="724">
        <v>540000</v>
      </c>
      <c r="F18" s="38"/>
      <c r="G18" s="724"/>
      <c r="H18" s="724">
        <v>540000</v>
      </c>
      <c r="I18" s="919"/>
      <c r="J18" s="207"/>
    </row>
    <row r="19" spans="1:10" ht="21" customHeight="1">
      <c r="A19" s="923">
        <v>2</v>
      </c>
      <c r="B19" s="934" t="s">
        <v>1373</v>
      </c>
      <c r="C19" s="931">
        <v>1985</v>
      </c>
      <c r="D19" s="935" t="s">
        <v>233</v>
      </c>
      <c r="E19" s="724">
        <v>540000</v>
      </c>
      <c r="F19" s="238"/>
      <c r="G19" s="724"/>
      <c r="H19" s="724">
        <v>540000</v>
      </c>
      <c r="I19" s="919"/>
      <c r="J19" s="207"/>
    </row>
    <row r="20" spans="1:10" ht="21" customHeight="1">
      <c r="A20" s="912">
        <v>3</v>
      </c>
      <c r="B20" s="934" t="s">
        <v>2713</v>
      </c>
      <c r="C20" s="936">
        <v>1975</v>
      </c>
      <c r="D20" s="932" t="s">
        <v>343</v>
      </c>
      <c r="E20" s="724">
        <v>540000</v>
      </c>
      <c r="F20" s="238"/>
      <c r="G20" s="724"/>
      <c r="H20" s="724">
        <f>G20+E20</f>
        <v>540000</v>
      </c>
      <c r="I20" s="929"/>
      <c r="J20" s="207"/>
    </row>
    <row r="21" spans="1:10" ht="21" customHeight="1">
      <c r="A21" s="912">
        <v>4</v>
      </c>
      <c r="B21" s="934" t="s">
        <v>2714</v>
      </c>
      <c r="C21" s="936">
        <v>1983</v>
      </c>
      <c r="D21" s="932" t="s">
        <v>540</v>
      </c>
      <c r="E21" s="724">
        <v>540000</v>
      </c>
      <c r="F21" s="238"/>
      <c r="G21" s="724"/>
      <c r="H21" s="724">
        <f>G21+E21</f>
        <v>540000</v>
      </c>
      <c r="I21" s="929"/>
      <c r="J21" s="207"/>
    </row>
    <row r="22" spans="1:10" ht="21" customHeight="1">
      <c r="A22" s="1589" t="s">
        <v>127</v>
      </c>
      <c r="B22" s="1574"/>
      <c r="C22" s="1574"/>
      <c r="D22" s="1575"/>
      <c r="E22" s="394">
        <f>SUM(E18:E21)</f>
        <v>2160000</v>
      </c>
      <c r="F22" s="42"/>
      <c r="G22" s="395">
        <f>SUM(G20:G21)</f>
        <v>0</v>
      </c>
      <c r="H22" s="394">
        <f>E22+G22</f>
        <v>2160000</v>
      </c>
      <c r="I22" s="929"/>
      <c r="J22" s="207"/>
    </row>
    <row r="23" spans="1:10" ht="21" customHeight="1">
      <c r="A23" s="937"/>
      <c r="B23" s="1563" t="s">
        <v>2064</v>
      </c>
      <c r="C23" s="1564"/>
      <c r="D23" s="1564"/>
      <c r="E23" s="1564"/>
      <c r="F23" s="1564"/>
      <c r="G23" s="1564"/>
      <c r="H23" s="1564"/>
      <c r="I23" s="1564"/>
      <c r="J23" s="1565"/>
    </row>
    <row r="24" spans="1:10" ht="21" customHeight="1">
      <c r="A24" s="938">
        <v>1</v>
      </c>
      <c r="B24" s="939" t="s">
        <v>248</v>
      </c>
      <c r="C24" s="940">
        <v>1951</v>
      </c>
      <c r="D24" s="941" t="s">
        <v>233</v>
      </c>
      <c r="E24" s="235">
        <v>405000</v>
      </c>
      <c r="F24" s="939"/>
      <c r="G24" s="941"/>
      <c r="H24" s="235">
        <v>405000</v>
      </c>
      <c r="I24" s="927"/>
      <c r="J24" s="207"/>
    </row>
    <row r="25" spans="1:10" ht="21" customHeight="1">
      <c r="A25" s="938">
        <v>2</v>
      </c>
      <c r="B25" s="1216" t="s">
        <v>250</v>
      </c>
      <c r="C25" s="931">
        <v>1941</v>
      </c>
      <c r="D25" s="932" t="s">
        <v>247</v>
      </c>
      <c r="E25" s="235">
        <v>405000</v>
      </c>
      <c r="F25" s="930"/>
      <c r="G25" s="932"/>
      <c r="H25" s="235">
        <v>405000</v>
      </c>
      <c r="I25" s="933"/>
      <c r="J25" s="207"/>
    </row>
    <row r="26" spans="1:10" ht="21" customHeight="1">
      <c r="A26" s="938">
        <v>3</v>
      </c>
      <c r="B26" s="930" t="s">
        <v>251</v>
      </c>
      <c r="C26" s="931">
        <v>1950</v>
      </c>
      <c r="D26" s="932" t="s">
        <v>242</v>
      </c>
      <c r="E26" s="235">
        <v>405000</v>
      </c>
      <c r="F26" s="930"/>
      <c r="G26" s="932"/>
      <c r="H26" s="235">
        <v>405000</v>
      </c>
      <c r="I26" s="942"/>
      <c r="J26" s="943"/>
    </row>
    <row r="27" spans="1:10" ht="21" customHeight="1">
      <c r="A27" s="938">
        <v>4</v>
      </c>
      <c r="B27" s="930" t="s">
        <v>253</v>
      </c>
      <c r="C27" s="931">
        <v>1950</v>
      </c>
      <c r="D27" s="932" t="s">
        <v>538</v>
      </c>
      <c r="E27" s="235">
        <v>405000</v>
      </c>
      <c r="F27" s="930"/>
      <c r="G27" s="932"/>
      <c r="H27" s="235">
        <v>405000</v>
      </c>
      <c r="I27" s="942"/>
      <c r="J27" s="943"/>
    </row>
    <row r="28" spans="1:10" ht="21" customHeight="1">
      <c r="A28" s="938">
        <v>5</v>
      </c>
      <c r="B28" s="930" t="s">
        <v>254</v>
      </c>
      <c r="C28" s="931">
        <v>1952</v>
      </c>
      <c r="D28" s="932" t="s">
        <v>538</v>
      </c>
      <c r="E28" s="235">
        <v>405000</v>
      </c>
      <c r="F28" s="930"/>
      <c r="G28" s="932"/>
      <c r="H28" s="235">
        <v>405000</v>
      </c>
      <c r="I28" s="942"/>
      <c r="J28" s="943"/>
    </row>
    <row r="29" spans="1:15" ht="21" customHeight="1">
      <c r="A29" s="938">
        <v>6</v>
      </c>
      <c r="B29" s="930" t="s">
        <v>255</v>
      </c>
      <c r="C29" s="931">
        <v>1941</v>
      </c>
      <c r="D29" s="932" t="s">
        <v>538</v>
      </c>
      <c r="E29" s="235">
        <v>405000</v>
      </c>
      <c r="F29" s="930"/>
      <c r="G29" s="932"/>
      <c r="H29" s="235">
        <v>405000</v>
      </c>
      <c r="I29" s="942"/>
      <c r="J29" s="943"/>
      <c r="O29" s="5" t="s">
        <v>188</v>
      </c>
    </row>
    <row r="30" spans="1:10" ht="21" customHeight="1">
      <c r="A30" s="938">
        <v>7</v>
      </c>
      <c r="B30" s="930" t="s">
        <v>257</v>
      </c>
      <c r="C30" s="931">
        <v>1943</v>
      </c>
      <c r="D30" s="932" t="s">
        <v>540</v>
      </c>
      <c r="E30" s="235">
        <v>405000</v>
      </c>
      <c r="F30" s="930"/>
      <c r="G30" s="932"/>
      <c r="H30" s="235">
        <v>405000</v>
      </c>
      <c r="I30" s="942"/>
      <c r="J30" s="943"/>
    </row>
    <row r="31" spans="1:10" ht="21" customHeight="1">
      <c r="A31" s="938">
        <v>8</v>
      </c>
      <c r="B31" s="930" t="s">
        <v>259</v>
      </c>
      <c r="C31" s="931">
        <v>1940</v>
      </c>
      <c r="D31" s="932" t="s">
        <v>540</v>
      </c>
      <c r="E31" s="235">
        <v>405000</v>
      </c>
      <c r="F31" s="930"/>
      <c r="G31" s="932"/>
      <c r="H31" s="235">
        <v>405000</v>
      </c>
      <c r="I31" s="942"/>
      <c r="J31" s="943"/>
    </row>
    <row r="32" spans="1:10" ht="21" customHeight="1">
      <c r="A32" s="938">
        <v>9</v>
      </c>
      <c r="B32" s="930" t="s">
        <v>255</v>
      </c>
      <c r="C32" s="931">
        <v>1944</v>
      </c>
      <c r="D32" s="932" t="s">
        <v>540</v>
      </c>
      <c r="E32" s="235">
        <v>405000</v>
      </c>
      <c r="F32" s="930"/>
      <c r="G32" s="932"/>
      <c r="H32" s="235">
        <v>405000</v>
      </c>
      <c r="I32" s="944"/>
      <c r="J32" s="943"/>
    </row>
    <row r="33" spans="1:10" ht="21" customHeight="1">
      <c r="A33" s="938">
        <v>10</v>
      </c>
      <c r="B33" s="930" t="s">
        <v>261</v>
      </c>
      <c r="C33" s="931">
        <v>1946</v>
      </c>
      <c r="D33" s="932" t="s">
        <v>540</v>
      </c>
      <c r="E33" s="235">
        <v>405000</v>
      </c>
      <c r="F33" s="930"/>
      <c r="G33" s="932"/>
      <c r="H33" s="235">
        <v>405000</v>
      </c>
      <c r="I33" s="942"/>
      <c r="J33" s="943"/>
    </row>
    <row r="34" spans="1:10" ht="21" customHeight="1">
      <c r="A34" s="938">
        <v>11</v>
      </c>
      <c r="B34" s="930" t="s">
        <v>263</v>
      </c>
      <c r="C34" s="931">
        <v>1943</v>
      </c>
      <c r="D34" s="932" t="s">
        <v>235</v>
      </c>
      <c r="E34" s="235">
        <v>405000</v>
      </c>
      <c r="F34" s="930"/>
      <c r="G34" s="932"/>
      <c r="H34" s="235">
        <v>405000</v>
      </c>
      <c r="I34" s="933"/>
      <c r="J34" s="207"/>
    </row>
    <row r="35" spans="1:10" ht="21" customHeight="1">
      <c r="A35" s="938">
        <v>12</v>
      </c>
      <c r="B35" s="930" t="s">
        <v>264</v>
      </c>
      <c r="C35" s="931">
        <v>1941</v>
      </c>
      <c r="D35" s="932" t="s">
        <v>235</v>
      </c>
      <c r="E35" s="235">
        <v>405000</v>
      </c>
      <c r="F35" s="930"/>
      <c r="G35" s="932"/>
      <c r="H35" s="235">
        <v>405000</v>
      </c>
      <c r="I35" s="933"/>
      <c r="J35" s="207"/>
    </row>
    <row r="36" spans="1:10" ht="21" customHeight="1">
      <c r="A36" s="938">
        <v>13</v>
      </c>
      <c r="B36" s="924" t="s">
        <v>265</v>
      </c>
      <c r="C36" s="925">
        <v>1952</v>
      </c>
      <c r="D36" s="926" t="s">
        <v>235</v>
      </c>
      <c r="E36" s="235">
        <v>405000</v>
      </c>
      <c r="F36" s="930"/>
      <c r="G36" s="932"/>
      <c r="H36" s="235">
        <v>405000</v>
      </c>
      <c r="I36" s="933"/>
      <c r="J36" s="207"/>
    </row>
    <row r="37" spans="1:10" ht="21" customHeight="1">
      <c r="A37" s="938">
        <v>14</v>
      </c>
      <c r="B37" s="924" t="s">
        <v>266</v>
      </c>
      <c r="C37" s="925">
        <v>1941</v>
      </c>
      <c r="D37" s="926" t="s">
        <v>2609</v>
      </c>
      <c r="E37" s="235">
        <v>405000</v>
      </c>
      <c r="F37" s="930"/>
      <c r="G37" s="932"/>
      <c r="H37" s="235">
        <v>405000</v>
      </c>
      <c r="I37" s="933"/>
      <c r="J37" s="207"/>
    </row>
    <row r="38" spans="1:10" ht="21" customHeight="1">
      <c r="A38" s="1568" t="s">
        <v>127</v>
      </c>
      <c r="B38" s="1568"/>
      <c r="C38" s="1568"/>
      <c r="D38" s="1568"/>
      <c r="E38" s="443">
        <f>SUM(E24:E37)</f>
        <v>5670000</v>
      </c>
      <c r="F38" s="945"/>
      <c r="G38" s="922"/>
      <c r="H38" s="443">
        <f>SUM(H24:H37)</f>
        <v>5670000</v>
      </c>
      <c r="I38" s="906"/>
      <c r="J38" s="946"/>
    </row>
    <row r="39" spans="1:10" ht="21" customHeight="1">
      <c r="A39" s="1569" t="s">
        <v>2065</v>
      </c>
      <c r="B39" s="1570"/>
      <c r="C39" s="1570"/>
      <c r="D39" s="1570"/>
      <c r="E39" s="1570"/>
      <c r="F39" s="1570"/>
      <c r="G39" s="1570"/>
      <c r="H39" s="1570"/>
      <c r="I39" s="1570"/>
      <c r="J39" s="1558"/>
    </row>
    <row r="40" spans="1:10" ht="21" customHeight="1">
      <c r="A40" s="923">
        <v>1</v>
      </c>
      <c r="B40" s="1217" t="s">
        <v>291</v>
      </c>
      <c r="C40" s="940">
        <v>1933</v>
      </c>
      <c r="D40" s="947" t="s">
        <v>292</v>
      </c>
      <c r="E40" s="235">
        <v>540000</v>
      </c>
      <c r="F40" s="948"/>
      <c r="G40" s="932"/>
      <c r="H40" s="235">
        <v>540000</v>
      </c>
      <c r="I40" s="933"/>
      <c r="J40" s="207"/>
    </row>
    <row r="41" spans="1:10" ht="21" customHeight="1">
      <c r="A41" s="1559" t="s">
        <v>127</v>
      </c>
      <c r="B41" s="1574"/>
      <c r="C41" s="1574"/>
      <c r="D41" s="1575"/>
      <c r="E41" s="443">
        <f>SUM(E40:E40)</f>
        <v>540000</v>
      </c>
      <c r="F41" s="949"/>
      <c r="G41" s="950"/>
      <c r="H41" s="443">
        <f>SUM(H40:H40)</f>
        <v>540000</v>
      </c>
      <c r="I41" s="951"/>
      <c r="J41" s="207"/>
    </row>
    <row r="42" spans="1:10" ht="21" customHeight="1">
      <c r="A42" s="1581" t="s">
        <v>2066</v>
      </c>
      <c r="B42" s="1582"/>
      <c r="C42" s="1582"/>
      <c r="D42" s="1582"/>
      <c r="E42" s="1582"/>
      <c r="F42" s="1582"/>
      <c r="G42" s="1582"/>
      <c r="H42" s="1582"/>
      <c r="I42" s="1582"/>
      <c r="J42" s="1583"/>
    </row>
    <row r="43" spans="1:10" ht="21" customHeight="1">
      <c r="A43" s="952">
        <v>1</v>
      </c>
      <c r="B43" s="12" t="s">
        <v>294</v>
      </c>
      <c r="C43" s="940">
        <v>1920</v>
      </c>
      <c r="D43" s="235" t="s">
        <v>538</v>
      </c>
      <c r="E43" s="235">
        <v>270000</v>
      </c>
      <c r="F43" s="12"/>
      <c r="G43" s="235"/>
      <c r="H43" s="235">
        <f>E43+G43</f>
        <v>270000</v>
      </c>
      <c r="I43" s="44"/>
      <c r="J43" s="207"/>
    </row>
    <row r="44" spans="1:10" ht="21" customHeight="1">
      <c r="A44" s="952">
        <v>2</v>
      </c>
      <c r="B44" s="12" t="s">
        <v>1827</v>
      </c>
      <c r="C44" s="940">
        <v>1935</v>
      </c>
      <c r="D44" s="235" t="s">
        <v>538</v>
      </c>
      <c r="E44" s="235">
        <v>270000</v>
      </c>
      <c r="F44" s="12"/>
      <c r="G44" s="235"/>
      <c r="H44" s="235">
        <f aca="true" t="shared" si="0" ref="H44:H87">E44+G44</f>
        <v>270000</v>
      </c>
      <c r="I44" s="44"/>
      <c r="J44" s="207"/>
    </row>
    <row r="45" spans="1:10" ht="21" customHeight="1">
      <c r="A45" s="952">
        <v>3</v>
      </c>
      <c r="B45" s="12" t="s">
        <v>295</v>
      </c>
      <c r="C45" s="940">
        <v>1927</v>
      </c>
      <c r="D45" s="235" t="s">
        <v>538</v>
      </c>
      <c r="E45" s="235">
        <v>270000</v>
      </c>
      <c r="F45" s="12"/>
      <c r="G45" s="235"/>
      <c r="H45" s="235">
        <f t="shared" si="0"/>
        <v>270000</v>
      </c>
      <c r="I45" s="44"/>
      <c r="J45" s="207"/>
    </row>
    <row r="46" spans="1:10" ht="21" customHeight="1">
      <c r="A46" s="952">
        <v>4</v>
      </c>
      <c r="B46" s="12" t="s">
        <v>155</v>
      </c>
      <c r="C46" s="940">
        <v>1929</v>
      </c>
      <c r="D46" s="235" t="s">
        <v>538</v>
      </c>
      <c r="E46" s="235">
        <v>270000</v>
      </c>
      <c r="F46" s="12"/>
      <c r="G46" s="235"/>
      <c r="H46" s="235">
        <f t="shared" si="0"/>
        <v>270000</v>
      </c>
      <c r="I46" s="44"/>
      <c r="J46" s="207"/>
    </row>
    <row r="47" spans="1:10" ht="21" customHeight="1">
      <c r="A47" s="952">
        <v>5</v>
      </c>
      <c r="B47" s="12" t="s">
        <v>296</v>
      </c>
      <c r="C47" s="940">
        <v>1932</v>
      </c>
      <c r="D47" s="235" t="s">
        <v>538</v>
      </c>
      <c r="E47" s="235">
        <v>270000</v>
      </c>
      <c r="F47" s="12"/>
      <c r="G47" s="235"/>
      <c r="H47" s="235">
        <f t="shared" si="0"/>
        <v>270000</v>
      </c>
      <c r="I47" s="44" t="s">
        <v>188</v>
      </c>
      <c r="J47" s="207"/>
    </row>
    <row r="48" spans="1:10" ht="21" customHeight="1">
      <c r="A48" s="952">
        <v>6</v>
      </c>
      <c r="B48" s="12" t="s">
        <v>297</v>
      </c>
      <c r="C48" s="940">
        <v>1930</v>
      </c>
      <c r="D48" s="235" t="s">
        <v>538</v>
      </c>
      <c r="E48" s="235">
        <v>270000</v>
      </c>
      <c r="F48" s="12"/>
      <c r="G48" s="235"/>
      <c r="H48" s="235">
        <f t="shared" si="0"/>
        <v>270000</v>
      </c>
      <c r="I48" s="44"/>
      <c r="J48" s="207"/>
    </row>
    <row r="49" spans="1:10" ht="21" customHeight="1">
      <c r="A49" s="952">
        <v>7</v>
      </c>
      <c r="B49" s="12" t="s">
        <v>300</v>
      </c>
      <c r="C49" s="940">
        <v>1933</v>
      </c>
      <c r="D49" s="235" t="s">
        <v>538</v>
      </c>
      <c r="E49" s="235">
        <v>270000</v>
      </c>
      <c r="F49" s="12"/>
      <c r="G49" s="235"/>
      <c r="H49" s="235">
        <f t="shared" si="0"/>
        <v>270000</v>
      </c>
      <c r="I49" s="44"/>
      <c r="J49" s="207"/>
    </row>
    <row r="50" spans="1:10" ht="21" customHeight="1">
      <c r="A50" s="952">
        <v>8</v>
      </c>
      <c r="B50" s="12" t="s">
        <v>302</v>
      </c>
      <c r="C50" s="940">
        <v>1934</v>
      </c>
      <c r="D50" s="235" t="s">
        <v>538</v>
      </c>
      <c r="E50" s="235">
        <v>270000</v>
      </c>
      <c r="F50" s="12" t="s">
        <v>303</v>
      </c>
      <c r="G50" s="235"/>
      <c r="H50" s="235">
        <f t="shared" si="0"/>
        <v>270000</v>
      </c>
      <c r="I50" s="44"/>
      <c r="J50" s="207"/>
    </row>
    <row r="51" spans="1:10" ht="21" customHeight="1">
      <c r="A51" s="952">
        <v>9</v>
      </c>
      <c r="B51" s="12" t="s">
        <v>304</v>
      </c>
      <c r="C51" s="940">
        <v>1933</v>
      </c>
      <c r="D51" s="235" t="s">
        <v>540</v>
      </c>
      <c r="E51" s="235">
        <v>270000</v>
      </c>
      <c r="F51" s="12"/>
      <c r="G51" s="235"/>
      <c r="H51" s="235">
        <f t="shared" si="0"/>
        <v>270000</v>
      </c>
      <c r="I51" s="44"/>
      <c r="J51" s="207"/>
    </row>
    <row r="52" spans="1:10" ht="21" customHeight="1">
      <c r="A52" s="952">
        <v>10</v>
      </c>
      <c r="B52" s="12" t="s">
        <v>306</v>
      </c>
      <c r="C52" s="940">
        <v>1929</v>
      </c>
      <c r="D52" s="235" t="s">
        <v>540</v>
      </c>
      <c r="E52" s="235">
        <v>270000</v>
      </c>
      <c r="F52" s="12"/>
      <c r="G52" s="235"/>
      <c r="H52" s="235">
        <f t="shared" si="0"/>
        <v>270000</v>
      </c>
      <c r="I52" s="44"/>
      <c r="J52" s="207"/>
    </row>
    <row r="53" spans="1:10" ht="21" customHeight="1">
      <c r="A53" s="952">
        <v>11</v>
      </c>
      <c r="B53" s="12" t="s">
        <v>308</v>
      </c>
      <c r="C53" s="940">
        <v>1932</v>
      </c>
      <c r="D53" s="235" t="s">
        <v>540</v>
      </c>
      <c r="E53" s="235">
        <v>270000</v>
      </c>
      <c r="F53" s="12"/>
      <c r="G53" s="235"/>
      <c r="H53" s="235">
        <f t="shared" si="0"/>
        <v>270000</v>
      </c>
      <c r="I53" s="44"/>
      <c r="J53" s="207"/>
    </row>
    <row r="54" spans="1:10" ht="21" customHeight="1">
      <c r="A54" s="952">
        <v>12</v>
      </c>
      <c r="B54" s="12" t="s">
        <v>309</v>
      </c>
      <c r="C54" s="940">
        <v>1932</v>
      </c>
      <c r="D54" s="235" t="s">
        <v>540</v>
      </c>
      <c r="E54" s="235">
        <v>270000</v>
      </c>
      <c r="F54" s="12"/>
      <c r="G54" s="235"/>
      <c r="H54" s="235">
        <f t="shared" si="0"/>
        <v>270000</v>
      </c>
      <c r="I54" s="44"/>
      <c r="J54" s="207"/>
    </row>
    <row r="55" spans="1:10" ht="21" customHeight="1">
      <c r="A55" s="952">
        <v>13</v>
      </c>
      <c r="B55" s="12" t="s">
        <v>1370</v>
      </c>
      <c r="C55" s="940">
        <v>1935</v>
      </c>
      <c r="D55" s="235" t="s">
        <v>540</v>
      </c>
      <c r="E55" s="235">
        <v>270000</v>
      </c>
      <c r="F55" s="12"/>
      <c r="G55" s="235"/>
      <c r="H55" s="235">
        <f t="shared" si="0"/>
        <v>270000</v>
      </c>
      <c r="I55" s="44"/>
      <c r="J55" s="207"/>
    </row>
    <row r="56" spans="1:10" ht="21" customHeight="1">
      <c r="A56" s="952">
        <v>14</v>
      </c>
      <c r="B56" s="12" t="s">
        <v>310</v>
      </c>
      <c r="C56" s="940">
        <v>1929</v>
      </c>
      <c r="D56" s="235" t="s">
        <v>540</v>
      </c>
      <c r="E56" s="235">
        <v>270000</v>
      </c>
      <c r="F56" s="12"/>
      <c r="G56" s="235"/>
      <c r="H56" s="235">
        <f t="shared" si="0"/>
        <v>270000</v>
      </c>
      <c r="I56" s="44"/>
      <c r="J56" s="207"/>
    </row>
    <row r="57" spans="1:10" ht="21" customHeight="1">
      <c r="A57" s="952">
        <v>15</v>
      </c>
      <c r="B57" s="12" t="s">
        <v>311</v>
      </c>
      <c r="C57" s="940">
        <v>1934</v>
      </c>
      <c r="D57" s="235" t="s">
        <v>540</v>
      </c>
      <c r="E57" s="235">
        <v>270000</v>
      </c>
      <c r="F57" s="12"/>
      <c r="G57" s="235"/>
      <c r="H57" s="235">
        <f t="shared" si="0"/>
        <v>270000</v>
      </c>
      <c r="I57" s="44"/>
      <c r="J57" s="207"/>
    </row>
    <row r="58" spans="1:10" ht="21" customHeight="1">
      <c r="A58" s="952">
        <v>16</v>
      </c>
      <c r="B58" s="12" t="s">
        <v>312</v>
      </c>
      <c r="C58" s="940">
        <v>1920</v>
      </c>
      <c r="D58" s="235" t="s">
        <v>56</v>
      </c>
      <c r="E58" s="235">
        <v>270000</v>
      </c>
      <c r="F58" s="12"/>
      <c r="G58" s="235"/>
      <c r="H58" s="235">
        <f t="shared" si="0"/>
        <v>270000</v>
      </c>
      <c r="I58" s="44"/>
      <c r="J58" s="207"/>
    </row>
    <row r="59" spans="1:10" ht="21" customHeight="1">
      <c r="A59" s="952">
        <v>17</v>
      </c>
      <c r="B59" s="12" t="s">
        <v>313</v>
      </c>
      <c r="C59" s="940">
        <v>1929</v>
      </c>
      <c r="D59" s="235" t="s">
        <v>56</v>
      </c>
      <c r="E59" s="235">
        <v>270000</v>
      </c>
      <c r="F59" s="12"/>
      <c r="G59" s="235"/>
      <c r="H59" s="235">
        <f t="shared" si="0"/>
        <v>270000</v>
      </c>
      <c r="I59" s="44"/>
      <c r="J59" s="207"/>
    </row>
    <row r="60" spans="1:10" ht="21" customHeight="1">
      <c r="A60" s="952">
        <v>18</v>
      </c>
      <c r="B60" s="12" t="s">
        <v>315</v>
      </c>
      <c r="C60" s="940">
        <v>1933</v>
      </c>
      <c r="D60" s="235" t="s">
        <v>56</v>
      </c>
      <c r="E60" s="235">
        <v>270000</v>
      </c>
      <c r="F60" s="12"/>
      <c r="G60" s="235"/>
      <c r="H60" s="235">
        <f t="shared" si="0"/>
        <v>270000</v>
      </c>
      <c r="I60" s="44"/>
      <c r="J60" s="207"/>
    </row>
    <row r="61" spans="1:10" ht="21" customHeight="1">
      <c r="A61" s="952">
        <v>19</v>
      </c>
      <c r="B61" s="12" t="s">
        <v>322</v>
      </c>
      <c r="C61" s="940">
        <v>1931</v>
      </c>
      <c r="D61" s="235" t="s">
        <v>56</v>
      </c>
      <c r="E61" s="235">
        <v>270000</v>
      </c>
      <c r="F61" s="12"/>
      <c r="G61" s="235"/>
      <c r="H61" s="235">
        <f t="shared" si="0"/>
        <v>270000</v>
      </c>
      <c r="I61" s="44"/>
      <c r="J61" s="207"/>
    </row>
    <row r="62" spans="1:10" ht="21" customHeight="1">
      <c r="A62" s="952">
        <v>20</v>
      </c>
      <c r="B62" s="12" t="s">
        <v>323</v>
      </c>
      <c r="C62" s="940">
        <v>1929</v>
      </c>
      <c r="D62" s="235" t="s">
        <v>242</v>
      </c>
      <c r="E62" s="235">
        <v>270000</v>
      </c>
      <c r="F62" s="12"/>
      <c r="G62" s="235"/>
      <c r="H62" s="235">
        <f t="shared" si="0"/>
        <v>270000</v>
      </c>
      <c r="I62" s="44"/>
      <c r="J62" s="207"/>
    </row>
    <row r="63" spans="1:10" ht="21" customHeight="1">
      <c r="A63" s="952">
        <v>21</v>
      </c>
      <c r="B63" s="12" t="s">
        <v>271</v>
      </c>
      <c r="C63" s="940">
        <v>1935</v>
      </c>
      <c r="D63" s="235" t="s">
        <v>242</v>
      </c>
      <c r="E63" s="235">
        <v>270000</v>
      </c>
      <c r="F63" s="12"/>
      <c r="G63" s="235"/>
      <c r="H63" s="235">
        <f t="shared" si="0"/>
        <v>270000</v>
      </c>
      <c r="I63" s="44"/>
      <c r="J63" s="207"/>
    </row>
    <row r="64" spans="1:10" ht="21" customHeight="1">
      <c r="A64" s="952">
        <v>22</v>
      </c>
      <c r="B64" s="12" t="s">
        <v>326</v>
      </c>
      <c r="C64" s="940">
        <v>1920</v>
      </c>
      <c r="D64" s="235" t="s">
        <v>242</v>
      </c>
      <c r="E64" s="235">
        <v>270000</v>
      </c>
      <c r="F64" s="12"/>
      <c r="G64" s="235"/>
      <c r="H64" s="235">
        <f t="shared" si="0"/>
        <v>270000</v>
      </c>
      <c r="I64" s="44"/>
      <c r="J64" s="207"/>
    </row>
    <row r="65" spans="1:10" ht="21" customHeight="1">
      <c r="A65" s="952">
        <v>23</v>
      </c>
      <c r="B65" s="12" t="s">
        <v>329</v>
      </c>
      <c r="C65" s="940">
        <v>1926</v>
      </c>
      <c r="D65" s="235" t="s">
        <v>236</v>
      </c>
      <c r="E65" s="235">
        <v>270000</v>
      </c>
      <c r="F65" s="12"/>
      <c r="G65" s="235"/>
      <c r="H65" s="235">
        <f t="shared" si="0"/>
        <v>270000</v>
      </c>
      <c r="I65" s="44"/>
      <c r="J65" s="207"/>
    </row>
    <row r="66" spans="1:10" ht="21" customHeight="1">
      <c r="A66" s="952">
        <v>24</v>
      </c>
      <c r="B66" s="12" t="s">
        <v>331</v>
      </c>
      <c r="C66" s="940">
        <v>1928</v>
      </c>
      <c r="D66" s="235" t="s">
        <v>245</v>
      </c>
      <c r="E66" s="235">
        <v>270000</v>
      </c>
      <c r="F66" s="12"/>
      <c r="G66" s="235"/>
      <c r="H66" s="235">
        <f t="shared" si="0"/>
        <v>270000</v>
      </c>
      <c r="I66" s="44"/>
      <c r="J66" s="207"/>
    </row>
    <row r="67" spans="1:10" ht="21" customHeight="1">
      <c r="A67" s="952">
        <v>25</v>
      </c>
      <c r="B67" s="12" t="s">
        <v>272</v>
      </c>
      <c r="C67" s="940">
        <v>1935</v>
      </c>
      <c r="D67" s="235" t="s">
        <v>245</v>
      </c>
      <c r="E67" s="235">
        <v>270000</v>
      </c>
      <c r="F67" s="12"/>
      <c r="G67" s="235"/>
      <c r="H67" s="235">
        <f t="shared" si="0"/>
        <v>270000</v>
      </c>
      <c r="I67" s="44"/>
      <c r="J67" s="207"/>
    </row>
    <row r="68" spans="1:10" ht="21" customHeight="1">
      <c r="A68" s="952">
        <v>26</v>
      </c>
      <c r="B68" s="12" t="s">
        <v>332</v>
      </c>
      <c r="C68" s="940">
        <v>1927</v>
      </c>
      <c r="D68" s="235" t="s">
        <v>245</v>
      </c>
      <c r="E68" s="235">
        <v>270000</v>
      </c>
      <c r="F68" s="12"/>
      <c r="G68" s="235"/>
      <c r="H68" s="235">
        <f t="shared" si="0"/>
        <v>270000</v>
      </c>
      <c r="I68" s="44"/>
      <c r="J68" s="207"/>
    </row>
    <row r="69" spans="1:10" ht="21" customHeight="1">
      <c r="A69" s="952">
        <v>27</v>
      </c>
      <c r="B69" s="12" t="s">
        <v>273</v>
      </c>
      <c r="C69" s="940">
        <v>1935</v>
      </c>
      <c r="D69" s="235" t="s">
        <v>245</v>
      </c>
      <c r="E69" s="235">
        <v>270000</v>
      </c>
      <c r="F69" s="12"/>
      <c r="G69" s="235"/>
      <c r="H69" s="235">
        <f t="shared" si="0"/>
        <v>270000</v>
      </c>
      <c r="I69" s="44"/>
      <c r="J69" s="207"/>
    </row>
    <row r="70" spans="1:10" ht="21" customHeight="1">
      <c r="A70" s="952">
        <v>28</v>
      </c>
      <c r="B70" s="12" t="s">
        <v>341</v>
      </c>
      <c r="C70" s="940">
        <v>1932</v>
      </c>
      <c r="D70" s="235" t="s">
        <v>245</v>
      </c>
      <c r="E70" s="235">
        <v>270000</v>
      </c>
      <c r="F70" s="12"/>
      <c r="G70" s="235"/>
      <c r="H70" s="235">
        <f t="shared" si="0"/>
        <v>270000</v>
      </c>
      <c r="I70" s="44"/>
      <c r="J70" s="207"/>
    </row>
    <row r="71" spans="1:10" ht="21" customHeight="1">
      <c r="A71" s="952">
        <v>29</v>
      </c>
      <c r="B71" s="12" t="s">
        <v>342</v>
      </c>
      <c r="C71" s="940">
        <v>1932</v>
      </c>
      <c r="D71" s="235" t="s">
        <v>343</v>
      </c>
      <c r="E71" s="235">
        <v>270000</v>
      </c>
      <c r="F71" s="12"/>
      <c r="G71" s="235"/>
      <c r="H71" s="235">
        <f t="shared" si="0"/>
        <v>270000</v>
      </c>
      <c r="I71" s="44"/>
      <c r="J71" s="207"/>
    </row>
    <row r="72" spans="1:10" ht="21" customHeight="1">
      <c r="A72" s="952">
        <v>30</v>
      </c>
      <c r="B72" s="12" t="s">
        <v>344</v>
      </c>
      <c r="C72" s="940">
        <v>1923</v>
      </c>
      <c r="D72" s="235" t="s">
        <v>343</v>
      </c>
      <c r="E72" s="235">
        <v>270000</v>
      </c>
      <c r="F72" s="12"/>
      <c r="G72" s="235"/>
      <c r="H72" s="235">
        <f t="shared" si="0"/>
        <v>270000</v>
      </c>
      <c r="I72" s="44"/>
      <c r="J72" s="207"/>
    </row>
    <row r="73" spans="1:10" ht="21" customHeight="1">
      <c r="A73" s="952">
        <v>31</v>
      </c>
      <c r="B73" s="12" t="s">
        <v>1371</v>
      </c>
      <c r="C73" s="940">
        <v>1936</v>
      </c>
      <c r="D73" s="235" t="s">
        <v>343</v>
      </c>
      <c r="E73" s="235">
        <v>270000</v>
      </c>
      <c r="F73" s="12"/>
      <c r="G73" s="235"/>
      <c r="H73" s="235">
        <f t="shared" si="0"/>
        <v>270000</v>
      </c>
      <c r="I73" s="44"/>
      <c r="J73" s="207"/>
    </row>
    <row r="74" spans="1:10" ht="21" customHeight="1">
      <c r="A74" s="952">
        <v>32</v>
      </c>
      <c r="B74" s="12" t="s">
        <v>345</v>
      </c>
      <c r="C74" s="940">
        <v>1921</v>
      </c>
      <c r="D74" s="235" t="s">
        <v>343</v>
      </c>
      <c r="E74" s="235">
        <v>270000</v>
      </c>
      <c r="F74" s="12"/>
      <c r="G74" s="235"/>
      <c r="H74" s="235">
        <f t="shared" si="0"/>
        <v>270000</v>
      </c>
      <c r="I74" s="44"/>
      <c r="J74" s="207"/>
    </row>
    <row r="75" spans="1:10" ht="21" customHeight="1">
      <c r="A75" s="952">
        <v>33</v>
      </c>
      <c r="B75" s="12" t="s">
        <v>347</v>
      </c>
      <c r="C75" s="940">
        <v>1928</v>
      </c>
      <c r="D75" s="235" t="s">
        <v>247</v>
      </c>
      <c r="E75" s="235">
        <v>270000</v>
      </c>
      <c r="F75" s="12"/>
      <c r="G75" s="235"/>
      <c r="H75" s="235">
        <f t="shared" si="0"/>
        <v>270000</v>
      </c>
      <c r="I75" s="44"/>
      <c r="J75" s="207"/>
    </row>
    <row r="76" spans="1:10" ht="21" customHeight="1">
      <c r="A76" s="952">
        <v>34</v>
      </c>
      <c r="B76" s="12" t="s">
        <v>348</v>
      </c>
      <c r="C76" s="940">
        <v>1933</v>
      </c>
      <c r="D76" s="235" t="s">
        <v>247</v>
      </c>
      <c r="E76" s="235">
        <v>270000</v>
      </c>
      <c r="F76" s="12"/>
      <c r="G76" s="235"/>
      <c r="H76" s="235">
        <f t="shared" si="0"/>
        <v>270000</v>
      </c>
      <c r="I76" s="44"/>
      <c r="J76" s="207"/>
    </row>
    <row r="77" spans="1:10" ht="21" customHeight="1">
      <c r="A77" s="952">
        <v>35</v>
      </c>
      <c r="B77" s="12" t="s">
        <v>349</v>
      </c>
      <c r="C77" s="940">
        <v>1918</v>
      </c>
      <c r="D77" s="235" t="s">
        <v>247</v>
      </c>
      <c r="E77" s="235">
        <v>270000</v>
      </c>
      <c r="F77" s="12"/>
      <c r="G77" s="235"/>
      <c r="H77" s="235">
        <f t="shared" si="0"/>
        <v>270000</v>
      </c>
      <c r="I77" s="44"/>
      <c r="J77" s="207"/>
    </row>
    <row r="78" spans="1:10" ht="21" customHeight="1">
      <c r="A78" s="952">
        <v>36</v>
      </c>
      <c r="B78" s="12" t="s">
        <v>351</v>
      </c>
      <c r="C78" s="940">
        <v>1925</v>
      </c>
      <c r="D78" s="235" t="s">
        <v>247</v>
      </c>
      <c r="E78" s="235">
        <v>270000</v>
      </c>
      <c r="F78" s="12"/>
      <c r="G78" s="235"/>
      <c r="H78" s="235">
        <f t="shared" si="0"/>
        <v>270000</v>
      </c>
      <c r="I78" s="44"/>
      <c r="J78" s="207"/>
    </row>
    <row r="79" spans="1:10" ht="21" customHeight="1">
      <c r="A79" s="952">
        <v>37</v>
      </c>
      <c r="B79" s="12" t="s">
        <v>352</v>
      </c>
      <c r="C79" s="940">
        <v>1926</v>
      </c>
      <c r="D79" s="235" t="s">
        <v>247</v>
      </c>
      <c r="E79" s="235">
        <v>270000</v>
      </c>
      <c r="F79" s="12"/>
      <c r="G79" s="235"/>
      <c r="H79" s="235">
        <f t="shared" si="0"/>
        <v>270000</v>
      </c>
      <c r="I79" s="44"/>
      <c r="J79" s="207"/>
    </row>
    <row r="80" spans="1:10" ht="21" customHeight="1">
      <c r="A80" s="952">
        <v>38</v>
      </c>
      <c r="B80" s="12" t="s">
        <v>354</v>
      </c>
      <c r="C80" s="940">
        <v>1923</v>
      </c>
      <c r="D80" s="235" t="s">
        <v>235</v>
      </c>
      <c r="E80" s="235">
        <v>270000</v>
      </c>
      <c r="F80" s="12"/>
      <c r="G80" s="235"/>
      <c r="H80" s="235">
        <f t="shared" si="0"/>
        <v>270000</v>
      </c>
      <c r="I80" s="44"/>
      <c r="J80" s="207"/>
    </row>
    <row r="81" spans="1:10" ht="21" customHeight="1">
      <c r="A81" s="952">
        <v>39</v>
      </c>
      <c r="B81" s="12" t="s">
        <v>355</v>
      </c>
      <c r="C81" s="940">
        <v>1928</v>
      </c>
      <c r="D81" s="235" t="s">
        <v>235</v>
      </c>
      <c r="E81" s="235">
        <v>270000</v>
      </c>
      <c r="F81" s="12"/>
      <c r="G81" s="235"/>
      <c r="H81" s="235">
        <f t="shared" si="0"/>
        <v>270000</v>
      </c>
      <c r="I81" s="44"/>
      <c r="J81" s="207"/>
    </row>
    <row r="82" spans="1:10" ht="21" customHeight="1">
      <c r="A82" s="952">
        <v>40</v>
      </c>
      <c r="B82" s="12" t="s">
        <v>874</v>
      </c>
      <c r="C82" s="940">
        <v>1936</v>
      </c>
      <c r="D82" s="235" t="s">
        <v>235</v>
      </c>
      <c r="E82" s="235">
        <v>270000</v>
      </c>
      <c r="F82" s="12"/>
      <c r="G82" s="235"/>
      <c r="H82" s="235">
        <f t="shared" si="0"/>
        <v>270000</v>
      </c>
      <c r="I82" s="44"/>
      <c r="J82" s="207"/>
    </row>
    <row r="83" spans="1:10" ht="21" customHeight="1">
      <c r="A83" s="952">
        <v>41</v>
      </c>
      <c r="B83" s="12" t="s">
        <v>875</v>
      </c>
      <c r="C83" s="940">
        <v>1927</v>
      </c>
      <c r="D83" s="235" t="s">
        <v>233</v>
      </c>
      <c r="E83" s="235">
        <v>270000</v>
      </c>
      <c r="F83" s="12"/>
      <c r="G83" s="235"/>
      <c r="H83" s="235">
        <f t="shared" si="0"/>
        <v>270000</v>
      </c>
      <c r="I83" s="44"/>
      <c r="J83" s="207"/>
    </row>
    <row r="84" spans="1:10" ht="21" customHeight="1">
      <c r="A84" s="952">
        <v>42</v>
      </c>
      <c r="B84" s="12" t="s">
        <v>363</v>
      </c>
      <c r="C84" s="940">
        <v>1933</v>
      </c>
      <c r="D84" s="235" t="s">
        <v>233</v>
      </c>
      <c r="E84" s="235">
        <v>270000</v>
      </c>
      <c r="F84" s="12"/>
      <c r="G84" s="235"/>
      <c r="H84" s="235">
        <f t="shared" si="0"/>
        <v>270000</v>
      </c>
      <c r="I84" s="44"/>
      <c r="J84" s="207"/>
    </row>
    <row r="85" spans="1:10" ht="21" customHeight="1">
      <c r="A85" s="952">
        <v>43</v>
      </c>
      <c r="B85" s="12" t="s">
        <v>374</v>
      </c>
      <c r="C85" s="940">
        <v>1928</v>
      </c>
      <c r="D85" s="235" t="s">
        <v>233</v>
      </c>
      <c r="E85" s="235">
        <v>270000</v>
      </c>
      <c r="F85" s="12"/>
      <c r="G85" s="235"/>
      <c r="H85" s="235">
        <f t="shared" si="0"/>
        <v>270000</v>
      </c>
      <c r="I85" s="44"/>
      <c r="J85" s="207"/>
    </row>
    <row r="86" spans="1:10" ht="21" customHeight="1">
      <c r="A86" s="952">
        <v>44</v>
      </c>
      <c r="B86" s="12" t="s">
        <v>365</v>
      </c>
      <c r="C86" s="940">
        <v>1930</v>
      </c>
      <c r="D86" s="235" t="s">
        <v>233</v>
      </c>
      <c r="E86" s="235">
        <v>270000</v>
      </c>
      <c r="F86" s="12"/>
      <c r="G86" s="235"/>
      <c r="H86" s="235">
        <f t="shared" si="0"/>
        <v>270000</v>
      </c>
      <c r="I86" s="44"/>
      <c r="J86" s="207"/>
    </row>
    <row r="87" spans="1:10" ht="21" customHeight="1">
      <c r="A87" s="952">
        <v>45</v>
      </c>
      <c r="B87" s="12" t="s">
        <v>373</v>
      </c>
      <c r="C87" s="940">
        <v>1933</v>
      </c>
      <c r="D87" s="235" t="s">
        <v>233</v>
      </c>
      <c r="E87" s="235">
        <v>270000</v>
      </c>
      <c r="F87" s="12"/>
      <c r="G87" s="235"/>
      <c r="H87" s="235">
        <f t="shared" si="0"/>
        <v>270000</v>
      </c>
      <c r="I87" s="44"/>
      <c r="J87" s="207"/>
    </row>
    <row r="88" spans="1:10" ht="21" customHeight="1">
      <c r="A88" s="952">
        <v>46</v>
      </c>
      <c r="B88" s="12" t="s">
        <v>370</v>
      </c>
      <c r="C88" s="940">
        <v>1934</v>
      </c>
      <c r="D88" s="235" t="s">
        <v>233</v>
      </c>
      <c r="E88" s="235">
        <v>270000</v>
      </c>
      <c r="F88" s="12"/>
      <c r="G88" s="235"/>
      <c r="H88" s="235">
        <f>E88+G88</f>
        <v>270000</v>
      </c>
      <c r="I88" s="44"/>
      <c r="J88" s="207"/>
    </row>
    <row r="89" spans="1:10" ht="21" customHeight="1">
      <c r="A89" s="952">
        <v>47</v>
      </c>
      <c r="B89" s="12" t="s">
        <v>371</v>
      </c>
      <c r="C89" s="940">
        <v>1934</v>
      </c>
      <c r="D89" s="235" t="s">
        <v>372</v>
      </c>
      <c r="E89" s="235">
        <v>270000</v>
      </c>
      <c r="F89" s="12"/>
      <c r="G89" s="235"/>
      <c r="H89" s="235">
        <f>E89+G89</f>
        <v>270000</v>
      </c>
      <c r="I89" s="44"/>
      <c r="J89" s="207"/>
    </row>
    <row r="90" spans="1:10" ht="21" customHeight="1">
      <c r="A90" s="952">
        <v>48</v>
      </c>
      <c r="B90" s="12" t="s">
        <v>274</v>
      </c>
      <c r="C90" s="940">
        <v>1935</v>
      </c>
      <c r="D90" s="235" t="s">
        <v>372</v>
      </c>
      <c r="E90" s="235">
        <v>270000</v>
      </c>
      <c r="F90" s="12"/>
      <c r="G90" s="235"/>
      <c r="H90" s="235">
        <f>E90+G90</f>
        <v>270000</v>
      </c>
      <c r="I90" s="44"/>
      <c r="J90" s="207"/>
    </row>
    <row r="91" spans="1:10" ht="21" customHeight="1">
      <c r="A91" s="952">
        <v>49</v>
      </c>
      <c r="B91" s="12" t="s">
        <v>2035</v>
      </c>
      <c r="C91" s="940">
        <v>1936</v>
      </c>
      <c r="D91" s="235" t="s">
        <v>292</v>
      </c>
      <c r="E91" s="235">
        <v>270000</v>
      </c>
      <c r="F91" s="12"/>
      <c r="G91" s="235"/>
      <c r="H91" s="235">
        <f>E91+G91</f>
        <v>270000</v>
      </c>
      <c r="I91" s="44"/>
      <c r="J91" s="207"/>
    </row>
    <row r="92" spans="1:10" ht="21" customHeight="1">
      <c r="A92" s="952">
        <v>50</v>
      </c>
      <c r="B92" s="12" t="s">
        <v>327</v>
      </c>
      <c r="C92" s="940">
        <v>1926</v>
      </c>
      <c r="D92" s="235" t="s">
        <v>236</v>
      </c>
      <c r="E92" s="235">
        <v>270000</v>
      </c>
      <c r="F92" s="12"/>
      <c r="G92" s="235"/>
      <c r="H92" s="235">
        <v>270000</v>
      </c>
      <c r="I92" s="44"/>
      <c r="J92" s="207"/>
    </row>
    <row r="93" spans="1:10" ht="21" customHeight="1">
      <c r="A93" s="952">
        <v>51</v>
      </c>
      <c r="B93" s="12" t="s">
        <v>377</v>
      </c>
      <c r="C93" s="940">
        <v>1932</v>
      </c>
      <c r="D93" s="235" t="s">
        <v>242</v>
      </c>
      <c r="E93" s="235">
        <v>270000</v>
      </c>
      <c r="F93" s="12"/>
      <c r="G93" s="235"/>
      <c r="H93" s="235">
        <v>270000</v>
      </c>
      <c r="I93" s="44"/>
      <c r="J93" s="207"/>
    </row>
    <row r="94" spans="1:10" ht="21" customHeight="1">
      <c r="A94" s="952">
        <v>52</v>
      </c>
      <c r="B94" s="12" t="s">
        <v>2559</v>
      </c>
      <c r="C94" s="940">
        <v>1936</v>
      </c>
      <c r="D94" s="235" t="s">
        <v>1140</v>
      </c>
      <c r="E94" s="235">
        <v>270000</v>
      </c>
      <c r="F94" s="12"/>
      <c r="G94" s="235"/>
      <c r="H94" s="235">
        <f aca="true" t="shared" si="1" ref="H94:H104">SUM(E94:G94)</f>
        <v>270000</v>
      </c>
      <c r="I94" s="44"/>
      <c r="J94" s="207"/>
    </row>
    <row r="95" spans="1:10" ht="21" customHeight="1">
      <c r="A95" s="952">
        <v>53</v>
      </c>
      <c r="B95" s="12" t="s">
        <v>2945</v>
      </c>
      <c r="C95" s="940">
        <v>1936</v>
      </c>
      <c r="D95" s="235" t="s">
        <v>242</v>
      </c>
      <c r="E95" s="235">
        <v>270000</v>
      </c>
      <c r="F95" s="12"/>
      <c r="G95" s="235"/>
      <c r="H95" s="235">
        <f t="shared" si="1"/>
        <v>270000</v>
      </c>
      <c r="I95" s="44"/>
      <c r="J95" s="207"/>
    </row>
    <row r="96" spans="1:10" ht="21" customHeight="1">
      <c r="A96" s="952">
        <v>54</v>
      </c>
      <c r="B96" s="12" t="s">
        <v>136</v>
      </c>
      <c r="C96" s="940">
        <v>1936</v>
      </c>
      <c r="D96" s="235" t="s">
        <v>233</v>
      </c>
      <c r="E96" s="235">
        <v>270000</v>
      </c>
      <c r="F96" s="12"/>
      <c r="G96" s="235"/>
      <c r="H96" s="235">
        <f t="shared" si="1"/>
        <v>270000</v>
      </c>
      <c r="I96" s="44"/>
      <c r="J96" s="207"/>
    </row>
    <row r="97" spans="1:10" ht="21" customHeight="1">
      <c r="A97" s="952">
        <v>55</v>
      </c>
      <c r="B97" s="12" t="s">
        <v>367</v>
      </c>
      <c r="C97" s="940">
        <v>1920</v>
      </c>
      <c r="D97" s="235" t="s">
        <v>233</v>
      </c>
      <c r="E97" s="235">
        <v>270000</v>
      </c>
      <c r="F97" s="12"/>
      <c r="G97" s="235"/>
      <c r="H97" s="235">
        <f t="shared" si="1"/>
        <v>270000</v>
      </c>
      <c r="I97" s="44"/>
      <c r="J97" s="207"/>
    </row>
    <row r="98" spans="1:10" ht="21" customHeight="1">
      <c r="A98" s="952">
        <v>56</v>
      </c>
      <c r="B98" s="12" t="s">
        <v>364</v>
      </c>
      <c r="C98" s="940">
        <v>1930</v>
      </c>
      <c r="D98" s="235" t="s">
        <v>233</v>
      </c>
      <c r="E98" s="235">
        <v>270000</v>
      </c>
      <c r="F98" s="12"/>
      <c r="G98" s="235"/>
      <c r="H98" s="235">
        <f t="shared" si="1"/>
        <v>270000</v>
      </c>
      <c r="I98" s="44"/>
      <c r="J98" s="207"/>
    </row>
    <row r="99" spans="1:10" ht="21" customHeight="1">
      <c r="A99" s="952">
        <v>57</v>
      </c>
      <c r="B99" s="12" t="s">
        <v>362</v>
      </c>
      <c r="C99" s="940">
        <v>1925</v>
      </c>
      <c r="D99" s="235" t="s">
        <v>235</v>
      </c>
      <c r="E99" s="235">
        <v>270000</v>
      </c>
      <c r="F99" s="12"/>
      <c r="G99" s="235"/>
      <c r="H99" s="235">
        <f t="shared" si="1"/>
        <v>270000</v>
      </c>
      <c r="I99" s="44"/>
      <c r="J99" s="207"/>
    </row>
    <row r="100" spans="1:10" ht="21" customHeight="1">
      <c r="A100" s="952">
        <v>58</v>
      </c>
      <c r="B100" s="12" t="s">
        <v>353</v>
      </c>
      <c r="C100" s="940">
        <v>1930</v>
      </c>
      <c r="D100" s="235" t="s">
        <v>235</v>
      </c>
      <c r="E100" s="235">
        <v>270000</v>
      </c>
      <c r="F100" s="12"/>
      <c r="G100" s="235"/>
      <c r="H100" s="235">
        <f t="shared" si="1"/>
        <v>270000</v>
      </c>
      <c r="I100" s="44"/>
      <c r="J100" s="207"/>
    </row>
    <row r="101" spans="1:10" ht="21" customHeight="1">
      <c r="A101" s="952">
        <v>59</v>
      </c>
      <c r="B101" s="12" t="s">
        <v>330</v>
      </c>
      <c r="C101" s="940">
        <v>1930</v>
      </c>
      <c r="D101" s="235" t="s">
        <v>245</v>
      </c>
      <c r="E101" s="235">
        <v>270000</v>
      </c>
      <c r="F101" s="12"/>
      <c r="G101" s="235"/>
      <c r="H101" s="235">
        <f t="shared" si="1"/>
        <v>270000</v>
      </c>
      <c r="I101" s="44"/>
      <c r="J101" s="207"/>
    </row>
    <row r="102" spans="1:10" ht="21" customHeight="1">
      <c r="A102" s="952">
        <v>60</v>
      </c>
      <c r="B102" s="12" t="s">
        <v>314</v>
      </c>
      <c r="C102" s="940">
        <v>1914</v>
      </c>
      <c r="D102" s="235" t="s">
        <v>428</v>
      </c>
      <c r="E102" s="235">
        <v>270000</v>
      </c>
      <c r="F102" s="12"/>
      <c r="G102" s="235"/>
      <c r="H102" s="235">
        <f t="shared" si="1"/>
        <v>270000</v>
      </c>
      <c r="I102" s="44"/>
      <c r="J102" s="207"/>
    </row>
    <row r="103" spans="1:10" ht="21" customHeight="1">
      <c r="A103" s="952">
        <v>61</v>
      </c>
      <c r="B103" s="12" t="s">
        <v>307</v>
      </c>
      <c r="C103" s="940">
        <v>1932</v>
      </c>
      <c r="D103" s="235" t="s">
        <v>292</v>
      </c>
      <c r="E103" s="235">
        <v>270000</v>
      </c>
      <c r="F103" s="12"/>
      <c r="G103" s="235" t="s">
        <v>188</v>
      </c>
      <c r="H103" s="235">
        <f t="shared" si="1"/>
        <v>270000</v>
      </c>
      <c r="I103" s="44"/>
      <c r="J103" s="207"/>
    </row>
    <row r="104" spans="1:10" ht="21" customHeight="1">
      <c r="A104" s="952">
        <v>62</v>
      </c>
      <c r="B104" s="12" t="s">
        <v>301</v>
      </c>
      <c r="C104" s="940">
        <v>1934</v>
      </c>
      <c r="D104" s="235" t="s">
        <v>292</v>
      </c>
      <c r="E104" s="235">
        <v>270000</v>
      </c>
      <c r="F104" s="12"/>
      <c r="G104" s="235" t="s">
        <v>188</v>
      </c>
      <c r="H104" s="235">
        <f t="shared" si="1"/>
        <v>270000</v>
      </c>
      <c r="I104" s="44"/>
      <c r="J104" s="207"/>
    </row>
    <row r="105" spans="1:10" ht="21" customHeight="1">
      <c r="A105" s="952">
        <v>63</v>
      </c>
      <c r="B105" s="12" t="s">
        <v>2758</v>
      </c>
      <c r="C105" s="940">
        <v>1936</v>
      </c>
      <c r="D105" s="235" t="s">
        <v>2760</v>
      </c>
      <c r="E105" s="235">
        <v>270000</v>
      </c>
      <c r="F105" s="12"/>
      <c r="G105" s="235"/>
      <c r="H105" s="235">
        <f aca="true" t="shared" si="2" ref="H105:H111">E105+G105</f>
        <v>270000</v>
      </c>
      <c r="I105" s="44"/>
      <c r="J105" s="207"/>
    </row>
    <row r="106" spans="1:10" ht="21" customHeight="1">
      <c r="A106" s="952">
        <v>64</v>
      </c>
      <c r="B106" s="12" t="s">
        <v>2759</v>
      </c>
      <c r="C106" s="940">
        <v>1936</v>
      </c>
      <c r="D106" s="235" t="s">
        <v>2760</v>
      </c>
      <c r="E106" s="235">
        <v>270000</v>
      </c>
      <c r="F106" s="12"/>
      <c r="G106" s="235"/>
      <c r="H106" s="235">
        <f t="shared" si="2"/>
        <v>270000</v>
      </c>
      <c r="I106" s="44"/>
      <c r="J106" s="207"/>
    </row>
    <row r="107" spans="1:10" ht="21" customHeight="1">
      <c r="A107" s="952">
        <v>65</v>
      </c>
      <c r="B107" s="12" t="s">
        <v>877</v>
      </c>
      <c r="C107" s="940">
        <v>1936</v>
      </c>
      <c r="D107" s="235" t="s">
        <v>876</v>
      </c>
      <c r="E107" s="235">
        <v>270000</v>
      </c>
      <c r="F107" s="12"/>
      <c r="G107" s="235"/>
      <c r="H107" s="235">
        <f t="shared" si="2"/>
        <v>270000</v>
      </c>
      <c r="I107" s="44"/>
      <c r="J107" s="207"/>
    </row>
    <row r="108" spans="1:10" ht="21" customHeight="1">
      <c r="A108" s="952">
        <v>66</v>
      </c>
      <c r="B108" s="12" t="s">
        <v>878</v>
      </c>
      <c r="C108" s="940">
        <v>1936</v>
      </c>
      <c r="D108" s="235" t="s">
        <v>428</v>
      </c>
      <c r="E108" s="235">
        <v>270000</v>
      </c>
      <c r="F108" s="12"/>
      <c r="G108" s="235"/>
      <c r="H108" s="235">
        <f t="shared" si="2"/>
        <v>270000</v>
      </c>
      <c r="I108" s="44"/>
      <c r="J108" s="207"/>
    </row>
    <row r="109" spans="1:10" ht="21" customHeight="1">
      <c r="A109" s="952">
        <v>67</v>
      </c>
      <c r="B109" s="12" t="s">
        <v>879</v>
      </c>
      <c r="C109" s="940">
        <v>1936</v>
      </c>
      <c r="D109" s="235" t="s">
        <v>428</v>
      </c>
      <c r="E109" s="235">
        <v>270000</v>
      </c>
      <c r="F109" s="12"/>
      <c r="G109" s="235"/>
      <c r="H109" s="235">
        <f t="shared" si="2"/>
        <v>270000</v>
      </c>
      <c r="I109" s="44"/>
      <c r="J109" s="207"/>
    </row>
    <row r="110" spans="1:10" ht="21" customHeight="1">
      <c r="A110" s="952">
        <v>68</v>
      </c>
      <c r="B110" s="12" t="s">
        <v>1927</v>
      </c>
      <c r="C110" s="940">
        <v>1937</v>
      </c>
      <c r="D110" s="235" t="s">
        <v>292</v>
      </c>
      <c r="E110" s="235">
        <v>270000</v>
      </c>
      <c r="F110" s="12"/>
      <c r="G110" s="235"/>
      <c r="H110" s="235">
        <f t="shared" si="2"/>
        <v>270000</v>
      </c>
      <c r="I110" s="44"/>
      <c r="J110" s="207"/>
    </row>
    <row r="111" spans="1:10" ht="21" customHeight="1">
      <c r="A111" s="952">
        <v>69</v>
      </c>
      <c r="B111" s="12" t="s">
        <v>375</v>
      </c>
      <c r="C111" s="940">
        <v>1937</v>
      </c>
      <c r="D111" s="235" t="s">
        <v>2760</v>
      </c>
      <c r="E111" s="235">
        <v>270000</v>
      </c>
      <c r="F111" s="12"/>
      <c r="G111" s="235"/>
      <c r="H111" s="235">
        <f t="shared" si="2"/>
        <v>270000</v>
      </c>
      <c r="I111" s="44"/>
      <c r="J111" s="207"/>
    </row>
    <row r="112" spans="1:10" ht="21" customHeight="1">
      <c r="A112" s="952">
        <v>70</v>
      </c>
      <c r="B112" s="12" t="s">
        <v>2113</v>
      </c>
      <c r="C112" s="940">
        <v>1937</v>
      </c>
      <c r="D112" s="235" t="s">
        <v>393</v>
      </c>
      <c r="E112" s="235">
        <v>270000</v>
      </c>
      <c r="F112" s="12"/>
      <c r="G112" s="235"/>
      <c r="H112" s="235">
        <f>G112+E112</f>
        <v>270000</v>
      </c>
      <c r="I112" s="44"/>
      <c r="J112" s="207"/>
    </row>
    <row r="113" spans="1:10" ht="21" customHeight="1">
      <c r="A113" s="952">
        <v>71</v>
      </c>
      <c r="B113" s="953" t="s">
        <v>2114</v>
      </c>
      <c r="C113" s="954">
        <v>1936</v>
      </c>
      <c r="D113" s="235" t="s">
        <v>2760</v>
      </c>
      <c r="E113" s="235">
        <v>270000</v>
      </c>
      <c r="G113" s="235"/>
      <c r="H113" s="796">
        <f>G113+E113</f>
        <v>270000</v>
      </c>
      <c r="I113" s="44"/>
      <c r="J113" s="207"/>
    </row>
    <row r="114" spans="1:10" ht="21" customHeight="1">
      <c r="A114" s="952">
        <v>72</v>
      </c>
      <c r="B114" s="12" t="s">
        <v>1074</v>
      </c>
      <c r="C114" s="940">
        <v>1937</v>
      </c>
      <c r="D114" s="235" t="s">
        <v>428</v>
      </c>
      <c r="E114" s="235">
        <v>270000</v>
      </c>
      <c r="F114" s="12"/>
      <c r="G114" s="235"/>
      <c r="H114" s="235">
        <f>E114+G114</f>
        <v>270000</v>
      </c>
      <c r="I114" s="44"/>
      <c r="J114" s="207"/>
    </row>
    <row r="115" spans="1:10" ht="21" customHeight="1">
      <c r="A115" s="952">
        <v>73</v>
      </c>
      <c r="B115" s="12" t="s">
        <v>1075</v>
      </c>
      <c r="C115" s="940">
        <v>1937</v>
      </c>
      <c r="D115" s="235" t="s">
        <v>245</v>
      </c>
      <c r="E115" s="235">
        <v>270000</v>
      </c>
      <c r="F115" s="12"/>
      <c r="G115" s="235"/>
      <c r="H115" s="235">
        <f>E115+G115</f>
        <v>270000</v>
      </c>
      <c r="I115" s="44"/>
      <c r="J115" s="207"/>
    </row>
    <row r="116" spans="1:10" ht="21" customHeight="1">
      <c r="A116" s="952">
        <v>74</v>
      </c>
      <c r="B116" s="12" t="s">
        <v>1076</v>
      </c>
      <c r="C116" s="940">
        <v>1937</v>
      </c>
      <c r="D116" s="235" t="s">
        <v>245</v>
      </c>
      <c r="E116" s="235">
        <v>270000</v>
      </c>
      <c r="F116" s="12"/>
      <c r="G116" s="235"/>
      <c r="H116" s="235">
        <f>G116+E116</f>
        <v>270000</v>
      </c>
      <c r="I116" s="44"/>
      <c r="J116" s="207"/>
    </row>
    <row r="117" spans="1:10" ht="21" customHeight="1">
      <c r="A117" s="952">
        <v>75</v>
      </c>
      <c r="B117" s="953" t="s">
        <v>1077</v>
      </c>
      <c r="C117" s="954">
        <v>1937</v>
      </c>
      <c r="D117" s="235" t="s">
        <v>242</v>
      </c>
      <c r="E117" s="235">
        <v>270000</v>
      </c>
      <c r="G117" s="235"/>
      <c r="H117" s="796">
        <f>G117+E117</f>
        <v>270000</v>
      </c>
      <c r="I117" s="44"/>
      <c r="J117" s="207"/>
    </row>
    <row r="118" spans="1:10" ht="21" customHeight="1">
      <c r="A118" s="952">
        <v>76</v>
      </c>
      <c r="B118" s="12" t="s">
        <v>587</v>
      </c>
      <c r="C118" s="940">
        <v>1937</v>
      </c>
      <c r="D118" s="235" t="s">
        <v>405</v>
      </c>
      <c r="E118" s="235">
        <v>270000</v>
      </c>
      <c r="F118" s="12"/>
      <c r="G118" s="235"/>
      <c r="H118" s="235">
        <f>E118+G118</f>
        <v>270000</v>
      </c>
      <c r="I118" s="44"/>
      <c r="J118" s="207"/>
    </row>
    <row r="119" spans="1:10" ht="21" customHeight="1">
      <c r="A119" s="952">
        <v>77</v>
      </c>
      <c r="B119" s="12" t="s">
        <v>210</v>
      </c>
      <c r="C119" s="940">
        <v>1937</v>
      </c>
      <c r="D119" s="235" t="s">
        <v>245</v>
      </c>
      <c r="E119" s="235">
        <v>270000</v>
      </c>
      <c r="F119" s="12"/>
      <c r="G119" s="235"/>
      <c r="H119" s="235">
        <f aca="true" t="shared" si="3" ref="H119:H124">G119+E119</f>
        <v>270000</v>
      </c>
      <c r="I119" s="44"/>
      <c r="J119" s="207"/>
    </row>
    <row r="120" spans="1:10" ht="21" customHeight="1">
      <c r="A120" s="952">
        <v>78</v>
      </c>
      <c r="B120" s="955" t="s">
        <v>614</v>
      </c>
      <c r="C120" s="956">
        <v>1937</v>
      </c>
      <c r="D120" s="235" t="s">
        <v>247</v>
      </c>
      <c r="E120" s="235">
        <v>270000</v>
      </c>
      <c r="G120" s="235"/>
      <c r="H120" s="796">
        <f t="shared" si="3"/>
        <v>270000</v>
      </c>
      <c r="I120" s="44"/>
      <c r="J120" s="207"/>
    </row>
    <row r="121" spans="1:10" ht="21" customHeight="1">
      <c r="A121" s="952">
        <v>79</v>
      </c>
      <c r="B121" s="12" t="s">
        <v>1431</v>
      </c>
      <c r="C121" s="931">
        <v>1937</v>
      </c>
      <c r="D121" s="235" t="s">
        <v>419</v>
      </c>
      <c r="E121" s="235">
        <v>270000</v>
      </c>
      <c r="F121" s="957"/>
      <c r="G121" s="235"/>
      <c r="H121" s="235">
        <f t="shared" si="3"/>
        <v>270000</v>
      </c>
      <c r="I121" s="44"/>
      <c r="J121" s="207"/>
    </row>
    <row r="122" spans="1:10" ht="21" customHeight="1">
      <c r="A122" s="952">
        <v>80</v>
      </c>
      <c r="B122" s="1219" t="s">
        <v>1432</v>
      </c>
      <c r="C122" s="1220">
        <v>1937</v>
      </c>
      <c r="D122" s="1221" t="s">
        <v>235</v>
      </c>
      <c r="E122" s="1221">
        <v>270000</v>
      </c>
      <c r="G122" s="1221"/>
      <c r="H122" s="796">
        <f t="shared" si="3"/>
        <v>270000</v>
      </c>
      <c r="I122" s="1222"/>
      <c r="J122" s="1223"/>
    </row>
    <row r="123" spans="1:10" ht="21" customHeight="1">
      <c r="A123" s="952">
        <v>81</v>
      </c>
      <c r="B123" s="12" t="s">
        <v>850</v>
      </c>
      <c r="C123" s="931">
        <v>1937</v>
      </c>
      <c r="D123" s="235" t="s">
        <v>419</v>
      </c>
      <c r="E123" s="235">
        <v>270000</v>
      </c>
      <c r="F123" s="12"/>
      <c r="G123" s="235"/>
      <c r="H123" s="235">
        <f t="shared" si="3"/>
        <v>270000</v>
      </c>
      <c r="I123" s="12"/>
      <c r="J123" s="207"/>
    </row>
    <row r="124" spans="1:10" ht="21" customHeight="1">
      <c r="A124" s="952">
        <v>82</v>
      </c>
      <c r="B124" s="955" t="s">
        <v>851</v>
      </c>
      <c r="C124" s="956">
        <v>1937</v>
      </c>
      <c r="D124" s="235" t="s">
        <v>428</v>
      </c>
      <c r="E124" s="235">
        <v>270000</v>
      </c>
      <c r="F124" s="14"/>
      <c r="G124" s="235"/>
      <c r="H124" s="235">
        <f t="shared" si="3"/>
        <v>270000</v>
      </c>
      <c r="I124" s="12"/>
      <c r="J124" s="207"/>
    </row>
    <row r="125" spans="1:10" ht="21" customHeight="1">
      <c r="A125" s="952">
        <v>83</v>
      </c>
      <c r="B125" s="955" t="s">
        <v>1846</v>
      </c>
      <c r="C125" s="956">
        <v>1937</v>
      </c>
      <c r="D125" s="235" t="s">
        <v>242</v>
      </c>
      <c r="E125" s="235">
        <v>270000</v>
      </c>
      <c r="F125" s="14"/>
      <c r="G125" s="235"/>
      <c r="H125" s="235">
        <f aca="true" t="shared" si="4" ref="H125:H139">G125+E125</f>
        <v>270000</v>
      </c>
      <c r="I125" s="12"/>
      <c r="J125" s="207"/>
    </row>
    <row r="126" spans="1:10" ht="21" customHeight="1">
      <c r="A126" s="952">
        <v>84</v>
      </c>
      <c r="B126" s="955" t="s">
        <v>1848</v>
      </c>
      <c r="C126" s="956">
        <v>1937</v>
      </c>
      <c r="D126" s="235" t="s">
        <v>428</v>
      </c>
      <c r="E126" s="235">
        <v>270000</v>
      </c>
      <c r="F126" s="14"/>
      <c r="G126" s="235"/>
      <c r="H126" s="235">
        <f t="shared" si="4"/>
        <v>270000</v>
      </c>
      <c r="I126" s="12"/>
      <c r="J126" s="207"/>
    </row>
    <row r="127" spans="1:10" ht="21" customHeight="1">
      <c r="A127" s="952">
        <v>85</v>
      </c>
      <c r="B127" s="955" t="s">
        <v>1847</v>
      </c>
      <c r="C127" s="956">
        <v>1937</v>
      </c>
      <c r="D127" s="235" t="s">
        <v>405</v>
      </c>
      <c r="E127" s="235">
        <v>270000</v>
      </c>
      <c r="F127" s="14"/>
      <c r="G127" s="235"/>
      <c r="H127" s="235">
        <f t="shared" si="4"/>
        <v>270000</v>
      </c>
      <c r="I127" s="12"/>
      <c r="J127" s="207"/>
    </row>
    <row r="128" spans="1:10" ht="21" customHeight="1">
      <c r="A128" s="952">
        <v>86</v>
      </c>
      <c r="B128" s="955" t="s">
        <v>1819</v>
      </c>
      <c r="C128" s="956">
        <v>1937</v>
      </c>
      <c r="D128" s="235" t="s">
        <v>393</v>
      </c>
      <c r="E128" s="235">
        <v>270000</v>
      </c>
      <c r="F128" s="14"/>
      <c r="G128" s="235"/>
      <c r="H128" s="235">
        <f>G128+E128</f>
        <v>270000</v>
      </c>
      <c r="I128" s="12"/>
      <c r="J128" s="207"/>
    </row>
    <row r="129" spans="1:10" ht="21" customHeight="1">
      <c r="A129" s="952">
        <v>87</v>
      </c>
      <c r="B129" s="955" t="s">
        <v>2257</v>
      </c>
      <c r="C129" s="956">
        <v>1937</v>
      </c>
      <c r="D129" s="235" t="s">
        <v>245</v>
      </c>
      <c r="E129" s="235">
        <v>270000</v>
      </c>
      <c r="F129" s="14"/>
      <c r="G129" s="235"/>
      <c r="H129" s="235">
        <f>G129+E129</f>
        <v>270000</v>
      </c>
      <c r="I129" s="12"/>
      <c r="J129" s="207"/>
    </row>
    <row r="130" spans="1:10" ht="21" customHeight="1">
      <c r="A130" s="952">
        <v>88</v>
      </c>
      <c r="B130" s="955" t="s">
        <v>2258</v>
      </c>
      <c r="C130" s="956">
        <v>1938</v>
      </c>
      <c r="D130" s="235" t="s">
        <v>233</v>
      </c>
      <c r="E130" s="235">
        <v>270000</v>
      </c>
      <c r="F130" s="14"/>
      <c r="G130" s="235"/>
      <c r="H130" s="235">
        <f>G130+E130</f>
        <v>270000</v>
      </c>
      <c r="I130" s="12"/>
      <c r="J130" s="207"/>
    </row>
    <row r="131" spans="1:10" ht="21" customHeight="1">
      <c r="A131" s="952">
        <v>89</v>
      </c>
      <c r="B131" s="955" t="s">
        <v>2259</v>
      </c>
      <c r="C131" s="956">
        <v>1937</v>
      </c>
      <c r="D131" s="235" t="s">
        <v>428</v>
      </c>
      <c r="E131" s="235">
        <v>270000</v>
      </c>
      <c r="F131" s="14"/>
      <c r="G131" s="235"/>
      <c r="H131" s="235">
        <f>G131+E131</f>
        <v>270000</v>
      </c>
      <c r="I131" s="12"/>
      <c r="J131" s="207"/>
    </row>
    <row r="132" spans="1:10" ht="21" customHeight="1">
      <c r="A132" s="952">
        <v>90</v>
      </c>
      <c r="B132" s="930" t="s">
        <v>249</v>
      </c>
      <c r="C132" s="931">
        <v>1937</v>
      </c>
      <c r="D132" s="932" t="s">
        <v>247</v>
      </c>
      <c r="E132" s="235">
        <v>270000</v>
      </c>
      <c r="F132" s="14"/>
      <c r="G132" s="235"/>
      <c r="H132" s="235">
        <f t="shared" si="4"/>
        <v>270000</v>
      </c>
      <c r="I132" s="12"/>
      <c r="J132" s="207"/>
    </row>
    <row r="133" spans="1:10" ht="21" customHeight="1">
      <c r="A133" s="952">
        <v>91</v>
      </c>
      <c r="B133" s="930" t="s">
        <v>258</v>
      </c>
      <c r="C133" s="931">
        <v>1932</v>
      </c>
      <c r="D133" s="932" t="s">
        <v>540</v>
      </c>
      <c r="E133" s="235">
        <v>270000</v>
      </c>
      <c r="F133" s="14"/>
      <c r="G133" s="235"/>
      <c r="H133" s="235">
        <f t="shared" si="4"/>
        <v>270000</v>
      </c>
      <c r="I133" s="12"/>
      <c r="J133" s="207"/>
    </row>
    <row r="134" spans="1:10" ht="21" customHeight="1">
      <c r="A134" s="952">
        <v>92</v>
      </c>
      <c r="B134" s="930" t="s">
        <v>262</v>
      </c>
      <c r="C134" s="931">
        <v>1933</v>
      </c>
      <c r="D134" s="932" t="s">
        <v>56</v>
      </c>
      <c r="E134" s="235">
        <v>270000</v>
      </c>
      <c r="F134" s="14"/>
      <c r="G134" s="235"/>
      <c r="H134" s="235">
        <f t="shared" si="4"/>
        <v>270000</v>
      </c>
      <c r="I134" s="12"/>
      <c r="J134" s="207"/>
    </row>
    <row r="135" spans="1:10" ht="21" customHeight="1">
      <c r="A135" s="952">
        <v>93</v>
      </c>
      <c r="B135" s="932" t="s">
        <v>1484</v>
      </c>
      <c r="C135" s="931">
        <v>1938</v>
      </c>
      <c r="D135" s="235" t="s">
        <v>233</v>
      </c>
      <c r="E135" s="235">
        <v>270000</v>
      </c>
      <c r="F135" s="14"/>
      <c r="G135" s="235"/>
      <c r="H135" s="235">
        <f t="shared" si="4"/>
        <v>270000</v>
      </c>
      <c r="I135" s="12"/>
      <c r="J135" s="207"/>
    </row>
    <row r="136" spans="1:10" ht="21" customHeight="1">
      <c r="A136" s="952">
        <v>94</v>
      </c>
      <c r="B136" s="932" t="s">
        <v>2715</v>
      </c>
      <c r="C136" s="931">
        <v>1938</v>
      </c>
      <c r="D136" s="932" t="s">
        <v>343</v>
      </c>
      <c r="E136" s="235">
        <v>270000</v>
      </c>
      <c r="F136" s="14"/>
      <c r="G136" s="235"/>
      <c r="H136" s="235">
        <f t="shared" si="4"/>
        <v>270000</v>
      </c>
      <c r="I136" s="12"/>
      <c r="J136" s="207"/>
    </row>
    <row r="137" spans="1:10" ht="21" customHeight="1">
      <c r="A137" s="952">
        <v>95</v>
      </c>
      <c r="B137" s="932" t="s">
        <v>601</v>
      </c>
      <c r="C137" s="931">
        <v>1938</v>
      </c>
      <c r="D137" s="932" t="s">
        <v>242</v>
      </c>
      <c r="E137" s="235">
        <v>270000</v>
      </c>
      <c r="F137" s="14"/>
      <c r="G137" s="235"/>
      <c r="H137" s="235">
        <f t="shared" si="4"/>
        <v>270000</v>
      </c>
      <c r="I137" s="12"/>
      <c r="J137" s="207"/>
    </row>
    <row r="138" spans="1:10" ht="21" customHeight="1">
      <c r="A138" s="952">
        <v>96</v>
      </c>
      <c r="B138" s="932" t="s">
        <v>602</v>
      </c>
      <c r="C138" s="931">
        <v>1938</v>
      </c>
      <c r="D138" s="932" t="s">
        <v>2760</v>
      </c>
      <c r="E138" s="235">
        <v>270000</v>
      </c>
      <c r="F138" s="14"/>
      <c r="G138" s="235"/>
      <c r="H138" s="235">
        <f t="shared" si="4"/>
        <v>270000</v>
      </c>
      <c r="I138" s="12"/>
      <c r="J138" s="207"/>
    </row>
    <row r="139" spans="1:10" ht="21" customHeight="1">
      <c r="A139" s="952">
        <v>97</v>
      </c>
      <c r="B139" s="932" t="s">
        <v>173</v>
      </c>
      <c r="C139" s="931">
        <v>1938</v>
      </c>
      <c r="D139" s="932" t="s">
        <v>2760</v>
      </c>
      <c r="E139" s="235">
        <v>270000</v>
      </c>
      <c r="F139" s="14"/>
      <c r="G139" s="235"/>
      <c r="H139" s="235">
        <f t="shared" si="4"/>
        <v>270000</v>
      </c>
      <c r="I139" s="12"/>
      <c r="J139" s="207"/>
    </row>
    <row r="140" spans="1:10" ht="21" customHeight="1">
      <c r="A140" s="952">
        <v>98</v>
      </c>
      <c r="B140" s="932" t="s">
        <v>1907</v>
      </c>
      <c r="C140" s="931">
        <v>1938</v>
      </c>
      <c r="D140" s="235" t="s">
        <v>245</v>
      </c>
      <c r="E140" s="235">
        <v>270000</v>
      </c>
      <c r="F140" s="14"/>
      <c r="G140" s="235"/>
      <c r="H140" s="235">
        <f aca="true" t="shared" si="5" ref="H140:H145">G140+E140</f>
        <v>270000</v>
      </c>
      <c r="I140" s="12"/>
      <c r="J140" s="207"/>
    </row>
    <row r="141" spans="1:10" ht="21" customHeight="1">
      <c r="A141" s="952">
        <v>99</v>
      </c>
      <c r="B141" s="932" t="s">
        <v>1908</v>
      </c>
      <c r="C141" s="931">
        <v>1938</v>
      </c>
      <c r="D141" s="235" t="s">
        <v>247</v>
      </c>
      <c r="E141" s="235">
        <v>270000</v>
      </c>
      <c r="F141" s="14"/>
      <c r="G141" s="235"/>
      <c r="H141" s="235">
        <f t="shared" si="5"/>
        <v>270000</v>
      </c>
      <c r="I141" s="12"/>
      <c r="J141" s="207"/>
    </row>
    <row r="142" spans="1:10" ht="21" customHeight="1">
      <c r="A142" s="952">
        <v>100</v>
      </c>
      <c r="B142" s="932" t="s">
        <v>1909</v>
      </c>
      <c r="C142" s="931">
        <v>1938</v>
      </c>
      <c r="D142" s="932" t="s">
        <v>528</v>
      </c>
      <c r="E142" s="235">
        <v>270000</v>
      </c>
      <c r="F142" s="14"/>
      <c r="G142" s="235"/>
      <c r="H142" s="235">
        <f t="shared" si="5"/>
        <v>270000</v>
      </c>
      <c r="I142" s="12"/>
      <c r="J142" s="207"/>
    </row>
    <row r="143" spans="1:10" ht="21" customHeight="1">
      <c r="A143" s="952">
        <v>101</v>
      </c>
      <c r="B143" s="932" t="s">
        <v>1827</v>
      </c>
      <c r="C143" s="931">
        <v>1938</v>
      </c>
      <c r="D143" s="932" t="s">
        <v>235</v>
      </c>
      <c r="E143" s="235">
        <v>270000</v>
      </c>
      <c r="F143" s="14"/>
      <c r="G143" s="235"/>
      <c r="H143" s="235">
        <f t="shared" si="5"/>
        <v>270000</v>
      </c>
      <c r="I143" s="12"/>
      <c r="J143" s="207"/>
    </row>
    <row r="144" spans="1:10" ht="21" customHeight="1">
      <c r="A144" s="952">
        <v>102</v>
      </c>
      <c r="B144" s="932" t="s">
        <v>2572</v>
      </c>
      <c r="C144" s="931">
        <v>1938</v>
      </c>
      <c r="D144" s="932" t="s">
        <v>233</v>
      </c>
      <c r="E144" s="235">
        <v>270000</v>
      </c>
      <c r="F144" s="14"/>
      <c r="G144" s="235"/>
      <c r="H144" s="235">
        <f t="shared" si="5"/>
        <v>270000</v>
      </c>
      <c r="I144" s="12"/>
      <c r="J144" s="207"/>
    </row>
    <row r="145" spans="1:10" ht="21" customHeight="1">
      <c r="A145" s="952">
        <v>103</v>
      </c>
      <c r="B145" s="932" t="s">
        <v>2294</v>
      </c>
      <c r="C145" s="931">
        <v>1938</v>
      </c>
      <c r="D145" s="932" t="s">
        <v>247</v>
      </c>
      <c r="E145" s="235">
        <v>270000</v>
      </c>
      <c r="F145" s="14"/>
      <c r="G145" s="235"/>
      <c r="H145" s="235">
        <f t="shared" si="5"/>
        <v>270000</v>
      </c>
      <c r="I145" s="12"/>
      <c r="J145" s="207"/>
    </row>
    <row r="146" spans="1:10" ht="21" customHeight="1">
      <c r="A146" s="952">
        <v>104</v>
      </c>
      <c r="B146" s="932" t="s">
        <v>2854</v>
      </c>
      <c r="C146" s="931">
        <v>1938</v>
      </c>
      <c r="D146" s="932" t="s">
        <v>292</v>
      </c>
      <c r="E146" s="235">
        <v>270000</v>
      </c>
      <c r="F146" s="14"/>
      <c r="G146" s="235"/>
      <c r="H146" s="235">
        <f>G146+E147</f>
        <v>270000</v>
      </c>
      <c r="I146" s="12"/>
      <c r="J146" s="207"/>
    </row>
    <row r="147" spans="1:10" ht="21" customHeight="1">
      <c r="A147" s="952">
        <v>105</v>
      </c>
      <c r="B147" s="932" t="s">
        <v>1347</v>
      </c>
      <c r="C147" s="931">
        <v>1939</v>
      </c>
      <c r="D147" s="235" t="s">
        <v>247</v>
      </c>
      <c r="E147" s="235">
        <v>270000</v>
      </c>
      <c r="F147" s="14"/>
      <c r="G147" s="235"/>
      <c r="H147" s="235">
        <f aca="true" t="shared" si="6" ref="H147:H153">G147+E147</f>
        <v>270000</v>
      </c>
      <c r="I147" s="12"/>
      <c r="J147" s="207"/>
    </row>
    <row r="148" spans="1:10" ht="21" customHeight="1">
      <c r="A148" s="952">
        <v>106</v>
      </c>
      <c r="B148" s="932" t="s">
        <v>667</v>
      </c>
      <c r="C148" s="931">
        <v>1938</v>
      </c>
      <c r="D148" s="932" t="s">
        <v>428</v>
      </c>
      <c r="E148" s="235">
        <v>270000</v>
      </c>
      <c r="F148" s="14"/>
      <c r="G148" s="235"/>
      <c r="H148" s="235">
        <f t="shared" si="6"/>
        <v>270000</v>
      </c>
      <c r="I148" s="12"/>
      <c r="J148" s="207"/>
    </row>
    <row r="149" spans="1:10" ht="21" customHeight="1">
      <c r="A149" s="952">
        <v>107</v>
      </c>
      <c r="B149" s="932" t="s">
        <v>780</v>
      </c>
      <c r="C149" s="931">
        <v>1939</v>
      </c>
      <c r="D149" s="932" t="s">
        <v>343</v>
      </c>
      <c r="E149" s="235">
        <v>270000</v>
      </c>
      <c r="F149" s="14"/>
      <c r="G149" s="235"/>
      <c r="H149" s="235">
        <f t="shared" si="6"/>
        <v>270000</v>
      </c>
      <c r="I149" s="12"/>
      <c r="J149" s="207"/>
    </row>
    <row r="150" spans="1:10" ht="21" customHeight="1">
      <c r="A150" s="952">
        <v>108</v>
      </c>
      <c r="B150" s="932" t="s">
        <v>781</v>
      </c>
      <c r="C150" s="931">
        <v>1939</v>
      </c>
      <c r="D150" s="932" t="s">
        <v>343</v>
      </c>
      <c r="E150" s="235">
        <v>270000</v>
      </c>
      <c r="F150" s="14"/>
      <c r="G150" s="235"/>
      <c r="H150" s="235">
        <f t="shared" si="6"/>
        <v>270000</v>
      </c>
      <c r="I150" s="12"/>
      <c r="J150" s="207"/>
    </row>
    <row r="151" spans="1:10" ht="21" customHeight="1">
      <c r="A151" s="952">
        <v>109</v>
      </c>
      <c r="B151" s="932" t="s">
        <v>782</v>
      </c>
      <c r="C151" s="931">
        <v>1939</v>
      </c>
      <c r="D151" s="235" t="s">
        <v>245</v>
      </c>
      <c r="E151" s="235">
        <v>270000</v>
      </c>
      <c r="F151" s="14"/>
      <c r="G151" s="235"/>
      <c r="H151" s="235">
        <f t="shared" si="6"/>
        <v>270000</v>
      </c>
      <c r="I151" s="12"/>
      <c r="J151" s="207"/>
    </row>
    <row r="152" spans="1:10" ht="21" customHeight="1">
      <c r="A152" s="952">
        <v>110</v>
      </c>
      <c r="B152" s="932" t="s">
        <v>783</v>
      </c>
      <c r="C152" s="931">
        <v>1939</v>
      </c>
      <c r="D152" s="932" t="s">
        <v>2760</v>
      </c>
      <c r="E152" s="235">
        <v>270000</v>
      </c>
      <c r="F152" s="14"/>
      <c r="G152" s="235"/>
      <c r="H152" s="235">
        <f t="shared" si="6"/>
        <v>270000</v>
      </c>
      <c r="I152" s="12"/>
      <c r="J152" s="207"/>
    </row>
    <row r="153" spans="1:10" ht="21" customHeight="1">
      <c r="A153" s="952">
        <v>111</v>
      </c>
      <c r="B153" s="1134" t="s">
        <v>496</v>
      </c>
      <c r="C153" s="1218">
        <v>1939</v>
      </c>
      <c r="D153" s="1134" t="s">
        <v>56</v>
      </c>
      <c r="E153" s="1133">
        <v>270000</v>
      </c>
      <c r="F153" s="378"/>
      <c r="G153" s="1133">
        <v>540000</v>
      </c>
      <c r="H153" s="1133">
        <f t="shared" si="6"/>
        <v>810000</v>
      </c>
      <c r="I153" s="1147"/>
      <c r="J153" s="379"/>
    </row>
    <row r="154" spans="1:10" ht="21" customHeight="1">
      <c r="A154" s="958" t="s">
        <v>378</v>
      </c>
      <c r="B154" s="959"/>
      <c r="C154" s="960"/>
      <c r="D154" s="443"/>
      <c r="E154" s="961">
        <f>SUM(E43:E153)</f>
        <v>29970000</v>
      </c>
      <c r="F154" s="962"/>
      <c r="G154" s="963">
        <v>540000</v>
      </c>
      <c r="H154" s="961">
        <f>E154+G154</f>
        <v>30510000</v>
      </c>
      <c r="I154" s="959"/>
      <c r="J154" s="946"/>
    </row>
    <row r="155" spans="1:10" ht="21" customHeight="1">
      <c r="A155" s="1646" t="s">
        <v>2067</v>
      </c>
      <c r="B155" s="1646"/>
      <c r="C155" s="1646"/>
      <c r="D155" s="1646"/>
      <c r="E155" s="1646"/>
      <c r="F155" s="1646"/>
      <c r="G155" s="1646"/>
      <c r="H155" s="1646"/>
      <c r="I155" s="1646"/>
      <c r="J155" s="1646"/>
    </row>
    <row r="156" spans="1:10" ht="21" customHeight="1">
      <c r="A156" s="952">
        <v>1</v>
      </c>
      <c r="B156" s="12" t="s">
        <v>135</v>
      </c>
      <c r="C156" s="931">
        <v>1980</v>
      </c>
      <c r="D156" s="235" t="s">
        <v>393</v>
      </c>
      <c r="E156" s="235">
        <v>405000</v>
      </c>
      <c r="F156" s="12"/>
      <c r="G156" s="235"/>
      <c r="H156" s="235">
        <f>E156+G156</f>
        <v>405000</v>
      </c>
      <c r="I156" s="12"/>
      <c r="J156" s="207"/>
    </row>
    <row r="157" spans="1:10" ht="21" customHeight="1">
      <c r="A157" s="952">
        <v>2</v>
      </c>
      <c r="B157" s="12" t="s">
        <v>2029</v>
      </c>
      <c r="C157" s="931">
        <v>1972</v>
      </c>
      <c r="D157" s="235" t="s">
        <v>393</v>
      </c>
      <c r="E157" s="235">
        <v>405000</v>
      </c>
      <c r="F157" s="12"/>
      <c r="G157" s="235"/>
      <c r="H157" s="235">
        <f aca="true" t="shared" si="7" ref="H157:H191">E157+G157</f>
        <v>405000</v>
      </c>
      <c r="I157" s="12"/>
      <c r="J157" s="207"/>
    </row>
    <row r="158" spans="1:10" ht="21" customHeight="1">
      <c r="A158" s="952">
        <v>3</v>
      </c>
      <c r="B158" s="12" t="s">
        <v>394</v>
      </c>
      <c r="C158" s="931">
        <v>1959</v>
      </c>
      <c r="D158" s="235" t="s">
        <v>393</v>
      </c>
      <c r="E158" s="235">
        <v>405000</v>
      </c>
      <c r="F158" s="12"/>
      <c r="G158" s="235"/>
      <c r="H158" s="235">
        <f t="shared" si="7"/>
        <v>405000</v>
      </c>
      <c r="I158" s="12"/>
      <c r="J158" s="207"/>
    </row>
    <row r="159" spans="1:10" ht="21" customHeight="1">
      <c r="A159" s="952">
        <v>4</v>
      </c>
      <c r="B159" s="1488" t="s">
        <v>395</v>
      </c>
      <c r="C159" s="1489">
        <v>1959</v>
      </c>
      <c r="D159" s="1490" t="s">
        <v>393</v>
      </c>
      <c r="E159" s="235">
        <v>405000</v>
      </c>
      <c r="F159" s="12"/>
      <c r="G159" s="235"/>
      <c r="H159" s="235">
        <f t="shared" si="7"/>
        <v>405000</v>
      </c>
      <c r="I159" s="12"/>
      <c r="J159" s="207"/>
    </row>
    <row r="160" spans="1:10" ht="21" customHeight="1">
      <c r="A160" s="952">
        <v>5</v>
      </c>
      <c r="B160" s="12" t="s">
        <v>396</v>
      </c>
      <c r="C160" s="931">
        <v>1985</v>
      </c>
      <c r="D160" s="235" t="s">
        <v>397</v>
      </c>
      <c r="E160" s="235">
        <v>405000</v>
      </c>
      <c r="F160" s="12"/>
      <c r="G160" s="235"/>
      <c r="H160" s="235">
        <f t="shared" si="7"/>
        <v>405000</v>
      </c>
      <c r="I160" s="12"/>
      <c r="J160" s="207"/>
    </row>
    <row r="161" spans="1:10" ht="21" customHeight="1">
      <c r="A161" s="952">
        <v>6</v>
      </c>
      <c r="B161" s="12" t="s">
        <v>398</v>
      </c>
      <c r="C161" s="940">
        <v>1979</v>
      </c>
      <c r="D161" s="235" t="s">
        <v>397</v>
      </c>
      <c r="E161" s="235">
        <v>405000</v>
      </c>
      <c r="F161" s="12"/>
      <c r="G161" s="235"/>
      <c r="H161" s="235">
        <f t="shared" si="7"/>
        <v>405000</v>
      </c>
      <c r="I161" s="44"/>
      <c r="J161" s="207"/>
    </row>
    <row r="162" spans="1:10" ht="21" customHeight="1">
      <c r="A162" s="952">
        <v>7</v>
      </c>
      <c r="B162" s="12" t="s">
        <v>399</v>
      </c>
      <c r="C162" s="940">
        <v>1962</v>
      </c>
      <c r="D162" s="235" t="s">
        <v>397</v>
      </c>
      <c r="E162" s="235">
        <v>405000</v>
      </c>
      <c r="F162" s="12"/>
      <c r="G162" s="235"/>
      <c r="H162" s="235">
        <f t="shared" si="7"/>
        <v>405000</v>
      </c>
      <c r="I162" s="44"/>
      <c r="J162" s="207"/>
    </row>
    <row r="163" spans="1:10" ht="21" customHeight="1">
      <c r="A163" s="952">
        <v>8</v>
      </c>
      <c r="B163" s="12" t="s">
        <v>400</v>
      </c>
      <c r="C163" s="940">
        <v>1993</v>
      </c>
      <c r="D163" s="235" t="s">
        <v>245</v>
      </c>
      <c r="E163" s="235">
        <v>405000</v>
      </c>
      <c r="F163" s="12"/>
      <c r="G163" s="235"/>
      <c r="H163" s="235">
        <f t="shared" si="7"/>
        <v>405000</v>
      </c>
      <c r="I163" s="44"/>
      <c r="J163" s="207"/>
    </row>
    <row r="164" spans="1:10" ht="21" customHeight="1">
      <c r="A164" s="952">
        <v>9</v>
      </c>
      <c r="B164" s="12" t="s">
        <v>404</v>
      </c>
      <c r="C164" s="940">
        <v>1962</v>
      </c>
      <c r="D164" s="235" t="s">
        <v>405</v>
      </c>
      <c r="E164" s="235">
        <v>405000</v>
      </c>
      <c r="F164" s="12"/>
      <c r="G164" s="235"/>
      <c r="H164" s="235">
        <f t="shared" si="7"/>
        <v>405000</v>
      </c>
      <c r="I164" s="44"/>
      <c r="J164" s="207"/>
    </row>
    <row r="165" spans="1:10" ht="21" customHeight="1">
      <c r="A165" s="952">
        <v>10</v>
      </c>
      <c r="B165" s="12" t="s">
        <v>406</v>
      </c>
      <c r="C165" s="940">
        <v>1967</v>
      </c>
      <c r="D165" s="235" t="s">
        <v>407</v>
      </c>
      <c r="E165" s="235">
        <v>405000</v>
      </c>
      <c r="F165" s="12"/>
      <c r="G165" s="235"/>
      <c r="H165" s="235">
        <f t="shared" si="7"/>
        <v>405000</v>
      </c>
      <c r="I165" s="44"/>
      <c r="J165" s="207"/>
    </row>
    <row r="166" spans="1:10" ht="21" customHeight="1">
      <c r="A166" s="952">
        <v>11</v>
      </c>
      <c r="B166" s="12" t="s">
        <v>408</v>
      </c>
      <c r="C166" s="940">
        <v>1968</v>
      </c>
      <c r="D166" s="235" t="s">
        <v>343</v>
      </c>
      <c r="E166" s="235">
        <v>405000</v>
      </c>
      <c r="F166" s="12"/>
      <c r="G166" s="235"/>
      <c r="H166" s="235">
        <f t="shared" si="7"/>
        <v>405000</v>
      </c>
      <c r="I166" s="44"/>
      <c r="J166" s="207"/>
    </row>
    <row r="167" spans="1:10" ht="21" customHeight="1">
      <c r="A167" s="952">
        <v>12</v>
      </c>
      <c r="B167" s="12" t="s">
        <v>409</v>
      </c>
      <c r="C167" s="940">
        <v>1979</v>
      </c>
      <c r="D167" s="235" t="s">
        <v>343</v>
      </c>
      <c r="E167" s="235">
        <v>405000</v>
      </c>
      <c r="F167" s="12"/>
      <c r="G167" s="235"/>
      <c r="H167" s="235">
        <f t="shared" si="7"/>
        <v>405000</v>
      </c>
      <c r="I167" s="44"/>
      <c r="J167" s="207"/>
    </row>
    <row r="168" spans="1:10" ht="21" customHeight="1">
      <c r="A168" s="952">
        <v>13</v>
      </c>
      <c r="B168" s="12" t="s">
        <v>410</v>
      </c>
      <c r="C168" s="940">
        <v>1973</v>
      </c>
      <c r="D168" s="235" t="s">
        <v>343</v>
      </c>
      <c r="E168" s="235">
        <v>405000</v>
      </c>
      <c r="F168" s="12"/>
      <c r="G168" s="235"/>
      <c r="H168" s="235">
        <f t="shared" si="7"/>
        <v>405000</v>
      </c>
      <c r="I168" s="44"/>
      <c r="J168" s="207"/>
    </row>
    <row r="169" spans="1:10" ht="21" customHeight="1">
      <c r="A169" s="952">
        <v>14</v>
      </c>
      <c r="B169" s="12" t="s">
        <v>411</v>
      </c>
      <c r="C169" s="940">
        <v>1980</v>
      </c>
      <c r="D169" s="235" t="s">
        <v>247</v>
      </c>
      <c r="E169" s="235">
        <v>405000</v>
      </c>
      <c r="F169" s="12"/>
      <c r="G169" s="235"/>
      <c r="H169" s="235">
        <f t="shared" si="7"/>
        <v>405000</v>
      </c>
      <c r="I169" s="44"/>
      <c r="J169" s="207"/>
    </row>
    <row r="170" spans="1:10" ht="21" customHeight="1">
      <c r="A170" s="952">
        <v>15</v>
      </c>
      <c r="B170" s="12" t="s">
        <v>412</v>
      </c>
      <c r="C170" s="940">
        <v>1993</v>
      </c>
      <c r="D170" s="235" t="s">
        <v>247</v>
      </c>
      <c r="E170" s="235">
        <v>405000</v>
      </c>
      <c r="F170" s="12"/>
      <c r="G170" s="235"/>
      <c r="H170" s="235">
        <f t="shared" si="7"/>
        <v>405000</v>
      </c>
      <c r="I170" s="44"/>
      <c r="J170" s="207"/>
    </row>
    <row r="171" spans="1:10" ht="21" customHeight="1">
      <c r="A171" s="952">
        <v>16</v>
      </c>
      <c r="B171" s="12" t="s">
        <v>413</v>
      </c>
      <c r="C171" s="940">
        <v>1966</v>
      </c>
      <c r="D171" s="235" t="s">
        <v>247</v>
      </c>
      <c r="E171" s="235">
        <v>405000</v>
      </c>
      <c r="F171" s="12"/>
      <c r="G171" s="235"/>
      <c r="H171" s="235">
        <f t="shared" si="7"/>
        <v>405000</v>
      </c>
      <c r="I171" s="44"/>
      <c r="J171" s="207"/>
    </row>
    <row r="172" spans="1:10" ht="21" customHeight="1">
      <c r="A172" s="952">
        <v>17</v>
      </c>
      <c r="B172" s="12" t="s">
        <v>414</v>
      </c>
      <c r="C172" s="940">
        <v>1979</v>
      </c>
      <c r="D172" s="235" t="s">
        <v>292</v>
      </c>
      <c r="E172" s="235">
        <v>405000</v>
      </c>
      <c r="F172" s="12"/>
      <c r="G172" s="235"/>
      <c r="H172" s="235">
        <f t="shared" si="7"/>
        <v>405000</v>
      </c>
      <c r="I172" s="44"/>
      <c r="J172" s="207"/>
    </row>
    <row r="173" spans="1:10" ht="21" customHeight="1">
      <c r="A173" s="952">
        <v>18</v>
      </c>
      <c r="B173" s="12" t="s">
        <v>416</v>
      </c>
      <c r="C173" s="940">
        <v>1985</v>
      </c>
      <c r="D173" s="235" t="s">
        <v>292</v>
      </c>
      <c r="E173" s="235">
        <v>405000</v>
      </c>
      <c r="F173" s="12"/>
      <c r="G173" s="235"/>
      <c r="H173" s="235">
        <f t="shared" si="7"/>
        <v>405000</v>
      </c>
      <c r="I173" s="44"/>
      <c r="J173" s="207"/>
    </row>
    <row r="174" spans="1:10" ht="21" customHeight="1">
      <c r="A174" s="952">
        <v>19</v>
      </c>
      <c r="B174" s="12" t="s">
        <v>880</v>
      </c>
      <c r="C174" s="940">
        <v>1984</v>
      </c>
      <c r="D174" s="235" t="s">
        <v>292</v>
      </c>
      <c r="E174" s="235">
        <v>405000</v>
      </c>
      <c r="F174" s="12"/>
      <c r="G174" s="235"/>
      <c r="H174" s="235">
        <f t="shared" si="7"/>
        <v>405000</v>
      </c>
      <c r="I174" s="44"/>
      <c r="J174" s="207"/>
    </row>
    <row r="175" spans="1:10" ht="21" customHeight="1">
      <c r="A175" s="952">
        <v>20</v>
      </c>
      <c r="B175" s="12" t="s">
        <v>417</v>
      </c>
      <c r="C175" s="940">
        <v>1973</v>
      </c>
      <c r="D175" s="235" t="s">
        <v>292</v>
      </c>
      <c r="E175" s="235">
        <v>405000</v>
      </c>
      <c r="F175" s="12"/>
      <c r="G175" s="235"/>
      <c r="H175" s="235">
        <f t="shared" si="7"/>
        <v>405000</v>
      </c>
      <c r="I175" s="44"/>
      <c r="J175" s="207"/>
    </row>
    <row r="176" spans="1:10" ht="21" customHeight="1">
      <c r="A176" s="952">
        <v>21</v>
      </c>
      <c r="B176" s="12" t="s">
        <v>418</v>
      </c>
      <c r="C176" s="940">
        <v>1963</v>
      </c>
      <c r="D176" s="235" t="s">
        <v>419</v>
      </c>
      <c r="E176" s="235">
        <v>405000</v>
      </c>
      <c r="F176" s="12"/>
      <c r="G176" s="235"/>
      <c r="H176" s="235">
        <f t="shared" si="7"/>
        <v>405000</v>
      </c>
      <c r="I176" s="44"/>
      <c r="J176" s="207"/>
    </row>
    <row r="177" spans="1:10" ht="21" customHeight="1">
      <c r="A177" s="952">
        <v>22</v>
      </c>
      <c r="B177" s="12" t="s">
        <v>420</v>
      </c>
      <c r="C177" s="940">
        <v>1994</v>
      </c>
      <c r="D177" s="235" t="s">
        <v>419</v>
      </c>
      <c r="E177" s="235">
        <v>405000</v>
      </c>
      <c r="F177" s="12"/>
      <c r="G177" s="235"/>
      <c r="H177" s="235">
        <f t="shared" si="7"/>
        <v>405000</v>
      </c>
      <c r="I177" s="44"/>
      <c r="J177" s="207"/>
    </row>
    <row r="178" spans="1:10" ht="21" customHeight="1">
      <c r="A178" s="952">
        <v>23</v>
      </c>
      <c r="B178" s="12" t="s">
        <v>421</v>
      </c>
      <c r="C178" s="940">
        <v>1991</v>
      </c>
      <c r="D178" s="235" t="s">
        <v>419</v>
      </c>
      <c r="E178" s="235">
        <v>405000</v>
      </c>
      <c r="F178" s="12"/>
      <c r="G178" s="235"/>
      <c r="H178" s="235">
        <f t="shared" si="7"/>
        <v>405000</v>
      </c>
      <c r="I178" s="44"/>
      <c r="J178" s="207"/>
    </row>
    <row r="179" spans="1:10" ht="21" customHeight="1">
      <c r="A179" s="952">
        <v>24</v>
      </c>
      <c r="B179" s="12" t="s">
        <v>422</v>
      </c>
      <c r="C179" s="940">
        <v>1980</v>
      </c>
      <c r="D179" s="235" t="s">
        <v>419</v>
      </c>
      <c r="E179" s="235">
        <v>405000</v>
      </c>
      <c r="F179" s="12"/>
      <c r="G179" s="235"/>
      <c r="H179" s="235">
        <f t="shared" si="7"/>
        <v>405000</v>
      </c>
      <c r="I179" s="44"/>
      <c r="J179" s="207"/>
    </row>
    <row r="180" spans="1:10" ht="21" customHeight="1">
      <c r="A180" s="952">
        <v>25</v>
      </c>
      <c r="B180" s="12" t="s">
        <v>423</v>
      </c>
      <c r="C180" s="940">
        <v>1988</v>
      </c>
      <c r="D180" s="235" t="s">
        <v>419</v>
      </c>
      <c r="E180" s="235">
        <v>405000</v>
      </c>
      <c r="F180" s="12"/>
      <c r="G180" s="235"/>
      <c r="H180" s="235">
        <f t="shared" si="7"/>
        <v>405000</v>
      </c>
      <c r="I180" s="44"/>
      <c r="J180" s="207"/>
    </row>
    <row r="181" spans="1:10" ht="21" customHeight="1">
      <c r="A181" s="952">
        <v>26</v>
      </c>
      <c r="B181" s="12" t="s">
        <v>424</v>
      </c>
      <c r="C181" s="940">
        <v>1965</v>
      </c>
      <c r="D181" s="235" t="s">
        <v>419</v>
      </c>
      <c r="E181" s="235">
        <v>405000</v>
      </c>
      <c r="F181" s="12"/>
      <c r="G181" s="235"/>
      <c r="H181" s="235">
        <f t="shared" si="7"/>
        <v>405000</v>
      </c>
      <c r="I181" s="44"/>
      <c r="J181" s="207"/>
    </row>
    <row r="182" spans="1:10" ht="21" customHeight="1">
      <c r="A182" s="952">
        <v>27</v>
      </c>
      <c r="B182" s="12" t="s">
        <v>425</v>
      </c>
      <c r="C182" s="940">
        <v>1968</v>
      </c>
      <c r="D182" s="235" t="s">
        <v>419</v>
      </c>
      <c r="E182" s="235">
        <v>405000</v>
      </c>
      <c r="F182" s="12"/>
      <c r="G182" s="235"/>
      <c r="H182" s="235">
        <f t="shared" si="7"/>
        <v>405000</v>
      </c>
      <c r="I182" s="44"/>
      <c r="J182" s="207"/>
    </row>
    <row r="183" spans="1:10" ht="21" customHeight="1">
      <c r="A183" s="952">
        <v>28</v>
      </c>
      <c r="B183" s="12" t="s">
        <v>426</v>
      </c>
      <c r="C183" s="940">
        <v>1985</v>
      </c>
      <c r="D183" s="235" t="s">
        <v>419</v>
      </c>
      <c r="E183" s="235">
        <v>405000</v>
      </c>
      <c r="F183" s="12"/>
      <c r="G183" s="235"/>
      <c r="H183" s="235">
        <f t="shared" si="7"/>
        <v>405000</v>
      </c>
      <c r="I183" s="44"/>
      <c r="J183" s="207"/>
    </row>
    <row r="184" spans="1:10" ht="21" customHeight="1">
      <c r="A184" s="952">
        <v>29</v>
      </c>
      <c r="B184" s="12" t="s">
        <v>429</v>
      </c>
      <c r="C184" s="940">
        <v>1971</v>
      </c>
      <c r="D184" s="235" t="s">
        <v>428</v>
      </c>
      <c r="E184" s="235">
        <v>405000</v>
      </c>
      <c r="F184" s="12"/>
      <c r="G184" s="235"/>
      <c r="H184" s="235">
        <f t="shared" si="7"/>
        <v>405000</v>
      </c>
      <c r="I184" s="44"/>
      <c r="J184" s="207"/>
    </row>
    <row r="185" spans="1:10" ht="21" customHeight="1">
      <c r="A185" s="952">
        <v>30</v>
      </c>
      <c r="B185" s="12" t="s">
        <v>430</v>
      </c>
      <c r="C185" s="940">
        <v>1969</v>
      </c>
      <c r="D185" s="235" t="s">
        <v>428</v>
      </c>
      <c r="E185" s="235">
        <v>405000</v>
      </c>
      <c r="F185" s="12"/>
      <c r="G185" s="235"/>
      <c r="H185" s="235">
        <f t="shared" si="7"/>
        <v>405000</v>
      </c>
      <c r="I185" s="44"/>
      <c r="J185" s="207"/>
    </row>
    <row r="186" spans="1:10" ht="21" customHeight="1">
      <c r="A186" s="952">
        <v>31</v>
      </c>
      <c r="B186" s="12" t="s">
        <v>2941</v>
      </c>
      <c r="C186" s="940">
        <v>1982</v>
      </c>
      <c r="D186" s="235" t="s">
        <v>431</v>
      </c>
      <c r="E186" s="235">
        <v>405000</v>
      </c>
      <c r="F186" s="12"/>
      <c r="G186" s="235"/>
      <c r="H186" s="235">
        <f t="shared" si="7"/>
        <v>405000</v>
      </c>
      <c r="I186" s="44"/>
      <c r="J186" s="207"/>
    </row>
    <row r="187" spans="1:10" ht="21" customHeight="1">
      <c r="A187" s="952">
        <v>32</v>
      </c>
      <c r="B187" s="12" t="s">
        <v>432</v>
      </c>
      <c r="C187" s="940">
        <v>1978</v>
      </c>
      <c r="D187" s="235" t="s">
        <v>431</v>
      </c>
      <c r="E187" s="235">
        <v>405000</v>
      </c>
      <c r="F187" s="12"/>
      <c r="G187" s="235"/>
      <c r="H187" s="235">
        <f t="shared" si="7"/>
        <v>405000</v>
      </c>
      <c r="I187" s="44"/>
      <c r="J187" s="207"/>
    </row>
    <row r="188" spans="1:10" ht="21" customHeight="1">
      <c r="A188" s="952">
        <v>33</v>
      </c>
      <c r="B188" s="12" t="s">
        <v>433</v>
      </c>
      <c r="C188" s="940">
        <v>1973</v>
      </c>
      <c r="D188" s="235" t="s">
        <v>236</v>
      </c>
      <c r="E188" s="235">
        <v>405000</v>
      </c>
      <c r="F188" s="12"/>
      <c r="G188" s="235"/>
      <c r="H188" s="235">
        <f t="shared" si="7"/>
        <v>405000</v>
      </c>
      <c r="I188" s="44"/>
      <c r="J188" s="207" t="s">
        <v>188</v>
      </c>
    </row>
    <row r="189" spans="1:10" ht="21" customHeight="1">
      <c r="A189" s="952">
        <v>34</v>
      </c>
      <c r="B189" s="12" t="s">
        <v>275</v>
      </c>
      <c r="C189" s="940">
        <v>1966</v>
      </c>
      <c r="D189" s="235" t="s">
        <v>276</v>
      </c>
      <c r="E189" s="235">
        <v>405000</v>
      </c>
      <c r="F189" s="12"/>
      <c r="G189" s="235"/>
      <c r="H189" s="235">
        <f t="shared" si="7"/>
        <v>405000</v>
      </c>
      <c r="I189" s="44"/>
      <c r="J189" s="207"/>
    </row>
    <row r="190" spans="1:10" ht="21" customHeight="1">
      <c r="A190" s="952">
        <v>35</v>
      </c>
      <c r="B190" s="12" t="s">
        <v>881</v>
      </c>
      <c r="C190" s="940">
        <v>1971</v>
      </c>
      <c r="D190" s="235" t="s">
        <v>419</v>
      </c>
      <c r="E190" s="235">
        <v>405000</v>
      </c>
      <c r="F190" s="965"/>
      <c r="G190" s="235"/>
      <c r="H190" s="235">
        <f t="shared" si="7"/>
        <v>405000</v>
      </c>
      <c r="I190" s="44"/>
      <c r="J190" s="207"/>
    </row>
    <row r="191" spans="1:10" ht="21" customHeight="1">
      <c r="A191" s="952">
        <v>36</v>
      </c>
      <c r="B191" s="12" t="s">
        <v>2236</v>
      </c>
      <c r="C191" s="931">
        <v>2000</v>
      </c>
      <c r="D191" s="235" t="s">
        <v>882</v>
      </c>
      <c r="E191" s="235">
        <v>405000</v>
      </c>
      <c r="F191" s="965"/>
      <c r="G191" s="235"/>
      <c r="H191" s="235">
        <f t="shared" si="7"/>
        <v>405000</v>
      </c>
      <c r="I191" s="966"/>
      <c r="J191" s="967"/>
    </row>
    <row r="192" spans="1:10" ht="21" customHeight="1">
      <c r="A192" s="952">
        <v>37</v>
      </c>
      <c r="B192" s="968" t="s">
        <v>435</v>
      </c>
      <c r="C192" s="940">
        <v>1985</v>
      </c>
      <c r="D192" s="277" t="s">
        <v>393</v>
      </c>
      <c r="E192" s="277">
        <v>405000</v>
      </c>
      <c r="F192" s="968"/>
      <c r="G192" s="277"/>
      <c r="H192" s="277">
        <v>405000</v>
      </c>
      <c r="I192" s="969"/>
      <c r="J192" s="970"/>
    </row>
    <row r="193" spans="1:10" ht="21" customHeight="1">
      <c r="A193" s="952">
        <v>38</v>
      </c>
      <c r="B193" s="12" t="s">
        <v>436</v>
      </c>
      <c r="C193" s="940">
        <v>1973</v>
      </c>
      <c r="D193" s="235" t="s">
        <v>245</v>
      </c>
      <c r="E193" s="235">
        <v>405000</v>
      </c>
      <c r="F193" s="12"/>
      <c r="G193" s="235"/>
      <c r="H193" s="235">
        <v>405000</v>
      </c>
      <c r="I193" s="44"/>
      <c r="J193" s="970"/>
    </row>
    <row r="194" spans="1:10" ht="21" customHeight="1">
      <c r="A194" s="952">
        <v>39</v>
      </c>
      <c r="B194" s="12" t="s">
        <v>437</v>
      </c>
      <c r="C194" s="940">
        <v>1966</v>
      </c>
      <c r="D194" s="235" t="s">
        <v>247</v>
      </c>
      <c r="E194" s="235">
        <v>405000</v>
      </c>
      <c r="F194" s="12"/>
      <c r="G194" s="235"/>
      <c r="H194" s="235">
        <v>405000</v>
      </c>
      <c r="I194" s="44"/>
      <c r="J194" s="970"/>
    </row>
    <row r="195" spans="1:10" ht="21" customHeight="1">
      <c r="A195" s="952">
        <v>40</v>
      </c>
      <c r="B195" s="12" t="s">
        <v>438</v>
      </c>
      <c r="C195" s="940">
        <v>1970</v>
      </c>
      <c r="D195" s="235" t="s">
        <v>247</v>
      </c>
      <c r="E195" s="235">
        <v>405000</v>
      </c>
      <c r="F195" s="12"/>
      <c r="G195" s="235"/>
      <c r="H195" s="235">
        <v>405000</v>
      </c>
      <c r="I195" s="44"/>
      <c r="J195" s="970"/>
    </row>
    <row r="196" spans="1:10" ht="21" customHeight="1">
      <c r="A196" s="952">
        <v>41</v>
      </c>
      <c r="B196" s="12" t="s">
        <v>439</v>
      </c>
      <c r="C196" s="940">
        <v>1971</v>
      </c>
      <c r="D196" s="235" t="s">
        <v>247</v>
      </c>
      <c r="E196" s="235">
        <v>405000</v>
      </c>
      <c r="F196" s="12"/>
      <c r="G196" s="235"/>
      <c r="H196" s="235">
        <v>405000</v>
      </c>
      <c r="I196" s="44"/>
      <c r="J196" s="970"/>
    </row>
    <row r="197" spans="1:10" ht="21" customHeight="1">
      <c r="A197" s="952">
        <v>42</v>
      </c>
      <c r="B197" s="12" t="s">
        <v>440</v>
      </c>
      <c r="C197" s="940">
        <v>1961</v>
      </c>
      <c r="D197" s="235" t="s">
        <v>419</v>
      </c>
      <c r="E197" s="235">
        <v>405000</v>
      </c>
      <c r="F197" s="12"/>
      <c r="G197" s="235"/>
      <c r="H197" s="235">
        <v>405000</v>
      </c>
      <c r="I197" s="44"/>
      <c r="J197" s="970"/>
    </row>
    <row r="198" spans="1:10" ht="21" customHeight="1">
      <c r="A198" s="952">
        <v>43</v>
      </c>
      <c r="B198" s="12" t="s">
        <v>883</v>
      </c>
      <c r="C198" s="940">
        <v>1985</v>
      </c>
      <c r="D198" s="235" t="s">
        <v>428</v>
      </c>
      <c r="E198" s="235">
        <v>405000</v>
      </c>
      <c r="F198" s="12"/>
      <c r="G198" s="235"/>
      <c r="H198" s="235">
        <f aca="true" t="shared" si="8" ref="H198:H208">SUM(E198:G198)</f>
        <v>405000</v>
      </c>
      <c r="I198" s="44"/>
      <c r="J198" s="970"/>
    </row>
    <row r="199" spans="1:10" ht="21" customHeight="1">
      <c r="A199" s="952">
        <v>44</v>
      </c>
      <c r="B199" s="12" t="s">
        <v>2940</v>
      </c>
      <c r="C199" s="940">
        <v>1965</v>
      </c>
      <c r="D199" s="235" t="s">
        <v>292</v>
      </c>
      <c r="E199" s="235">
        <v>405000</v>
      </c>
      <c r="F199" s="12"/>
      <c r="G199" s="235"/>
      <c r="H199" s="235">
        <f t="shared" si="8"/>
        <v>405000</v>
      </c>
      <c r="I199" s="44"/>
      <c r="J199" s="970"/>
    </row>
    <row r="200" spans="1:10" ht="21" customHeight="1">
      <c r="A200" s="952">
        <v>45</v>
      </c>
      <c r="B200" s="12" t="s">
        <v>2030</v>
      </c>
      <c r="C200" s="931">
        <v>1968</v>
      </c>
      <c r="D200" s="235" t="s">
        <v>236</v>
      </c>
      <c r="E200" s="235">
        <v>405000</v>
      </c>
      <c r="F200" s="12"/>
      <c r="G200" s="235"/>
      <c r="H200" s="235">
        <f t="shared" si="8"/>
        <v>405000</v>
      </c>
      <c r="I200" s="44"/>
      <c r="J200" s="970"/>
    </row>
    <row r="201" spans="1:10" ht="21" customHeight="1">
      <c r="A201" s="952">
        <v>46</v>
      </c>
      <c r="B201" s="12" t="s">
        <v>2110</v>
      </c>
      <c r="C201" s="940">
        <v>1985</v>
      </c>
      <c r="D201" s="235" t="s">
        <v>343</v>
      </c>
      <c r="E201" s="235">
        <v>405000</v>
      </c>
      <c r="F201" s="12"/>
      <c r="G201" s="235"/>
      <c r="H201" s="235">
        <f t="shared" si="8"/>
        <v>405000</v>
      </c>
      <c r="I201" s="44"/>
      <c r="J201" s="970"/>
    </row>
    <row r="202" spans="1:10" ht="21" customHeight="1">
      <c r="A202" s="952">
        <v>47</v>
      </c>
      <c r="B202" s="12" t="s">
        <v>2111</v>
      </c>
      <c r="C202" s="940">
        <v>1981</v>
      </c>
      <c r="D202" s="235" t="s">
        <v>245</v>
      </c>
      <c r="E202" s="235">
        <v>405000</v>
      </c>
      <c r="F202" s="12"/>
      <c r="G202" s="235"/>
      <c r="H202" s="235">
        <f>SUM(E202:G202)</f>
        <v>405000</v>
      </c>
      <c r="I202" s="44"/>
      <c r="J202" s="970"/>
    </row>
    <row r="203" spans="1:10" ht="21" customHeight="1">
      <c r="A203" s="952">
        <v>48</v>
      </c>
      <c r="B203" s="953" t="s">
        <v>2112</v>
      </c>
      <c r="C203" s="954">
        <v>1984</v>
      </c>
      <c r="D203" s="235" t="s">
        <v>393</v>
      </c>
      <c r="E203" s="235">
        <v>405000</v>
      </c>
      <c r="F203" s="12"/>
      <c r="G203" s="235"/>
      <c r="H203" s="235">
        <f>SUM(E203:G203)</f>
        <v>405000</v>
      </c>
      <c r="I203" s="44"/>
      <c r="J203" s="970"/>
    </row>
    <row r="204" spans="1:10" ht="21" customHeight="1">
      <c r="A204" s="952">
        <v>49</v>
      </c>
      <c r="B204" s="12" t="s">
        <v>442</v>
      </c>
      <c r="C204" s="940">
        <v>2001</v>
      </c>
      <c r="D204" s="235" t="s">
        <v>405</v>
      </c>
      <c r="E204" s="277">
        <v>405000</v>
      </c>
      <c r="F204" s="968"/>
      <c r="G204" s="277"/>
      <c r="H204" s="277">
        <f>SUM(E204:G204)</f>
        <v>405000</v>
      </c>
      <c r="I204" s="44"/>
      <c r="J204" s="970"/>
    </row>
    <row r="205" spans="1:10" ht="21" customHeight="1">
      <c r="A205" s="952">
        <v>50</v>
      </c>
      <c r="B205" s="12" t="s">
        <v>900</v>
      </c>
      <c r="C205" s="940">
        <v>1964</v>
      </c>
      <c r="D205" s="235" t="s">
        <v>393</v>
      </c>
      <c r="E205" s="235">
        <v>405000</v>
      </c>
      <c r="F205" s="12"/>
      <c r="G205" s="235"/>
      <c r="H205" s="235">
        <f t="shared" si="8"/>
        <v>405000</v>
      </c>
      <c r="I205" s="44"/>
      <c r="J205" s="970"/>
    </row>
    <row r="206" spans="1:10" ht="21" customHeight="1">
      <c r="A206" s="952">
        <v>51</v>
      </c>
      <c r="B206" s="971" t="s">
        <v>903</v>
      </c>
      <c r="C206" s="972">
        <v>1968</v>
      </c>
      <c r="D206" s="235" t="s">
        <v>393</v>
      </c>
      <c r="E206" s="235">
        <v>405000</v>
      </c>
      <c r="F206" s="12"/>
      <c r="G206" s="235"/>
      <c r="H206" s="235">
        <f t="shared" si="8"/>
        <v>405000</v>
      </c>
      <c r="I206" s="44"/>
      <c r="J206" s="970"/>
    </row>
    <row r="207" spans="1:10" ht="21" customHeight="1">
      <c r="A207" s="952">
        <v>52</v>
      </c>
      <c r="B207" s="953" t="s">
        <v>901</v>
      </c>
      <c r="C207" s="954">
        <v>1966</v>
      </c>
      <c r="D207" s="235" t="s">
        <v>236</v>
      </c>
      <c r="E207" s="235">
        <v>405000</v>
      </c>
      <c r="F207" s="12"/>
      <c r="G207" s="235"/>
      <c r="H207" s="235">
        <f t="shared" si="8"/>
        <v>405000</v>
      </c>
      <c r="I207" s="12"/>
      <c r="J207" s="970"/>
    </row>
    <row r="208" spans="1:10" ht="21" customHeight="1">
      <c r="A208" s="952">
        <v>53</v>
      </c>
      <c r="B208" s="12" t="s">
        <v>902</v>
      </c>
      <c r="C208" s="940">
        <v>1971</v>
      </c>
      <c r="D208" s="235" t="s">
        <v>236</v>
      </c>
      <c r="E208" s="277">
        <v>405000</v>
      </c>
      <c r="F208" s="968"/>
      <c r="G208" s="277"/>
      <c r="H208" s="277">
        <f t="shared" si="8"/>
        <v>405000</v>
      </c>
      <c r="I208" s="973"/>
      <c r="J208" s="970"/>
    </row>
    <row r="209" spans="1:10" ht="21" customHeight="1">
      <c r="A209" s="952">
        <v>54</v>
      </c>
      <c r="B209" s="968" t="s">
        <v>852</v>
      </c>
      <c r="C209" s="940">
        <v>1966</v>
      </c>
      <c r="D209" s="235" t="s">
        <v>443</v>
      </c>
      <c r="E209" s="277">
        <v>405000</v>
      </c>
      <c r="F209" s="968"/>
      <c r="G209" s="277"/>
      <c r="H209" s="277">
        <f>SUM(E209:G209)</f>
        <v>405000</v>
      </c>
      <c r="I209" s="973"/>
      <c r="J209" s="970"/>
    </row>
    <row r="210" spans="1:10" ht="21" customHeight="1">
      <c r="A210" s="952">
        <v>55</v>
      </c>
      <c r="B210" s="968" t="s">
        <v>2717</v>
      </c>
      <c r="C210" s="940">
        <v>1960</v>
      </c>
      <c r="D210" s="235" t="s">
        <v>393</v>
      </c>
      <c r="E210" s="235">
        <v>405000</v>
      </c>
      <c r="F210" s="968"/>
      <c r="G210" s="277"/>
      <c r="H210" s="277">
        <f>SUM(E210:G210)</f>
        <v>405000</v>
      </c>
      <c r="I210" s="973"/>
      <c r="J210" s="970"/>
    </row>
    <row r="211" spans="1:10" ht="21" customHeight="1">
      <c r="A211" s="952">
        <v>56</v>
      </c>
      <c r="B211" s="968" t="s">
        <v>2378</v>
      </c>
      <c r="C211" s="940">
        <v>1978</v>
      </c>
      <c r="D211" s="235" t="s">
        <v>292</v>
      </c>
      <c r="E211" s="235">
        <v>405000</v>
      </c>
      <c r="F211" s="12"/>
      <c r="G211" s="235"/>
      <c r="H211" s="235">
        <f>SUM(E211:G211)</f>
        <v>405000</v>
      </c>
      <c r="I211" s="973"/>
      <c r="J211" s="970"/>
    </row>
    <row r="212" spans="1:10" ht="21" customHeight="1">
      <c r="A212" s="1121">
        <v>57</v>
      </c>
      <c r="B212" s="968" t="s">
        <v>2295</v>
      </c>
      <c r="C212" s="940">
        <v>1966</v>
      </c>
      <c r="D212" s="277" t="s">
        <v>2296</v>
      </c>
      <c r="E212" s="235">
        <v>405000</v>
      </c>
      <c r="F212" s="968"/>
      <c r="G212" s="277"/>
      <c r="H212" s="235">
        <f>SUM(E212:G212)</f>
        <v>405000</v>
      </c>
      <c r="I212" s="973"/>
      <c r="J212" s="970"/>
    </row>
    <row r="213" spans="1:10" ht="21" customHeight="1">
      <c r="A213" s="974" t="s">
        <v>127</v>
      </c>
      <c r="B213" s="975"/>
      <c r="C213" s="976"/>
      <c r="D213" s="977"/>
      <c r="E213" s="978">
        <f>SUM(E156:E212)</f>
        <v>23085000</v>
      </c>
      <c r="F213" s="979"/>
      <c r="G213" s="977"/>
      <c r="H213" s="978">
        <f>G213+E213</f>
        <v>23085000</v>
      </c>
      <c r="I213" s="969"/>
      <c r="J213" s="970"/>
    </row>
    <row r="214" spans="1:10" ht="21" customHeight="1">
      <c r="A214" s="1567" t="s">
        <v>2068</v>
      </c>
      <c r="B214" s="1555"/>
      <c r="C214" s="1555"/>
      <c r="D214" s="1555"/>
      <c r="E214" s="1555"/>
      <c r="F214" s="1555"/>
      <c r="G214" s="1555"/>
      <c r="H214" s="1555"/>
      <c r="I214" s="1555"/>
      <c r="J214" s="1556"/>
    </row>
    <row r="215" spans="1:10" ht="21" customHeight="1">
      <c r="A215" s="952">
        <v>1</v>
      </c>
      <c r="B215" s="12" t="s">
        <v>441</v>
      </c>
      <c r="C215" s="940">
        <v>2004</v>
      </c>
      <c r="D215" s="235" t="s">
        <v>393</v>
      </c>
      <c r="E215" s="235">
        <v>540000</v>
      </c>
      <c r="F215" s="12"/>
      <c r="G215" s="235"/>
      <c r="H215" s="235">
        <f aca="true" t="shared" si="9" ref="H215:H220">E215+G215</f>
        <v>540000</v>
      </c>
      <c r="I215" s="44"/>
      <c r="J215" s="207"/>
    </row>
    <row r="216" spans="1:10" ht="21" customHeight="1">
      <c r="A216" s="952">
        <v>2</v>
      </c>
      <c r="B216" s="12" t="s">
        <v>277</v>
      </c>
      <c r="C216" s="940">
        <v>2004</v>
      </c>
      <c r="D216" s="235" t="s">
        <v>407</v>
      </c>
      <c r="E216" s="235">
        <v>540000</v>
      </c>
      <c r="F216" s="12"/>
      <c r="G216" s="235"/>
      <c r="H216" s="235">
        <f t="shared" si="9"/>
        <v>540000</v>
      </c>
      <c r="I216" s="44"/>
      <c r="J216" s="207"/>
    </row>
    <row r="217" spans="1:10" ht="21" customHeight="1">
      <c r="A217" s="952">
        <v>3</v>
      </c>
      <c r="B217" s="12" t="s">
        <v>278</v>
      </c>
      <c r="C217" s="940">
        <v>2014</v>
      </c>
      <c r="D217" s="235" t="s">
        <v>407</v>
      </c>
      <c r="E217" s="235">
        <v>540000</v>
      </c>
      <c r="F217" s="12"/>
      <c r="G217" s="235"/>
      <c r="H217" s="235">
        <f t="shared" si="9"/>
        <v>540000</v>
      </c>
      <c r="I217" s="44"/>
      <c r="J217" s="207"/>
    </row>
    <row r="218" spans="1:11" ht="21" customHeight="1">
      <c r="A218" s="952">
        <v>4</v>
      </c>
      <c r="B218" s="1488" t="s">
        <v>444</v>
      </c>
      <c r="C218" s="1491">
        <v>2003</v>
      </c>
      <c r="D218" s="1490" t="s">
        <v>292</v>
      </c>
      <c r="E218" s="235">
        <v>540000</v>
      </c>
      <c r="F218" s="12"/>
      <c r="G218" s="235"/>
      <c r="H218" s="235">
        <f t="shared" si="9"/>
        <v>540000</v>
      </c>
      <c r="I218" s="44"/>
      <c r="J218" s="207"/>
      <c r="K218" s="1158" t="s">
        <v>2389</v>
      </c>
    </row>
    <row r="219" spans="1:10" ht="21" customHeight="1">
      <c r="A219" s="952">
        <v>5</v>
      </c>
      <c r="B219" s="12" t="s">
        <v>445</v>
      </c>
      <c r="C219" s="940">
        <v>2007</v>
      </c>
      <c r="D219" s="235" t="s">
        <v>419</v>
      </c>
      <c r="E219" s="235">
        <v>540000</v>
      </c>
      <c r="F219" s="12"/>
      <c r="G219" s="235"/>
      <c r="H219" s="235">
        <f t="shared" si="9"/>
        <v>540000</v>
      </c>
      <c r="I219" s="44"/>
      <c r="J219" s="207"/>
    </row>
    <row r="220" spans="1:10" ht="21" customHeight="1">
      <c r="A220" s="952">
        <v>6</v>
      </c>
      <c r="B220" s="12" t="s">
        <v>279</v>
      </c>
      <c r="C220" s="940">
        <v>2014</v>
      </c>
      <c r="D220" s="235" t="s">
        <v>428</v>
      </c>
      <c r="E220" s="235">
        <v>540000</v>
      </c>
      <c r="F220" s="12"/>
      <c r="G220" s="235"/>
      <c r="H220" s="235">
        <f t="shared" si="9"/>
        <v>540000</v>
      </c>
      <c r="I220" s="44"/>
      <c r="J220" s="207"/>
    </row>
    <row r="221" spans="1:10" ht="21" customHeight="1">
      <c r="A221" s="952">
        <v>7</v>
      </c>
      <c r="B221" s="12" t="s">
        <v>446</v>
      </c>
      <c r="C221" s="940">
        <v>2013</v>
      </c>
      <c r="D221" s="235" t="s">
        <v>428</v>
      </c>
      <c r="E221" s="235">
        <v>540000</v>
      </c>
      <c r="F221" s="12"/>
      <c r="G221" s="235"/>
      <c r="H221" s="235">
        <v>540000</v>
      </c>
      <c r="I221" s="44"/>
      <c r="J221" s="207"/>
    </row>
    <row r="222" spans="1:10" ht="21" customHeight="1">
      <c r="A222" s="952">
        <v>8</v>
      </c>
      <c r="B222" s="12" t="s">
        <v>1467</v>
      </c>
      <c r="C222" s="940">
        <v>2015</v>
      </c>
      <c r="D222" s="235" t="s">
        <v>233</v>
      </c>
      <c r="E222" s="235">
        <v>540000</v>
      </c>
      <c r="F222" s="12"/>
      <c r="G222" s="235"/>
      <c r="H222" s="235">
        <f>SUM(E222:G222)</f>
        <v>540000</v>
      </c>
      <c r="I222" s="44"/>
      <c r="J222" s="207"/>
    </row>
    <row r="223" spans="1:10" ht="21" customHeight="1">
      <c r="A223" s="952">
        <v>9</v>
      </c>
      <c r="B223" s="12" t="s">
        <v>211</v>
      </c>
      <c r="C223" s="940">
        <v>2015</v>
      </c>
      <c r="D223" s="235" t="s">
        <v>235</v>
      </c>
      <c r="E223" s="235">
        <v>540000</v>
      </c>
      <c r="F223" s="12"/>
      <c r="G223" s="235"/>
      <c r="H223" s="235">
        <f>SUM(E223:G223)</f>
        <v>540000</v>
      </c>
      <c r="I223" s="44"/>
      <c r="J223" s="207"/>
    </row>
    <row r="224" spans="1:10" ht="21" customHeight="1">
      <c r="A224" s="952">
        <v>10</v>
      </c>
      <c r="B224" s="12" t="s">
        <v>853</v>
      </c>
      <c r="C224" s="940">
        <v>2016</v>
      </c>
      <c r="D224" s="235" t="s">
        <v>407</v>
      </c>
      <c r="E224" s="235">
        <v>540000</v>
      </c>
      <c r="F224" s="12"/>
      <c r="G224" s="235"/>
      <c r="H224" s="235">
        <f>G224+E224</f>
        <v>540000</v>
      </c>
      <c r="I224" s="44"/>
      <c r="J224" s="207"/>
    </row>
    <row r="225" spans="1:10" ht="21" customHeight="1">
      <c r="A225" s="1647" t="s">
        <v>127</v>
      </c>
      <c r="B225" s="1648"/>
      <c r="C225" s="960"/>
      <c r="D225" s="443"/>
      <c r="E225" s="443">
        <f>SUM(E215:E224)</f>
        <v>5400000</v>
      </c>
      <c r="F225" s="959"/>
      <c r="G225" s="443"/>
      <c r="H225" s="443">
        <f>SUM(H215:H224)</f>
        <v>5400000</v>
      </c>
      <c r="I225" s="44"/>
      <c r="J225" s="207"/>
    </row>
    <row r="226" spans="1:10" ht="21" customHeight="1">
      <c r="A226" s="958"/>
      <c r="B226" s="1567" t="s">
        <v>2069</v>
      </c>
      <c r="C226" s="1555"/>
      <c r="D226" s="1555"/>
      <c r="E226" s="1555"/>
      <c r="F226" s="1555"/>
      <c r="G226" s="1555"/>
      <c r="H226" s="1555"/>
      <c r="I226" s="1555"/>
      <c r="J226" s="1556"/>
    </row>
    <row r="227" spans="1:10" ht="21" customHeight="1">
      <c r="A227" s="952">
        <v>1</v>
      </c>
      <c r="B227" s="12" t="s">
        <v>447</v>
      </c>
      <c r="C227" s="940">
        <v>1951</v>
      </c>
      <c r="D227" s="235" t="s">
        <v>393</v>
      </c>
      <c r="E227" s="235">
        <v>540000</v>
      </c>
      <c r="F227" s="12"/>
      <c r="G227" s="235"/>
      <c r="H227" s="235">
        <f>E227+G227</f>
        <v>540000</v>
      </c>
      <c r="I227" s="44"/>
      <c r="J227" s="207"/>
    </row>
    <row r="228" spans="1:10" ht="21" customHeight="1">
      <c r="A228" s="952">
        <v>2</v>
      </c>
      <c r="B228" s="12" t="s">
        <v>448</v>
      </c>
      <c r="C228" s="940">
        <v>1946</v>
      </c>
      <c r="D228" s="235" t="s">
        <v>393</v>
      </c>
      <c r="E228" s="235">
        <v>540000</v>
      </c>
      <c r="F228" s="12"/>
      <c r="G228" s="235"/>
      <c r="H228" s="235">
        <f aca="true" t="shared" si="10" ref="H228:H253">E228+G228</f>
        <v>540000</v>
      </c>
      <c r="I228" s="44"/>
      <c r="J228" s="207"/>
    </row>
    <row r="229" spans="1:10" ht="21" customHeight="1">
      <c r="A229" s="952">
        <v>3</v>
      </c>
      <c r="B229" s="12" t="s">
        <v>449</v>
      </c>
      <c r="C229" s="940">
        <v>1944</v>
      </c>
      <c r="D229" s="235" t="s">
        <v>393</v>
      </c>
      <c r="E229" s="235">
        <v>540000</v>
      </c>
      <c r="F229" s="12"/>
      <c r="G229" s="235"/>
      <c r="H229" s="235">
        <f t="shared" si="10"/>
        <v>540000</v>
      </c>
      <c r="I229" s="44"/>
      <c r="J229" s="207"/>
    </row>
    <row r="230" spans="1:10" ht="21" customHeight="1">
      <c r="A230" s="952">
        <v>4</v>
      </c>
      <c r="B230" s="12" t="s">
        <v>450</v>
      </c>
      <c r="C230" s="940">
        <v>1936</v>
      </c>
      <c r="D230" s="235" t="s">
        <v>393</v>
      </c>
      <c r="E230" s="235">
        <v>540000</v>
      </c>
      <c r="F230" s="12"/>
      <c r="G230" s="235"/>
      <c r="H230" s="235">
        <f t="shared" si="10"/>
        <v>540000</v>
      </c>
      <c r="I230" s="44"/>
      <c r="J230" s="207"/>
    </row>
    <row r="231" spans="1:10" ht="21" customHeight="1">
      <c r="A231" s="952">
        <v>5</v>
      </c>
      <c r="B231" s="12" t="s">
        <v>280</v>
      </c>
      <c r="C231" s="940">
        <v>1945</v>
      </c>
      <c r="D231" s="235" t="s">
        <v>397</v>
      </c>
      <c r="E231" s="235">
        <v>540000</v>
      </c>
      <c r="F231" s="12"/>
      <c r="G231" s="235"/>
      <c r="H231" s="235">
        <f t="shared" si="10"/>
        <v>540000</v>
      </c>
      <c r="I231" s="44"/>
      <c r="J231" s="207"/>
    </row>
    <row r="232" spans="1:10" ht="21" customHeight="1">
      <c r="A232" s="952">
        <v>6</v>
      </c>
      <c r="B232" s="12" t="s">
        <v>453</v>
      </c>
      <c r="C232" s="940">
        <v>1934</v>
      </c>
      <c r="D232" s="235" t="s">
        <v>405</v>
      </c>
      <c r="E232" s="235">
        <v>540000</v>
      </c>
      <c r="F232" s="12"/>
      <c r="G232" s="235"/>
      <c r="H232" s="235">
        <f t="shared" si="10"/>
        <v>540000</v>
      </c>
      <c r="I232" s="44"/>
      <c r="J232" s="207"/>
    </row>
    <row r="233" spans="1:10" ht="21" customHeight="1">
      <c r="A233" s="952">
        <v>7</v>
      </c>
      <c r="B233" s="12" t="s">
        <v>454</v>
      </c>
      <c r="C233" s="940">
        <v>1929</v>
      </c>
      <c r="D233" s="235" t="s">
        <v>247</v>
      </c>
      <c r="E233" s="235">
        <v>540000</v>
      </c>
      <c r="F233" s="12"/>
      <c r="G233" s="235"/>
      <c r="H233" s="235">
        <f t="shared" si="10"/>
        <v>540000</v>
      </c>
      <c r="I233" s="44"/>
      <c r="J233" s="207"/>
    </row>
    <row r="234" spans="1:10" ht="21" customHeight="1">
      <c r="A234" s="952">
        <v>8</v>
      </c>
      <c r="B234" s="12" t="s">
        <v>455</v>
      </c>
      <c r="C234" s="940">
        <v>1838</v>
      </c>
      <c r="D234" s="235" t="s">
        <v>292</v>
      </c>
      <c r="E234" s="235">
        <v>540000</v>
      </c>
      <c r="F234" s="12"/>
      <c r="G234" s="235"/>
      <c r="H234" s="235">
        <f t="shared" si="10"/>
        <v>540000</v>
      </c>
      <c r="I234" s="44"/>
      <c r="J234" s="207"/>
    </row>
    <row r="235" spans="1:10" ht="21" customHeight="1">
      <c r="A235" s="952">
        <v>9</v>
      </c>
      <c r="B235" s="12" t="s">
        <v>462</v>
      </c>
      <c r="C235" s="940">
        <v>1936</v>
      </c>
      <c r="D235" s="235" t="s">
        <v>292</v>
      </c>
      <c r="E235" s="235">
        <v>540000</v>
      </c>
      <c r="F235" s="12"/>
      <c r="G235" s="235"/>
      <c r="H235" s="235">
        <f t="shared" si="10"/>
        <v>540000</v>
      </c>
      <c r="I235" s="44"/>
      <c r="J235" s="207"/>
    </row>
    <row r="236" spans="1:10" ht="21" customHeight="1">
      <c r="A236" s="952">
        <v>10</v>
      </c>
      <c r="B236" s="12" t="s">
        <v>465</v>
      </c>
      <c r="C236" s="940">
        <v>1933</v>
      </c>
      <c r="D236" s="235" t="s">
        <v>419</v>
      </c>
      <c r="E236" s="235">
        <v>540000</v>
      </c>
      <c r="F236" s="12"/>
      <c r="G236" s="235"/>
      <c r="H236" s="235">
        <f t="shared" si="10"/>
        <v>540000</v>
      </c>
      <c r="I236" s="44"/>
      <c r="J236" s="207"/>
    </row>
    <row r="237" spans="1:10" ht="21" customHeight="1">
      <c r="A237" s="952">
        <v>11</v>
      </c>
      <c r="B237" s="12" t="s">
        <v>466</v>
      </c>
      <c r="C237" s="940">
        <v>1942</v>
      </c>
      <c r="D237" s="235" t="s">
        <v>419</v>
      </c>
      <c r="E237" s="235">
        <v>540000</v>
      </c>
      <c r="F237" s="12"/>
      <c r="G237" s="235"/>
      <c r="H237" s="235">
        <f t="shared" si="10"/>
        <v>540000</v>
      </c>
      <c r="I237" s="44"/>
      <c r="J237" s="207"/>
    </row>
    <row r="238" spans="1:10" ht="21" customHeight="1">
      <c r="A238" s="952">
        <v>12</v>
      </c>
      <c r="B238" s="12" t="s">
        <v>467</v>
      </c>
      <c r="C238" s="940">
        <v>1950</v>
      </c>
      <c r="D238" s="235" t="s">
        <v>419</v>
      </c>
      <c r="E238" s="235">
        <v>540000</v>
      </c>
      <c r="F238" s="12"/>
      <c r="G238" s="235"/>
      <c r="H238" s="235">
        <f t="shared" si="10"/>
        <v>540000</v>
      </c>
      <c r="I238" s="44"/>
      <c r="J238" s="207"/>
    </row>
    <row r="239" spans="1:10" ht="21" customHeight="1">
      <c r="A239" s="952">
        <v>13</v>
      </c>
      <c r="B239" s="12" t="s">
        <v>468</v>
      </c>
      <c r="C239" s="940">
        <v>1947</v>
      </c>
      <c r="D239" s="235" t="s">
        <v>428</v>
      </c>
      <c r="E239" s="235">
        <v>540000</v>
      </c>
      <c r="F239" s="12"/>
      <c r="G239" s="235"/>
      <c r="H239" s="235">
        <f t="shared" si="10"/>
        <v>540000</v>
      </c>
      <c r="I239" s="44"/>
      <c r="J239" s="207"/>
    </row>
    <row r="240" spans="1:10" ht="21" customHeight="1">
      <c r="A240" s="952">
        <v>14</v>
      </c>
      <c r="B240" s="12" t="s">
        <v>469</v>
      </c>
      <c r="C240" s="940">
        <v>1949</v>
      </c>
      <c r="D240" s="235" t="s">
        <v>428</v>
      </c>
      <c r="E240" s="235">
        <v>540000</v>
      </c>
      <c r="F240" s="12"/>
      <c r="G240" s="235"/>
      <c r="H240" s="235">
        <f t="shared" si="10"/>
        <v>540000</v>
      </c>
      <c r="I240" s="44"/>
      <c r="J240" s="207"/>
    </row>
    <row r="241" spans="1:10" ht="21" customHeight="1">
      <c r="A241" s="952">
        <v>15</v>
      </c>
      <c r="B241" s="12" t="s">
        <v>470</v>
      </c>
      <c r="C241" s="940">
        <v>1953</v>
      </c>
      <c r="D241" s="235" t="s">
        <v>428</v>
      </c>
      <c r="E241" s="235">
        <v>540000</v>
      </c>
      <c r="F241" s="12"/>
      <c r="G241" s="235"/>
      <c r="H241" s="235">
        <f t="shared" si="10"/>
        <v>540000</v>
      </c>
      <c r="I241" s="44"/>
      <c r="J241" s="207"/>
    </row>
    <row r="242" spans="1:10" ht="21" customHeight="1">
      <c r="A242" s="952">
        <v>16</v>
      </c>
      <c r="B242" s="12" t="s">
        <v>427</v>
      </c>
      <c r="C242" s="940">
        <v>1954</v>
      </c>
      <c r="D242" s="235" t="s">
        <v>428</v>
      </c>
      <c r="E242" s="235">
        <v>540000</v>
      </c>
      <c r="F242" s="12"/>
      <c r="G242" s="235"/>
      <c r="H242" s="235">
        <f t="shared" si="10"/>
        <v>540000</v>
      </c>
      <c r="I242" s="44"/>
      <c r="J242" s="207"/>
    </row>
    <row r="243" spans="1:10" ht="21" customHeight="1">
      <c r="A243" s="952">
        <v>17</v>
      </c>
      <c r="B243" s="12" t="s">
        <v>281</v>
      </c>
      <c r="C243" s="940">
        <v>1937</v>
      </c>
      <c r="D243" s="235" t="s">
        <v>428</v>
      </c>
      <c r="E243" s="235">
        <v>540000</v>
      </c>
      <c r="F243" s="12"/>
      <c r="G243" s="235"/>
      <c r="H243" s="235">
        <f t="shared" si="10"/>
        <v>540000</v>
      </c>
      <c r="I243" s="44"/>
      <c r="J243" s="207"/>
    </row>
    <row r="244" spans="1:10" ht="21" customHeight="1">
      <c r="A244" s="952">
        <v>18</v>
      </c>
      <c r="B244" s="12" t="s">
        <v>472</v>
      </c>
      <c r="C244" s="940">
        <v>1953</v>
      </c>
      <c r="D244" s="235" t="s">
        <v>431</v>
      </c>
      <c r="E244" s="235">
        <v>540000</v>
      </c>
      <c r="F244" s="12"/>
      <c r="G244" s="235"/>
      <c r="H244" s="235">
        <f t="shared" si="10"/>
        <v>540000</v>
      </c>
      <c r="I244" s="44"/>
      <c r="J244" s="207"/>
    </row>
    <row r="245" spans="1:10" ht="21" customHeight="1">
      <c r="A245" s="952">
        <v>19</v>
      </c>
      <c r="B245" s="12" t="s">
        <v>473</v>
      </c>
      <c r="C245" s="940">
        <v>1945</v>
      </c>
      <c r="D245" s="235" t="s">
        <v>431</v>
      </c>
      <c r="E245" s="235">
        <v>540000</v>
      </c>
      <c r="F245" s="12"/>
      <c r="G245" s="235"/>
      <c r="H245" s="235">
        <f t="shared" si="10"/>
        <v>540000</v>
      </c>
      <c r="I245" s="44"/>
      <c r="J245" s="207"/>
    </row>
    <row r="246" spans="1:10" ht="21" customHeight="1">
      <c r="A246" s="952">
        <v>20</v>
      </c>
      <c r="B246" s="12" t="s">
        <v>474</v>
      </c>
      <c r="C246" s="940">
        <v>1948</v>
      </c>
      <c r="D246" s="235" t="s">
        <v>431</v>
      </c>
      <c r="E246" s="235">
        <v>540000</v>
      </c>
      <c r="F246" s="12"/>
      <c r="G246" s="235"/>
      <c r="H246" s="235">
        <f t="shared" si="10"/>
        <v>540000</v>
      </c>
      <c r="I246" s="44"/>
      <c r="J246" s="207"/>
    </row>
    <row r="247" spans="1:10" ht="21" customHeight="1">
      <c r="A247" s="952">
        <v>21</v>
      </c>
      <c r="B247" s="12" t="s">
        <v>475</v>
      </c>
      <c r="C247" s="940">
        <v>1943</v>
      </c>
      <c r="D247" s="235" t="s">
        <v>431</v>
      </c>
      <c r="E247" s="235">
        <v>540000</v>
      </c>
      <c r="F247" s="12"/>
      <c r="G247" s="235"/>
      <c r="H247" s="235">
        <f t="shared" si="10"/>
        <v>540000</v>
      </c>
      <c r="I247" s="44"/>
      <c r="J247" s="207"/>
    </row>
    <row r="248" spans="1:10" ht="21" customHeight="1">
      <c r="A248" s="952">
        <v>22</v>
      </c>
      <c r="B248" s="12" t="s">
        <v>434</v>
      </c>
      <c r="C248" s="940">
        <v>1955</v>
      </c>
      <c r="D248" s="235" t="s">
        <v>477</v>
      </c>
      <c r="E248" s="235">
        <v>540000</v>
      </c>
      <c r="F248" s="12"/>
      <c r="G248" s="235"/>
      <c r="H248" s="235">
        <f t="shared" si="10"/>
        <v>540000</v>
      </c>
      <c r="I248" s="44"/>
      <c r="J248" s="207"/>
    </row>
    <row r="249" spans="1:10" ht="21" customHeight="1">
      <c r="A249" s="952">
        <v>23</v>
      </c>
      <c r="B249" s="12" t="s">
        <v>478</v>
      </c>
      <c r="C249" s="940">
        <v>1945</v>
      </c>
      <c r="D249" s="235" t="s">
        <v>477</v>
      </c>
      <c r="E249" s="235">
        <v>540000</v>
      </c>
      <c r="F249" s="12"/>
      <c r="G249" s="235"/>
      <c r="H249" s="235">
        <f t="shared" si="10"/>
        <v>540000</v>
      </c>
      <c r="I249" s="44"/>
      <c r="J249" s="207"/>
    </row>
    <row r="250" spans="1:10" ht="21" customHeight="1">
      <c r="A250" s="952">
        <v>24</v>
      </c>
      <c r="B250" s="12" t="s">
        <v>2942</v>
      </c>
      <c r="C250" s="940">
        <v>1942</v>
      </c>
      <c r="D250" s="235" t="s">
        <v>235</v>
      </c>
      <c r="E250" s="235">
        <v>540000</v>
      </c>
      <c r="F250" s="965"/>
      <c r="G250" s="235"/>
      <c r="H250" s="235">
        <f t="shared" si="10"/>
        <v>540000</v>
      </c>
      <c r="I250" s="44"/>
      <c r="J250" s="207"/>
    </row>
    <row r="251" spans="1:10" ht="21" customHeight="1">
      <c r="A251" s="952">
        <v>25</v>
      </c>
      <c r="B251" s="12" t="s">
        <v>1179</v>
      </c>
      <c r="C251" s="940">
        <v>1952</v>
      </c>
      <c r="D251" s="235" t="s">
        <v>419</v>
      </c>
      <c r="E251" s="235">
        <v>540000</v>
      </c>
      <c r="F251" s="965"/>
      <c r="G251" s="235"/>
      <c r="H251" s="235">
        <f t="shared" si="10"/>
        <v>540000</v>
      </c>
      <c r="I251" s="44"/>
      <c r="J251" s="207"/>
    </row>
    <row r="252" spans="1:10" ht="21" customHeight="1">
      <c r="A252" s="952">
        <v>26</v>
      </c>
      <c r="B252" s="12" t="s">
        <v>2943</v>
      </c>
      <c r="C252" s="940">
        <v>1949</v>
      </c>
      <c r="D252" s="235" t="s">
        <v>2944</v>
      </c>
      <c r="E252" s="235">
        <v>540000</v>
      </c>
      <c r="F252" s="965"/>
      <c r="G252" s="235"/>
      <c r="H252" s="235">
        <f t="shared" si="10"/>
        <v>540000</v>
      </c>
      <c r="I252" s="44"/>
      <c r="J252" s="207"/>
    </row>
    <row r="253" spans="1:10" ht="21" customHeight="1">
      <c r="A253" s="952">
        <v>27</v>
      </c>
      <c r="B253" s="980" t="s">
        <v>884</v>
      </c>
      <c r="C253" s="981">
        <v>1936</v>
      </c>
      <c r="D253" s="468" t="s">
        <v>393</v>
      </c>
      <c r="E253" s="468">
        <v>540000</v>
      </c>
      <c r="F253" s="982"/>
      <c r="G253" s="468"/>
      <c r="H253" s="468">
        <f t="shared" si="10"/>
        <v>540000</v>
      </c>
      <c r="I253" s="44"/>
      <c r="J253" s="207"/>
    </row>
    <row r="254" spans="1:10" ht="21" customHeight="1">
      <c r="A254" s="952">
        <v>29</v>
      </c>
      <c r="B254" s="12" t="s">
        <v>2559</v>
      </c>
      <c r="C254" s="940">
        <v>1931</v>
      </c>
      <c r="D254" s="235" t="s">
        <v>428</v>
      </c>
      <c r="E254" s="235">
        <v>540000</v>
      </c>
      <c r="F254" s="12"/>
      <c r="G254" s="235"/>
      <c r="H254" s="235">
        <v>540000</v>
      </c>
      <c r="I254" s="44"/>
      <c r="J254" s="207"/>
    </row>
    <row r="255" spans="1:10" ht="21" customHeight="1">
      <c r="A255" s="952">
        <v>30</v>
      </c>
      <c r="B255" s="12" t="s">
        <v>479</v>
      </c>
      <c r="C255" s="940">
        <v>1951</v>
      </c>
      <c r="D255" s="235" t="s">
        <v>428</v>
      </c>
      <c r="E255" s="235">
        <v>540000</v>
      </c>
      <c r="F255" s="12"/>
      <c r="G255" s="235"/>
      <c r="H255" s="235">
        <v>540000</v>
      </c>
      <c r="I255" s="44"/>
      <c r="J255" s="207"/>
    </row>
    <row r="256" spans="1:10" ht="21" customHeight="1">
      <c r="A256" s="952">
        <v>31</v>
      </c>
      <c r="B256" s="12" t="s">
        <v>451</v>
      </c>
      <c r="C256" s="940">
        <v>1950</v>
      </c>
      <c r="D256" s="235" t="s">
        <v>393</v>
      </c>
      <c r="E256" s="235">
        <v>540000</v>
      </c>
      <c r="F256" s="12"/>
      <c r="G256" s="235"/>
      <c r="H256" s="235">
        <f aca="true" t="shared" si="11" ref="H256:H266">SUM(E256:G256)</f>
        <v>540000</v>
      </c>
      <c r="I256" s="44"/>
      <c r="J256" s="207"/>
    </row>
    <row r="257" spans="1:10" ht="21" customHeight="1">
      <c r="A257" s="952">
        <v>32</v>
      </c>
      <c r="B257" s="12" t="s">
        <v>476</v>
      </c>
      <c r="C257" s="940">
        <v>1937</v>
      </c>
      <c r="D257" s="235" t="s">
        <v>477</v>
      </c>
      <c r="E257" s="235">
        <v>540000</v>
      </c>
      <c r="F257" s="12"/>
      <c r="G257" s="235"/>
      <c r="H257" s="235">
        <f t="shared" si="11"/>
        <v>540000</v>
      </c>
      <c r="I257" s="44"/>
      <c r="J257" s="207"/>
    </row>
    <row r="258" spans="1:10" ht="21" customHeight="1">
      <c r="A258" s="952">
        <v>33</v>
      </c>
      <c r="B258" s="12" t="s">
        <v>463</v>
      </c>
      <c r="C258" s="940">
        <v>1936</v>
      </c>
      <c r="D258" s="235" t="s">
        <v>292</v>
      </c>
      <c r="E258" s="235">
        <v>540000</v>
      </c>
      <c r="F258" s="12"/>
      <c r="G258" s="235"/>
      <c r="H258" s="235">
        <f t="shared" si="11"/>
        <v>540000</v>
      </c>
      <c r="I258" s="44"/>
      <c r="J258" s="207"/>
    </row>
    <row r="259" spans="1:10" ht="21" customHeight="1">
      <c r="A259" s="952">
        <v>34</v>
      </c>
      <c r="B259" s="12" t="s">
        <v>464</v>
      </c>
      <c r="C259" s="940">
        <v>1950</v>
      </c>
      <c r="D259" s="235" t="s">
        <v>292</v>
      </c>
      <c r="E259" s="235">
        <v>540000</v>
      </c>
      <c r="F259" s="12"/>
      <c r="G259" s="235"/>
      <c r="H259" s="235">
        <f t="shared" si="11"/>
        <v>540000</v>
      </c>
      <c r="I259" s="44"/>
      <c r="J259" s="207"/>
    </row>
    <row r="260" spans="1:10" ht="21" customHeight="1">
      <c r="A260" s="952">
        <v>35</v>
      </c>
      <c r="B260" s="12" t="s">
        <v>456</v>
      </c>
      <c r="C260" s="940">
        <v>1936</v>
      </c>
      <c r="D260" s="235" t="s">
        <v>292</v>
      </c>
      <c r="E260" s="235">
        <v>540000</v>
      </c>
      <c r="F260" s="12"/>
      <c r="G260" s="235"/>
      <c r="H260" s="235">
        <f t="shared" si="11"/>
        <v>540000</v>
      </c>
      <c r="I260" s="44"/>
      <c r="J260" s="207"/>
    </row>
    <row r="261" spans="1:10" ht="21" customHeight="1">
      <c r="A261" s="952">
        <v>36</v>
      </c>
      <c r="B261" s="12" t="s">
        <v>461</v>
      </c>
      <c r="C261" s="940">
        <v>1951</v>
      </c>
      <c r="D261" s="235" t="s">
        <v>292</v>
      </c>
      <c r="E261" s="235">
        <v>540000</v>
      </c>
      <c r="F261" s="12"/>
      <c r="G261" s="235"/>
      <c r="H261" s="235">
        <f t="shared" si="11"/>
        <v>540000</v>
      </c>
      <c r="I261" s="44"/>
      <c r="J261" s="207"/>
    </row>
    <row r="262" spans="1:10" ht="21" customHeight="1">
      <c r="A262" s="952">
        <v>37</v>
      </c>
      <c r="B262" s="12" t="s">
        <v>2390</v>
      </c>
      <c r="C262" s="940">
        <v>1950</v>
      </c>
      <c r="D262" s="235" t="s">
        <v>343</v>
      </c>
      <c r="E262" s="235">
        <v>540000</v>
      </c>
      <c r="F262" s="12"/>
      <c r="G262" s="235"/>
      <c r="H262" s="235">
        <f t="shared" si="11"/>
        <v>540000</v>
      </c>
      <c r="I262" s="44"/>
      <c r="J262" s="207"/>
    </row>
    <row r="263" spans="1:10" ht="21" customHeight="1">
      <c r="A263" s="952">
        <v>38</v>
      </c>
      <c r="B263" s="12" t="s">
        <v>452</v>
      </c>
      <c r="C263" s="940">
        <v>1939</v>
      </c>
      <c r="D263" s="235" t="s">
        <v>343</v>
      </c>
      <c r="E263" s="235">
        <v>540000</v>
      </c>
      <c r="F263" s="12"/>
      <c r="G263" s="235"/>
      <c r="H263" s="235">
        <f t="shared" si="11"/>
        <v>540000</v>
      </c>
      <c r="I263" s="44"/>
      <c r="J263" s="207"/>
    </row>
    <row r="264" spans="1:10" ht="21" customHeight="1">
      <c r="A264" s="952">
        <v>39</v>
      </c>
      <c r="B264" s="12" t="s">
        <v>2481</v>
      </c>
      <c r="C264" s="940">
        <v>1941</v>
      </c>
      <c r="D264" s="235" t="s">
        <v>292</v>
      </c>
      <c r="E264" s="235">
        <v>540000</v>
      </c>
      <c r="F264" s="12"/>
      <c r="G264" s="235"/>
      <c r="H264" s="235">
        <f t="shared" si="11"/>
        <v>540000</v>
      </c>
      <c r="I264" s="44"/>
      <c r="J264" s="207"/>
    </row>
    <row r="265" spans="1:10" ht="21" customHeight="1">
      <c r="A265" s="952">
        <v>40</v>
      </c>
      <c r="B265" s="12" t="s">
        <v>1372</v>
      </c>
      <c r="C265" s="940">
        <v>1924</v>
      </c>
      <c r="D265" s="235" t="s">
        <v>343</v>
      </c>
      <c r="E265" s="235">
        <v>540000</v>
      </c>
      <c r="F265" s="12"/>
      <c r="G265" s="235"/>
      <c r="H265" s="235">
        <f t="shared" si="11"/>
        <v>540000</v>
      </c>
      <c r="I265" s="44"/>
      <c r="J265" s="207"/>
    </row>
    <row r="266" spans="1:10" ht="21" customHeight="1">
      <c r="A266" s="952">
        <v>41</v>
      </c>
      <c r="B266" s="12" t="s">
        <v>346</v>
      </c>
      <c r="C266" s="940">
        <v>1935</v>
      </c>
      <c r="D266" s="235" t="s">
        <v>343</v>
      </c>
      <c r="E266" s="235">
        <v>540000</v>
      </c>
      <c r="F266" s="12"/>
      <c r="G266" s="235"/>
      <c r="H266" s="235">
        <f t="shared" si="11"/>
        <v>540000</v>
      </c>
      <c r="I266" s="44"/>
      <c r="J266" s="5"/>
    </row>
    <row r="267" spans="1:10" ht="21" customHeight="1">
      <c r="A267" s="952">
        <v>42</v>
      </c>
      <c r="B267" s="12" t="s">
        <v>270</v>
      </c>
      <c r="C267" s="940">
        <v>1935</v>
      </c>
      <c r="D267" s="235" t="s">
        <v>428</v>
      </c>
      <c r="E267" s="235">
        <v>540000</v>
      </c>
      <c r="F267" s="12"/>
      <c r="G267" s="235"/>
      <c r="H267" s="235">
        <f aca="true" t="shared" si="12" ref="H267:H272">G267+E267</f>
        <v>540000</v>
      </c>
      <c r="I267" s="44"/>
      <c r="J267" s="207"/>
    </row>
    <row r="268" spans="1:10" ht="21" customHeight="1">
      <c r="A268" s="952">
        <v>43</v>
      </c>
      <c r="B268" s="12" t="s">
        <v>415</v>
      </c>
      <c r="C268" s="940">
        <v>1954</v>
      </c>
      <c r="D268" s="235" t="s">
        <v>292</v>
      </c>
      <c r="E268" s="235">
        <v>540000</v>
      </c>
      <c r="F268" s="12"/>
      <c r="G268" s="235"/>
      <c r="H268" s="235">
        <f t="shared" si="12"/>
        <v>540000</v>
      </c>
      <c r="I268" s="44"/>
      <c r="J268" s="207"/>
    </row>
    <row r="269" spans="1:10" ht="21" customHeight="1">
      <c r="A269" s="952">
        <v>44</v>
      </c>
      <c r="B269" s="12" t="s">
        <v>904</v>
      </c>
      <c r="C269" s="940">
        <v>1950</v>
      </c>
      <c r="D269" s="235" t="s">
        <v>419</v>
      </c>
      <c r="E269" s="235">
        <v>540000</v>
      </c>
      <c r="F269" s="12"/>
      <c r="G269" s="235"/>
      <c r="H269" s="235">
        <f t="shared" si="12"/>
        <v>540000</v>
      </c>
      <c r="I269" s="44"/>
      <c r="J269" s="207"/>
    </row>
    <row r="270" spans="1:10" ht="21" customHeight="1">
      <c r="A270" s="952">
        <v>45</v>
      </c>
      <c r="B270" s="12" t="s">
        <v>1893</v>
      </c>
      <c r="C270" s="940">
        <v>1937</v>
      </c>
      <c r="D270" s="235" t="s">
        <v>419</v>
      </c>
      <c r="E270" s="235">
        <v>540000</v>
      </c>
      <c r="F270" s="12"/>
      <c r="G270" s="235"/>
      <c r="H270" s="235">
        <f>G270+E270</f>
        <v>540000</v>
      </c>
      <c r="I270" s="44"/>
      <c r="J270" s="207"/>
    </row>
    <row r="271" spans="1:10" ht="21" customHeight="1">
      <c r="A271" s="952">
        <v>46</v>
      </c>
      <c r="B271" s="12" t="s">
        <v>369</v>
      </c>
      <c r="C271" s="940">
        <v>1934</v>
      </c>
      <c r="D271" s="235" t="s">
        <v>393</v>
      </c>
      <c r="E271" s="235">
        <v>540000</v>
      </c>
      <c r="F271" s="12"/>
      <c r="G271" s="235"/>
      <c r="H271" s="235">
        <f>G271+E271</f>
        <v>540000</v>
      </c>
      <c r="I271" s="44"/>
      <c r="J271" s="207"/>
    </row>
    <row r="272" spans="1:10" ht="21" customHeight="1">
      <c r="A272" s="952">
        <v>47</v>
      </c>
      <c r="B272" s="12" t="s">
        <v>1850</v>
      </c>
      <c r="C272" s="940">
        <v>1954</v>
      </c>
      <c r="D272" s="235" t="s">
        <v>431</v>
      </c>
      <c r="E272" s="235">
        <v>540000</v>
      </c>
      <c r="F272" s="12"/>
      <c r="G272" s="235"/>
      <c r="H272" s="235">
        <f t="shared" si="12"/>
        <v>540000</v>
      </c>
      <c r="I272" s="44"/>
      <c r="J272" s="207"/>
    </row>
    <row r="273" spans="1:10" ht="21" customHeight="1">
      <c r="A273" s="952">
        <v>48</v>
      </c>
      <c r="B273" s="12" t="s">
        <v>1851</v>
      </c>
      <c r="C273" s="940">
        <v>1951</v>
      </c>
      <c r="D273" s="235" t="s">
        <v>419</v>
      </c>
      <c r="E273" s="235">
        <v>540000</v>
      </c>
      <c r="F273" s="12"/>
      <c r="G273" s="235"/>
      <c r="H273" s="235">
        <f aca="true" t="shared" si="13" ref="H273:H282">G273+E273</f>
        <v>540000</v>
      </c>
      <c r="I273" s="44"/>
      <c r="J273" s="207"/>
    </row>
    <row r="274" spans="1:10" ht="21" customHeight="1">
      <c r="A274" s="952">
        <v>49</v>
      </c>
      <c r="B274" s="12" t="s">
        <v>2716</v>
      </c>
      <c r="C274" s="940">
        <v>1946</v>
      </c>
      <c r="D274" s="235" t="s">
        <v>343</v>
      </c>
      <c r="E274" s="235">
        <v>540000</v>
      </c>
      <c r="F274" s="12"/>
      <c r="G274" s="239"/>
      <c r="H274" s="235">
        <f t="shared" si="13"/>
        <v>540000</v>
      </c>
      <c r="I274" s="44"/>
      <c r="J274" s="207"/>
    </row>
    <row r="275" spans="1:10" ht="21" customHeight="1">
      <c r="A275" s="952">
        <v>50</v>
      </c>
      <c r="B275" s="12" t="s">
        <v>328</v>
      </c>
      <c r="C275" s="940">
        <v>1927</v>
      </c>
      <c r="D275" s="235" t="s">
        <v>236</v>
      </c>
      <c r="E275" s="235">
        <v>540000</v>
      </c>
      <c r="F275" s="12"/>
      <c r="G275" s="239"/>
      <c r="H275" s="235">
        <f t="shared" si="13"/>
        <v>540000</v>
      </c>
      <c r="I275" s="44"/>
      <c r="J275" s="207"/>
    </row>
    <row r="276" spans="1:10" ht="21" customHeight="1">
      <c r="A276" s="952">
        <v>51</v>
      </c>
      <c r="B276" s="12" t="s">
        <v>603</v>
      </c>
      <c r="C276" s="940">
        <v>1952</v>
      </c>
      <c r="D276" s="235" t="s">
        <v>428</v>
      </c>
      <c r="E276" s="235">
        <v>540000</v>
      </c>
      <c r="F276" s="12"/>
      <c r="G276" s="235"/>
      <c r="H276" s="235">
        <f t="shared" si="13"/>
        <v>540000</v>
      </c>
      <c r="I276" s="44"/>
      <c r="J276" s="207"/>
    </row>
    <row r="277" spans="1:10" ht="21" customHeight="1">
      <c r="A277" s="952">
        <v>52</v>
      </c>
      <c r="B277" s="1488" t="s">
        <v>1107</v>
      </c>
      <c r="C277" s="1491">
        <v>1941</v>
      </c>
      <c r="D277" s="1490" t="s">
        <v>393</v>
      </c>
      <c r="E277" s="1490">
        <v>0</v>
      </c>
      <c r="F277" s="1488"/>
      <c r="G277" s="1490"/>
      <c r="H277" s="1490">
        <v>0</v>
      </c>
      <c r="I277" s="1611" t="s">
        <v>1345</v>
      </c>
      <c r="J277" s="1612"/>
    </row>
    <row r="278" spans="1:10" ht="21" customHeight="1">
      <c r="A278" s="952">
        <v>53</v>
      </c>
      <c r="B278" s="932" t="s">
        <v>293</v>
      </c>
      <c r="C278" s="940">
        <v>1933</v>
      </c>
      <c r="D278" s="932" t="s">
        <v>419</v>
      </c>
      <c r="E278" s="235">
        <v>540000</v>
      </c>
      <c r="F278" s="12"/>
      <c r="G278" s="235"/>
      <c r="H278" s="235">
        <f>G278+E279</f>
        <v>540000</v>
      </c>
      <c r="I278" s="44"/>
      <c r="J278" s="207"/>
    </row>
    <row r="279" spans="1:10" ht="21" customHeight="1">
      <c r="A279" s="952">
        <v>54</v>
      </c>
      <c r="B279" s="984" t="s">
        <v>256</v>
      </c>
      <c r="C279" s="940">
        <v>1946</v>
      </c>
      <c r="D279" s="235" t="s">
        <v>292</v>
      </c>
      <c r="E279" s="235">
        <v>540000</v>
      </c>
      <c r="F279" s="12"/>
      <c r="G279" s="235"/>
      <c r="H279" s="235">
        <f t="shared" si="13"/>
        <v>540000</v>
      </c>
      <c r="I279" s="44"/>
      <c r="J279" s="207"/>
    </row>
    <row r="280" spans="1:10" ht="21" customHeight="1">
      <c r="A280" s="952">
        <v>55</v>
      </c>
      <c r="B280" s="984" t="s">
        <v>2574</v>
      </c>
      <c r="C280" s="940">
        <v>1941</v>
      </c>
      <c r="D280" s="235" t="s">
        <v>2297</v>
      </c>
      <c r="E280" s="235">
        <v>540000</v>
      </c>
      <c r="F280" s="12"/>
      <c r="G280" s="235"/>
      <c r="H280" s="235">
        <f t="shared" si="13"/>
        <v>540000</v>
      </c>
      <c r="I280" s="44"/>
      <c r="J280" s="207"/>
    </row>
    <row r="281" spans="1:10" ht="21" customHeight="1">
      <c r="A281" s="952">
        <v>56</v>
      </c>
      <c r="B281" s="984" t="s">
        <v>2684</v>
      </c>
      <c r="C281" s="940">
        <v>1941</v>
      </c>
      <c r="D281" s="235" t="s">
        <v>419</v>
      </c>
      <c r="E281" s="235">
        <v>540000</v>
      </c>
      <c r="F281" s="12"/>
      <c r="G281" s="235"/>
      <c r="H281" s="235">
        <f t="shared" si="13"/>
        <v>540000</v>
      </c>
      <c r="I281" s="44"/>
      <c r="J281" s="207"/>
    </row>
    <row r="282" spans="1:10" ht="21" customHeight="1">
      <c r="A282" s="952">
        <v>57</v>
      </c>
      <c r="B282" s="984" t="s">
        <v>2298</v>
      </c>
      <c r="C282" s="940">
        <v>1958</v>
      </c>
      <c r="D282" s="235" t="s">
        <v>235</v>
      </c>
      <c r="E282" s="235">
        <v>540000</v>
      </c>
      <c r="F282" s="12"/>
      <c r="G282" s="235"/>
      <c r="H282" s="235">
        <f t="shared" si="13"/>
        <v>540000</v>
      </c>
      <c r="I282" s="44"/>
      <c r="J282" s="207"/>
    </row>
    <row r="283" spans="1:10" ht="21" customHeight="1">
      <c r="A283" s="952">
        <v>58</v>
      </c>
      <c r="B283" s="984" t="s">
        <v>1025</v>
      </c>
      <c r="C283" s="940">
        <v>1942</v>
      </c>
      <c r="D283" s="235" t="s">
        <v>2297</v>
      </c>
      <c r="E283" s="235">
        <v>540000</v>
      </c>
      <c r="F283" s="12"/>
      <c r="G283" s="235"/>
      <c r="H283" s="235">
        <f>G283+E283</f>
        <v>540000</v>
      </c>
      <c r="I283" s="44"/>
      <c r="J283" s="207"/>
    </row>
    <row r="284" spans="1:10" ht="21" customHeight="1">
      <c r="A284" s="1647" t="s">
        <v>127</v>
      </c>
      <c r="B284" s="1648"/>
      <c r="C284" s="960"/>
      <c r="D284" s="443"/>
      <c r="E284" s="443">
        <f>SUM(E227:E283)</f>
        <v>30240000</v>
      </c>
      <c r="F284" s="959"/>
      <c r="G284" s="274"/>
      <c r="H284" s="443">
        <f>E284+G284</f>
        <v>30240000</v>
      </c>
      <c r="I284" s="964"/>
      <c r="J284" s="207"/>
    </row>
    <row r="285" spans="1:10" ht="21" customHeight="1">
      <c r="A285" s="1101"/>
      <c r="B285" s="1117"/>
      <c r="C285" s="1118"/>
      <c r="D285" s="1091"/>
      <c r="E285" s="1091"/>
      <c r="F285" s="1119"/>
      <c r="G285" s="1120"/>
      <c r="H285" s="1091"/>
      <c r="I285" s="1119"/>
      <c r="J285" s="208"/>
    </row>
    <row r="286" spans="1:10" ht="21" customHeight="1">
      <c r="A286" s="1567" t="s">
        <v>2070</v>
      </c>
      <c r="B286" s="1555"/>
      <c r="C286" s="1555"/>
      <c r="D286" s="1555"/>
      <c r="E286" s="1555"/>
      <c r="F286" s="1555"/>
      <c r="G286" s="1555"/>
      <c r="H286" s="1555"/>
      <c r="I286" s="1555"/>
      <c r="J286" s="1556"/>
    </row>
    <row r="287" spans="1:10" ht="21" customHeight="1">
      <c r="A287" s="952">
        <v>1</v>
      </c>
      <c r="B287" s="1488" t="s">
        <v>480</v>
      </c>
      <c r="C287" s="1491">
        <v>1956</v>
      </c>
      <c r="D287" s="1490" t="s">
        <v>393</v>
      </c>
      <c r="E287" s="235">
        <v>540000</v>
      </c>
      <c r="F287" s="12"/>
      <c r="G287" s="235"/>
      <c r="H287" s="235">
        <f>G287+E287</f>
        <v>540000</v>
      </c>
      <c r="I287" s="44"/>
      <c r="J287" s="207"/>
    </row>
    <row r="288" spans="1:10" ht="21" customHeight="1">
      <c r="A288" s="952">
        <v>2</v>
      </c>
      <c r="B288" s="12" t="s">
        <v>481</v>
      </c>
      <c r="C288" s="940">
        <v>1977</v>
      </c>
      <c r="D288" s="235" t="s">
        <v>393</v>
      </c>
      <c r="E288" s="235">
        <v>540000</v>
      </c>
      <c r="F288" s="12"/>
      <c r="G288" s="235"/>
      <c r="H288" s="235">
        <f aca="true" t="shared" si="14" ref="H288:H309">G288+E288</f>
        <v>540000</v>
      </c>
      <c r="I288" s="44"/>
      <c r="J288" s="207"/>
    </row>
    <row r="289" spans="1:10" ht="21" customHeight="1">
      <c r="A289" s="952">
        <v>3</v>
      </c>
      <c r="B289" s="1488" t="s">
        <v>482</v>
      </c>
      <c r="C289" s="1491">
        <v>1956</v>
      </c>
      <c r="D289" s="1490" t="s">
        <v>393</v>
      </c>
      <c r="E289" s="235">
        <v>540000</v>
      </c>
      <c r="F289" s="12"/>
      <c r="G289" s="235"/>
      <c r="H289" s="235">
        <f t="shared" si="14"/>
        <v>540000</v>
      </c>
      <c r="I289" s="44"/>
      <c r="J289" s="207"/>
    </row>
    <row r="290" spans="1:10" ht="21" customHeight="1">
      <c r="A290" s="952">
        <v>4</v>
      </c>
      <c r="B290" s="12" t="s">
        <v>483</v>
      </c>
      <c r="C290" s="940">
        <v>1985</v>
      </c>
      <c r="D290" s="235" t="s">
        <v>397</v>
      </c>
      <c r="E290" s="235">
        <v>540000</v>
      </c>
      <c r="F290" s="12"/>
      <c r="G290" s="235"/>
      <c r="H290" s="235">
        <f t="shared" si="14"/>
        <v>540000</v>
      </c>
      <c r="I290" s="44"/>
      <c r="J290" s="207"/>
    </row>
    <row r="291" spans="1:10" ht="21" customHeight="1">
      <c r="A291" s="952">
        <v>5</v>
      </c>
      <c r="B291" s="12" t="s">
        <v>484</v>
      </c>
      <c r="C291" s="940">
        <v>1985</v>
      </c>
      <c r="D291" s="235" t="s">
        <v>397</v>
      </c>
      <c r="E291" s="235">
        <v>540000</v>
      </c>
      <c r="F291" s="12"/>
      <c r="G291" s="235"/>
      <c r="H291" s="235">
        <f t="shared" si="14"/>
        <v>540000</v>
      </c>
      <c r="I291" s="44"/>
      <c r="J291" s="207"/>
    </row>
    <row r="292" spans="1:10" ht="21" customHeight="1">
      <c r="A292" s="239">
        <v>6</v>
      </c>
      <c r="B292" s="1488" t="s">
        <v>485</v>
      </c>
      <c r="C292" s="1491">
        <v>1955</v>
      </c>
      <c r="D292" s="1490" t="s">
        <v>245</v>
      </c>
      <c r="E292" s="235">
        <v>540000</v>
      </c>
      <c r="F292" s="12"/>
      <c r="G292" s="235"/>
      <c r="H292" s="235">
        <f t="shared" si="14"/>
        <v>540000</v>
      </c>
      <c r="I292" s="44"/>
      <c r="J292" s="207"/>
    </row>
    <row r="293" spans="1:10" ht="21" customHeight="1">
      <c r="A293" s="952">
        <v>7</v>
      </c>
      <c r="B293" s="12" t="s">
        <v>486</v>
      </c>
      <c r="C293" s="940">
        <v>1961</v>
      </c>
      <c r="D293" s="235" t="s">
        <v>245</v>
      </c>
      <c r="E293" s="235">
        <v>540000</v>
      </c>
      <c r="F293" s="12"/>
      <c r="G293" s="235"/>
      <c r="H293" s="235">
        <f t="shared" si="14"/>
        <v>540000</v>
      </c>
      <c r="I293" s="44"/>
      <c r="J293" s="207"/>
    </row>
    <row r="294" spans="1:10" ht="21" customHeight="1">
      <c r="A294" s="952">
        <v>8</v>
      </c>
      <c r="B294" s="12" t="s">
        <v>2235</v>
      </c>
      <c r="C294" s="940">
        <v>1965</v>
      </c>
      <c r="D294" s="235" t="s">
        <v>245</v>
      </c>
      <c r="E294" s="235">
        <v>540000</v>
      </c>
      <c r="F294" s="12"/>
      <c r="G294" s="235"/>
      <c r="H294" s="235">
        <f t="shared" si="14"/>
        <v>540000</v>
      </c>
      <c r="I294" s="44"/>
      <c r="J294" s="207"/>
    </row>
    <row r="295" spans="1:10" ht="21" customHeight="1">
      <c r="A295" s="952">
        <v>9</v>
      </c>
      <c r="B295" s="12" t="s">
        <v>488</v>
      </c>
      <c r="C295" s="940">
        <v>1984</v>
      </c>
      <c r="D295" s="235" t="s">
        <v>343</v>
      </c>
      <c r="E295" s="235">
        <v>540000</v>
      </c>
      <c r="F295" s="12"/>
      <c r="G295" s="235"/>
      <c r="H295" s="235">
        <f t="shared" si="14"/>
        <v>540000</v>
      </c>
      <c r="I295" s="44"/>
      <c r="J295" s="207"/>
    </row>
    <row r="296" spans="1:10" ht="21" customHeight="1">
      <c r="A296" s="952">
        <v>10</v>
      </c>
      <c r="B296" s="12" t="s">
        <v>489</v>
      </c>
      <c r="C296" s="940">
        <v>1971</v>
      </c>
      <c r="D296" s="235" t="s">
        <v>247</v>
      </c>
      <c r="E296" s="235">
        <v>540000</v>
      </c>
      <c r="F296" s="12"/>
      <c r="G296" s="235"/>
      <c r="H296" s="235">
        <f t="shared" si="14"/>
        <v>540000</v>
      </c>
      <c r="I296" s="44"/>
      <c r="J296" s="207"/>
    </row>
    <row r="297" spans="1:10" ht="21" customHeight="1">
      <c r="A297" s="952">
        <v>11</v>
      </c>
      <c r="B297" s="12" t="s">
        <v>490</v>
      </c>
      <c r="C297" s="940">
        <v>1965</v>
      </c>
      <c r="D297" s="235" t="s">
        <v>247</v>
      </c>
      <c r="E297" s="235">
        <v>540000</v>
      </c>
      <c r="F297" s="12"/>
      <c r="G297" s="235"/>
      <c r="H297" s="235">
        <f t="shared" si="14"/>
        <v>540000</v>
      </c>
      <c r="I297" s="44"/>
      <c r="J297" s="207"/>
    </row>
    <row r="298" spans="1:10" ht="21" customHeight="1">
      <c r="A298" s="952">
        <v>12</v>
      </c>
      <c r="B298" s="12" t="s">
        <v>2391</v>
      </c>
      <c r="C298" s="940">
        <v>1982</v>
      </c>
      <c r="D298" s="235" t="s">
        <v>292</v>
      </c>
      <c r="E298" s="235">
        <v>540000</v>
      </c>
      <c r="F298" s="12"/>
      <c r="G298" s="235"/>
      <c r="H298" s="235">
        <f t="shared" si="14"/>
        <v>540000</v>
      </c>
      <c r="I298" s="44"/>
      <c r="J298" s="207"/>
    </row>
    <row r="299" spans="1:10" ht="21" customHeight="1">
      <c r="A299" s="952">
        <v>13</v>
      </c>
      <c r="B299" s="12" t="s">
        <v>491</v>
      </c>
      <c r="C299" s="940">
        <v>1984</v>
      </c>
      <c r="D299" s="235" t="s">
        <v>292</v>
      </c>
      <c r="E299" s="235">
        <v>540000</v>
      </c>
      <c r="F299" s="12"/>
      <c r="G299" s="235"/>
      <c r="H299" s="235">
        <f t="shared" si="14"/>
        <v>540000</v>
      </c>
      <c r="I299" s="44"/>
      <c r="J299" s="207"/>
    </row>
    <row r="300" spans="1:10" ht="21" customHeight="1">
      <c r="A300" s="952">
        <v>14</v>
      </c>
      <c r="B300" s="12" t="s">
        <v>492</v>
      </c>
      <c r="C300" s="940">
        <v>1972</v>
      </c>
      <c r="D300" s="235" t="s">
        <v>292</v>
      </c>
      <c r="E300" s="235">
        <v>540000</v>
      </c>
      <c r="F300" s="12"/>
      <c r="G300" s="235"/>
      <c r="H300" s="235">
        <f t="shared" si="14"/>
        <v>540000</v>
      </c>
      <c r="I300" s="44"/>
      <c r="J300" s="207"/>
    </row>
    <row r="301" spans="1:10" ht="21" customHeight="1">
      <c r="A301" s="952">
        <v>15</v>
      </c>
      <c r="B301" s="12" t="s">
        <v>507</v>
      </c>
      <c r="C301" s="940">
        <v>1994</v>
      </c>
      <c r="D301" s="235" t="s">
        <v>419</v>
      </c>
      <c r="E301" s="235">
        <v>540000</v>
      </c>
      <c r="F301" s="12"/>
      <c r="G301" s="235"/>
      <c r="H301" s="235">
        <f t="shared" si="14"/>
        <v>540000</v>
      </c>
      <c r="I301" s="44"/>
      <c r="J301" s="207"/>
    </row>
    <row r="302" spans="1:10" ht="21" customHeight="1">
      <c r="A302" s="952">
        <v>16</v>
      </c>
      <c r="B302" s="12" t="s">
        <v>508</v>
      </c>
      <c r="C302" s="940">
        <v>1984</v>
      </c>
      <c r="D302" s="235" t="s">
        <v>419</v>
      </c>
      <c r="E302" s="235">
        <v>540000</v>
      </c>
      <c r="F302" s="12"/>
      <c r="G302" s="235"/>
      <c r="H302" s="235">
        <f t="shared" si="14"/>
        <v>540000</v>
      </c>
      <c r="I302" s="44"/>
      <c r="J302" s="207"/>
    </row>
    <row r="303" spans="1:10" ht="21" customHeight="1">
      <c r="A303" s="952">
        <v>17</v>
      </c>
      <c r="B303" s="12" t="s">
        <v>510</v>
      </c>
      <c r="C303" s="940">
        <v>1993</v>
      </c>
      <c r="D303" s="235" t="s">
        <v>419</v>
      </c>
      <c r="E303" s="235">
        <v>540000</v>
      </c>
      <c r="F303" s="12"/>
      <c r="G303" s="235"/>
      <c r="H303" s="235">
        <f t="shared" si="14"/>
        <v>540000</v>
      </c>
      <c r="I303" s="44"/>
      <c r="J303" s="207"/>
    </row>
    <row r="304" spans="1:10" ht="21" customHeight="1">
      <c r="A304" s="952">
        <v>18</v>
      </c>
      <c r="B304" s="12" t="s">
        <v>522</v>
      </c>
      <c r="C304" s="940">
        <v>1976</v>
      </c>
      <c r="D304" s="235" t="s">
        <v>428</v>
      </c>
      <c r="E304" s="235">
        <v>540000</v>
      </c>
      <c r="F304" s="12"/>
      <c r="G304" s="235"/>
      <c r="H304" s="235">
        <f t="shared" si="14"/>
        <v>540000</v>
      </c>
      <c r="I304" s="44"/>
      <c r="J304" s="207"/>
    </row>
    <row r="305" spans="1:10" ht="21" customHeight="1">
      <c r="A305" s="952">
        <v>19</v>
      </c>
      <c r="B305" s="12" t="s">
        <v>523</v>
      </c>
      <c r="C305" s="940">
        <v>1973</v>
      </c>
      <c r="D305" s="235" t="s">
        <v>428</v>
      </c>
      <c r="E305" s="235">
        <v>540000</v>
      </c>
      <c r="F305" s="12"/>
      <c r="G305" s="235"/>
      <c r="H305" s="235">
        <f t="shared" si="14"/>
        <v>540000</v>
      </c>
      <c r="I305" s="44"/>
      <c r="J305" s="207"/>
    </row>
    <row r="306" spans="1:10" ht="21" customHeight="1">
      <c r="A306" s="952">
        <v>20</v>
      </c>
      <c r="B306" s="12" t="s">
        <v>524</v>
      </c>
      <c r="C306" s="940">
        <v>1971</v>
      </c>
      <c r="D306" s="235" t="s">
        <v>431</v>
      </c>
      <c r="E306" s="235">
        <v>540000</v>
      </c>
      <c r="F306" s="12"/>
      <c r="G306" s="235"/>
      <c r="H306" s="235">
        <f t="shared" si="14"/>
        <v>540000</v>
      </c>
      <c r="I306" s="44"/>
      <c r="J306" s="207"/>
    </row>
    <row r="307" spans="1:10" ht="21" customHeight="1">
      <c r="A307" s="952">
        <v>21</v>
      </c>
      <c r="B307" s="12" t="s">
        <v>1618</v>
      </c>
      <c r="C307" s="940">
        <v>1981</v>
      </c>
      <c r="D307" s="235" t="s">
        <v>233</v>
      </c>
      <c r="E307" s="235">
        <v>540000</v>
      </c>
      <c r="F307" s="12"/>
      <c r="G307" s="235"/>
      <c r="H307" s="235">
        <f t="shared" si="14"/>
        <v>540000</v>
      </c>
      <c r="I307" s="44"/>
      <c r="J307" s="207"/>
    </row>
    <row r="308" spans="1:10" ht="21" customHeight="1">
      <c r="A308" s="952">
        <v>22</v>
      </c>
      <c r="B308" s="12" t="s">
        <v>1078</v>
      </c>
      <c r="C308" s="940">
        <v>1988</v>
      </c>
      <c r="D308" s="235" t="s">
        <v>876</v>
      </c>
      <c r="E308" s="235">
        <v>540000</v>
      </c>
      <c r="F308" s="12"/>
      <c r="G308" s="235"/>
      <c r="H308" s="235">
        <f t="shared" si="14"/>
        <v>540000</v>
      </c>
      <c r="I308" s="44"/>
      <c r="J308" s="207"/>
    </row>
    <row r="309" spans="1:10" ht="21" customHeight="1">
      <c r="A309" s="952">
        <v>23</v>
      </c>
      <c r="B309" s="12" t="s">
        <v>542</v>
      </c>
      <c r="C309" s="940">
        <v>1999</v>
      </c>
      <c r="D309" s="235" t="s">
        <v>431</v>
      </c>
      <c r="E309" s="235">
        <v>540000</v>
      </c>
      <c r="F309" s="12"/>
      <c r="G309" s="235"/>
      <c r="H309" s="235">
        <f t="shared" si="14"/>
        <v>540000</v>
      </c>
      <c r="I309" s="44"/>
      <c r="J309" s="207"/>
    </row>
    <row r="310" spans="1:10" ht="21" customHeight="1">
      <c r="A310" s="952">
        <v>24</v>
      </c>
      <c r="B310" s="12" t="s">
        <v>529</v>
      </c>
      <c r="C310" s="940">
        <v>1987</v>
      </c>
      <c r="D310" s="235" t="s">
        <v>393</v>
      </c>
      <c r="E310" s="235">
        <v>540000</v>
      </c>
      <c r="F310" s="12"/>
      <c r="G310" s="235"/>
      <c r="H310" s="235">
        <v>540000</v>
      </c>
      <c r="I310" s="44"/>
      <c r="J310" s="207"/>
    </row>
    <row r="311" spans="1:10" ht="21" customHeight="1">
      <c r="A311" s="952">
        <v>25</v>
      </c>
      <c r="B311" s="12" t="s">
        <v>530</v>
      </c>
      <c r="C311" s="940">
        <v>1968</v>
      </c>
      <c r="D311" s="235" t="s">
        <v>393</v>
      </c>
      <c r="E311" s="235">
        <v>540000</v>
      </c>
      <c r="F311" s="12"/>
      <c r="G311" s="235"/>
      <c r="H311" s="235">
        <v>540000</v>
      </c>
      <c r="I311" s="44"/>
      <c r="J311" s="207"/>
    </row>
    <row r="312" spans="1:10" ht="21" customHeight="1">
      <c r="A312" s="952">
        <v>26</v>
      </c>
      <c r="B312" s="12" t="s">
        <v>531</v>
      </c>
      <c r="C312" s="940">
        <v>1986</v>
      </c>
      <c r="D312" s="235" t="s">
        <v>397</v>
      </c>
      <c r="E312" s="235">
        <v>540000</v>
      </c>
      <c r="F312" s="12"/>
      <c r="G312" s="235"/>
      <c r="H312" s="235">
        <v>540000</v>
      </c>
      <c r="I312" s="44"/>
      <c r="J312" s="207"/>
    </row>
    <row r="313" spans="1:10" ht="21" customHeight="1">
      <c r="A313" s="952">
        <v>27</v>
      </c>
      <c r="B313" s="12" t="s">
        <v>532</v>
      </c>
      <c r="C313" s="940">
        <v>1986</v>
      </c>
      <c r="D313" s="235" t="s">
        <v>245</v>
      </c>
      <c r="E313" s="235">
        <v>540000</v>
      </c>
      <c r="F313" s="12"/>
      <c r="G313" s="235"/>
      <c r="H313" s="235">
        <v>540000</v>
      </c>
      <c r="I313" s="44"/>
      <c r="J313" s="207"/>
    </row>
    <row r="314" spans="1:10" ht="21" customHeight="1">
      <c r="A314" s="952">
        <v>28</v>
      </c>
      <c r="B314" s="12" t="s">
        <v>533</v>
      </c>
      <c r="C314" s="940">
        <v>1970</v>
      </c>
      <c r="D314" s="235" t="s">
        <v>343</v>
      </c>
      <c r="E314" s="235">
        <v>540000</v>
      </c>
      <c r="F314" s="12"/>
      <c r="G314" s="235"/>
      <c r="H314" s="235">
        <v>540000</v>
      </c>
      <c r="I314" s="44"/>
      <c r="J314" s="207"/>
    </row>
    <row r="315" spans="1:10" ht="21" customHeight="1">
      <c r="A315" s="952">
        <v>29</v>
      </c>
      <c r="B315" s="12" t="s">
        <v>534</v>
      </c>
      <c r="C315" s="940">
        <v>1970</v>
      </c>
      <c r="D315" s="235" t="s">
        <v>247</v>
      </c>
      <c r="E315" s="235">
        <v>540000</v>
      </c>
      <c r="F315" s="12"/>
      <c r="G315" s="235"/>
      <c r="H315" s="235">
        <v>540000</v>
      </c>
      <c r="I315" s="44"/>
      <c r="J315" s="207"/>
    </row>
    <row r="316" spans="1:10" ht="21" customHeight="1">
      <c r="A316" s="952">
        <v>30</v>
      </c>
      <c r="B316" s="12" t="s">
        <v>284</v>
      </c>
      <c r="C316" s="940">
        <v>1974</v>
      </c>
      <c r="D316" s="235" t="s">
        <v>247</v>
      </c>
      <c r="E316" s="235">
        <v>540000</v>
      </c>
      <c r="F316" s="12"/>
      <c r="G316" s="235"/>
      <c r="H316" s="235">
        <v>540000</v>
      </c>
      <c r="I316" s="44"/>
      <c r="J316" s="207"/>
    </row>
    <row r="317" spans="1:10" ht="21" customHeight="1">
      <c r="A317" s="952">
        <v>31</v>
      </c>
      <c r="B317" s="12" t="s">
        <v>535</v>
      </c>
      <c r="C317" s="940">
        <v>1984</v>
      </c>
      <c r="D317" s="235" t="s">
        <v>247</v>
      </c>
      <c r="E317" s="235">
        <v>540000</v>
      </c>
      <c r="F317" s="12"/>
      <c r="G317" s="235"/>
      <c r="H317" s="235">
        <v>540000</v>
      </c>
      <c r="I317" s="44"/>
      <c r="J317" s="207"/>
    </row>
    <row r="318" spans="1:10" ht="21" customHeight="1">
      <c r="A318" s="952">
        <v>32</v>
      </c>
      <c r="B318" s="12" t="s">
        <v>536</v>
      </c>
      <c r="C318" s="940">
        <v>1965</v>
      </c>
      <c r="D318" s="235" t="s">
        <v>431</v>
      </c>
      <c r="E318" s="235">
        <v>540000</v>
      </c>
      <c r="F318" s="12"/>
      <c r="G318" s="235"/>
      <c r="H318" s="235">
        <v>540000</v>
      </c>
      <c r="I318" s="44"/>
      <c r="J318" s="207"/>
    </row>
    <row r="319" spans="1:10" ht="21" customHeight="1">
      <c r="A319" s="952">
        <v>33</v>
      </c>
      <c r="B319" s="12" t="s">
        <v>505</v>
      </c>
      <c r="C319" s="940">
        <v>1977</v>
      </c>
      <c r="D319" s="235" t="s">
        <v>292</v>
      </c>
      <c r="E319" s="235">
        <v>540000</v>
      </c>
      <c r="F319" s="12"/>
      <c r="G319" s="235"/>
      <c r="H319" s="235">
        <f>SUM(E319:G319)</f>
        <v>540000</v>
      </c>
      <c r="I319" s="44"/>
      <c r="J319" s="207"/>
    </row>
    <row r="320" spans="1:10" ht="21" customHeight="1">
      <c r="A320" s="952">
        <v>34</v>
      </c>
      <c r="B320" s="12" t="s">
        <v>506</v>
      </c>
      <c r="C320" s="940">
        <v>1974</v>
      </c>
      <c r="D320" s="235" t="s">
        <v>292</v>
      </c>
      <c r="E320" s="235">
        <v>540000</v>
      </c>
      <c r="F320" s="12"/>
      <c r="G320" s="235"/>
      <c r="H320" s="235">
        <f aca="true" t="shared" si="15" ref="H320:H325">SUM(E320:G320)</f>
        <v>540000</v>
      </c>
      <c r="I320" s="44"/>
      <c r="J320" s="207"/>
    </row>
    <row r="321" spans="1:10" ht="21" customHeight="1">
      <c r="A321" s="952">
        <v>35</v>
      </c>
      <c r="B321" s="12" t="s">
        <v>282</v>
      </c>
      <c r="C321" s="940">
        <v>1976</v>
      </c>
      <c r="D321" s="235" t="s">
        <v>292</v>
      </c>
      <c r="E321" s="235">
        <v>540000</v>
      </c>
      <c r="F321" s="12"/>
      <c r="G321" s="235"/>
      <c r="H321" s="235">
        <f t="shared" si="15"/>
        <v>540000</v>
      </c>
      <c r="I321" s="44"/>
      <c r="J321" s="207"/>
    </row>
    <row r="322" spans="1:10" ht="21" customHeight="1">
      <c r="A322" s="952">
        <v>36</v>
      </c>
      <c r="B322" s="12" t="s">
        <v>509</v>
      </c>
      <c r="C322" s="940">
        <v>1981</v>
      </c>
      <c r="D322" s="235" t="s">
        <v>419</v>
      </c>
      <c r="E322" s="235">
        <v>540000</v>
      </c>
      <c r="F322" s="12"/>
      <c r="G322" s="235"/>
      <c r="H322" s="235">
        <f t="shared" si="15"/>
        <v>540000</v>
      </c>
      <c r="I322" s="44"/>
      <c r="J322" s="207"/>
    </row>
    <row r="323" spans="1:10" ht="21" customHeight="1">
      <c r="A323" s="952">
        <v>37</v>
      </c>
      <c r="B323" s="12" t="s">
        <v>283</v>
      </c>
      <c r="C323" s="940">
        <v>1970</v>
      </c>
      <c r="D323" s="235" t="s">
        <v>419</v>
      </c>
      <c r="E323" s="235">
        <v>540000</v>
      </c>
      <c r="F323" s="12"/>
      <c r="G323" s="235"/>
      <c r="H323" s="235">
        <f t="shared" si="15"/>
        <v>540000</v>
      </c>
      <c r="I323" s="44"/>
      <c r="J323" s="207"/>
    </row>
    <row r="324" spans="1:10" ht="21" customHeight="1">
      <c r="A324" s="952">
        <v>38</v>
      </c>
      <c r="B324" s="12" t="s">
        <v>527</v>
      </c>
      <c r="C324" s="940">
        <v>1980</v>
      </c>
      <c r="D324" s="235" t="s">
        <v>528</v>
      </c>
      <c r="E324" s="235">
        <v>540000</v>
      </c>
      <c r="F324" s="12"/>
      <c r="G324" s="235"/>
      <c r="H324" s="235">
        <f t="shared" si="15"/>
        <v>540000</v>
      </c>
      <c r="I324" s="44"/>
      <c r="J324" s="207"/>
    </row>
    <row r="325" spans="1:10" ht="21" customHeight="1">
      <c r="A325" s="952">
        <v>39</v>
      </c>
      <c r="B325" s="12" t="s">
        <v>487</v>
      </c>
      <c r="C325" s="940">
        <v>1995</v>
      </c>
      <c r="D325" s="235" t="s">
        <v>343</v>
      </c>
      <c r="E325" s="235">
        <v>540000</v>
      </c>
      <c r="F325" s="12"/>
      <c r="G325" s="235"/>
      <c r="H325" s="235">
        <f t="shared" si="15"/>
        <v>540000</v>
      </c>
      <c r="I325" s="44"/>
      <c r="J325" s="207"/>
    </row>
    <row r="326" spans="1:10" ht="21" customHeight="1">
      <c r="A326" s="952">
        <v>40</v>
      </c>
      <c r="B326" s="12" t="s">
        <v>854</v>
      </c>
      <c r="C326" s="940">
        <v>1960</v>
      </c>
      <c r="D326" s="235" t="s">
        <v>235</v>
      </c>
      <c r="E326" s="235">
        <v>540000</v>
      </c>
      <c r="F326" s="12"/>
      <c r="G326" s="235"/>
      <c r="H326" s="235">
        <f>G326+E326</f>
        <v>540000</v>
      </c>
      <c r="I326" s="44"/>
      <c r="J326" s="207"/>
    </row>
    <row r="327" spans="1:10" ht="21" customHeight="1">
      <c r="A327" s="239">
        <v>41</v>
      </c>
      <c r="B327" s="12" t="s">
        <v>1304</v>
      </c>
      <c r="C327" s="940">
        <v>1967</v>
      </c>
      <c r="D327" s="235" t="s">
        <v>233</v>
      </c>
      <c r="E327" s="235">
        <v>540000</v>
      </c>
      <c r="F327" s="12"/>
      <c r="G327" s="235"/>
      <c r="H327" s="235">
        <f>G327+E327</f>
        <v>540000</v>
      </c>
      <c r="I327" s="44"/>
      <c r="J327" s="207"/>
    </row>
    <row r="328" spans="1:10" ht="21" customHeight="1">
      <c r="A328" s="958" t="s">
        <v>127</v>
      </c>
      <c r="B328" s="959"/>
      <c r="C328" s="940"/>
      <c r="D328" s="443"/>
      <c r="E328" s="443">
        <f>SUM(E287:E327)</f>
        <v>22140000</v>
      </c>
      <c r="F328" s="959"/>
      <c r="G328" s="443"/>
      <c r="H328" s="443">
        <f>G328+E328</f>
        <v>22140000</v>
      </c>
      <c r="I328" s="44"/>
      <c r="J328" s="207"/>
    </row>
    <row r="329" spans="1:10" ht="21" customHeight="1">
      <c r="A329" s="1567" t="s">
        <v>2071</v>
      </c>
      <c r="B329" s="1555"/>
      <c r="C329" s="1555"/>
      <c r="D329" s="1555"/>
      <c r="E329" s="1555"/>
      <c r="F329" s="1555"/>
      <c r="G329" s="1555"/>
      <c r="H329" s="1555"/>
      <c r="I329" s="1555"/>
      <c r="J329" s="1556"/>
    </row>
    <row r="330" spans="1:10" ht="21" customHeight="1">
      <c r="A330" s="952">
        <v>1</v>
      </c>
      <c r="B330" s="12" t="s">
        <v>286</v>
      </c>
      <c r="C330" s="940">
        <v>2012</v>
      </c>
      <c r="D330" s="235" t="s">
        <v>538</v>
      </c>
      <c r="E330" s="235">
        <v>675000</v>
      </c>
      <c r="F330" s="12"/>
      <c r="G330" s="235"/>
      <c r="H330" s="235">
        <f>E330+G330</f>
        <v>675000</v>
      </c>
      <c r="I330" s="44"/>
      <c r="J330" s="207"/>
    </row>
    <row r="331" spans="1:10" ht="21" customHeight="1">
      <c r="A331" s="952">
        <v>2</v>
      </c>
      <c r="B331" s="12" t="s">
        <v>537</v>
      </c>
      <c r="C331" s="940">
        <v>2004</v>
      </c>
      <c r="D331" s="235" t="s">
        <v>538</v>
      </c>
      <c r="E331" s="235">
        <v>675000</v>
      </c>
      <c r="F331" s="12"/>
      <c r="G331" s="235"/>
      <c r="H331" s="235">
        <f>E331+G331</f>
        <v>675000</v>
      </c>
      <c r="I331" s="44"/>
      <c r="J331" s="207"/>
    </row>
    <row r="332" spans="1:10" ht="21" customHeight="1">
      <c r="A332" s="952">
        <v>3</v>
      </c>
      <c r="B332" s="12" t="s">
        <v>539</v>
      </c>
      <c r="C332" s="940">
        <v>2009</v>
      </c>
      <c r="D332" s="235" t="s">
        <v>540</v>
      </c>
      <c r="E332" s="235">
        <v>675000</v>
      </c>
      <c r="F332" s="12"/>
      <c r="G332" s="235"/>
      <c r="H332" s="235">
        <f>E332+G332</f>
        <v>675000</v>
      </c>
      <c r="I332" s="44"/>
      <c r="J332" s="207"/>
    </row>
    <row r="333" spans="1:10" ht="21" customHeight="1">
      <c r="A333" s="952">
        <v>4</v>
      </c>
      <c r="B333" s="12" t="s">
        <v>1465</v>
      </c>
      <c r="C333" s="940">
        <v>2014</v>
      </c>
      <c r="D333" s="235" t="s">
        <v>1466</v>
      </c>
      <c r="E333" s="235">
        <v>675000</v>
      </c>
      <c r="F333" s="12"/>
      <c r="G333" s="235"/>
      <c r="H333" s="235">
        <f>E333+G333</f>
        <v>675000</v>
      </c>
      <c r="I333" s="44"/>
      <c r="J333" s="207"/>
    </row>
    <row r="334" spans="1:10" ht="21" customHeight="1">
      <c r="A334" s="952">
        <v>5</v>
      </c>
      <c r="B334" s="12" t="s">
        <v>543</v>
      </c>
      <c r="C334" s="940">
        <v>2011</v>
      </c>
      <c r="D334" s="235" t="s">
        <v>393</v>
      </c>
      <c r="E334" s="235">
        <v>675000</v>
      </c>
      <c r="F334" s="12"/>
      <c r="G334" s="235"/>
      <c r="H334" s="235">
        <v>675000</v>
      </c>
      <c r="I334" s="44"/>
      <c r="J334" s="207"/>
    </row>
    <row r="335" spans="1:10" ht="21" customHeight="1">
      <c r="A335" s="952">
        <v>6</v>
      </c>
      <c r="B335" s="12" t="s">
        <v>2362</v>
      </c>
      <c r="C335" s="940">
        <v>2014</v>
      </c>
      <c r="D335" s="235" t="s">
        <v>393</v>
      </c>
      <c r="E335" s="235">
        <v>675000</v>
      </c>
      <c r="F335" s="12"/>
      <c r="G335" s="235"/>
      <c r="H335" s="235">
        <f>SUM(E335:G335)</f>
        <v>675000</v>
      </c>
      <c r="I335" s="44"/>
      <c r="J335" s="207"/>
    </row>
    <row r="336" spans="1:10" ht="21" customHeight="1">
      <c r="A336" s="952">
        <v>7</v>
      </c>
      <c r="B336" s="12" t="s">
        <v>285</v>
      </c>
      <c r="C336" s="940">
        <v>2008</v>
      </c>
      <c r="D336" s="235" t="s">
        <v>245</v>
      </c>
      <c r="E336" s="235">
        <v>675000</v>
      </c>
      <c r="F336" s="12"/>
      <c r="G336" s="235"/>
      <c r="H336" s="235">
        <f>SUM(E336:G336)</f>
        <v>675000</v>
      </c>
      <c r="I336" s="44"/>
      <c r="J336" s="207"/>
    </row>
    <row r="337" spans="1:10" ht="21" customHeight="1">
      <c r="A337" s="952">
        <v>8</v>
      </c>
      <c r="B337" s="12" t="s">
        <v>541</v>
      </c>
      <c r="C337" s="940">
        <v>2007</v>
      </c>
      <c r="D337" s="235" t="s">
        <v>428</v>
      </c>
      <c r="E337" s="235">
        <v>675000</v>
      </c>
      <c r="F337" s="12"/>
      <c r="G337" s="235"/>
      <c r="H337" s="235">
        <f>SUM(E337:G337)</f>
        <v>675000</v>
      </c>
      <c r="I337" s="44"/>
      <c r="J337" s="207"/>
    </row>
    <row r="338" spans="1:10" ht="21" customHeight="1">
      <c r="A338" s="952">
        <v>9</v>
      </c>
      <c r="B338" s="12" t="s">
        <v>2299</v>
      </c>
      <c r="C338" s="940">
        <v>2015</v>
      </c>
      <c r="D338" s="235" t="s">
        <v>233</v>
      </c>
      <c r="E338" s="235">
        <v>675000</v>
      </c>
      <c r="F338" s="12"/>
      <c r="G338" s="235"/>
      <c r="H338" s="235">
        <f>SUM(E338:G338)</f>
        <v>675000</v>
      </c>
      <c r="I338" s="44"/>
      <c r="J338" s="207"/>
    </row>
    <row r="339" spans="1:10" ht="21" customHeight="1">
      <c r="A339" s="958" t="s">
        <v>127</v>
      </c>
      <c r="B339" s="959"/>
      <c r="C339" s="960"/>
      <c r="D339" s="443"/>
      <c r="E339" s="443">
        <f>SUM(E330:E338)</f>
        <v>6075000</v>
      </c>
      <c r="F339" s="959"/>
      <c r="G339" s="443"/>
      <c r="H339" s="443">
        <f>G339+E339</f>
        <v>6075000</v>
      </c>
      <c r="I339" s="964"/>
      <c r="J339" s="946"/>
    </row>
    <row r="340" spans="1:10" ht="21" customHeight="1">
      <c r="A340" s="1567" t="s">
        <v>2718</v>
      </c>
      <c r="B340" s="1555"/>
      <c r="C340" s="1555"/>
      <c r="D340" s="1555"/>
      <c r="E340" s="1555"/>
      <c r="F340" s="1555"/>
      <c r="G340" s="1555"/>
      <c r="H340" s="1555"/>
      <c r="I340" s="1555"/>
      <c r="J340" s="1556"/>
    </row>
    <row r="341" spans="1:10" ht="21" customHeight="1">
      <c r="A341" s="952">
        <v>1</v>
      </c>
      <c r="B341" s="12" t="s">
        <v>552</v>
      </c>
      <c r="C341" s="940">
        <v>1947</v>
      </c>
      <c r="D341" s="235" t="s">
        <v>553</v>
      </c>
      <c r="E341" s="235">
        <v>675000</v>
      </c>
      <c r="F341" s="12"/>
      <c r="G341" s="235"/>
      <c r="H341" s="235">
        <f>E341+G341</f>
        <v>675000</v>
      </c>
      <c r="I341" s="44"/>
      <c r="J341" s="207"/>
    </row>
    <row r="342" spans="1:10" ht="21" customHeight="1">
      <c r="A342" s="952">
        <v>2</v>
      </c>
      <c r="B342" s="12" t="s">
        <v>567</v>
      </c>
      <c r="C342" s="940">
        <v>1935</v>
      </c>
      <c r="D342" s="235" t="s">
        <v>405</v>
      </c>
      <c r="E342" s="235">
        <v>675000</v>
      </c>
      <c r="F342" s="12"/>
      <c r="G342" s="235"/>
      <c r="H342" s="235">
        <v>675000</v>
      </c>
      <c r="I342" s="44"/>
      <c r="J342" s="207"/>
    </row>
    <row r="343" spans="1:10" ht="21" customHeight="1">
      <c r="A343" s="952">
        <v>3</v>
      </c>
      <c r="B343" s="12" t="s">
        <v>1468</v>
      </c>
      <c r="C343" s="940">
        <v>1948</v>
      </c>
      <c r="D343" s="235" t="s">
        <v>233</v>
      </c>
      <c r="E343" s="235">
        <v>675000</v>
      </c>
      <c r="F343" s="12"/>
      <c r="G343" s="235"/>
      <c r="H343" s="235">
        <f>SUM(E343:G343)</f>
        <v>675000</v>
      </c>
      <c r="I343" s="44"/>
      <c r="J343" s="207"/>
    </row>
    <row r="344" spans="1:10" ht="21" customHeight="1">
      <c r="A344" s="952">
        <v>4</v>
      </c>
      <c r="B344" s="12" t="s">
        <v>566</v>
      </c>
      <c r="C344" s="940">
        <v>1939</v>
      </c>
      <c r="D344" s="235" t="s">
        <v>428</v>
      </c>
      <c r="E344" s="235">
        <v>675000</v>
      </c>
      <c r="F344" s="12"/>
      <c r="G344" s="235"/>
      <c r="H344" s="235">
        <f>SUM(E344:G344)</f>
        <v>675000</v>
      </c>
      <c r="I344" s="44"/>
      <c r="J344" s="207"/>
    </row>
    <row r="345" spans="1:10" ht="21" customHeight="1">
      <c r="A345" s="952">
        <v>5</v>
      </c>
      <c r="B345" s="12" t="s">
        <v>258</v>
      </c>
      <c r="C345" s="940">
        <v>1942</v>
      </c>
      <c r="D345" s="235" t="s">
        <v>245</v>
      </c>
      <c r="E345" s="235">
        <v>675000</v>
      </c>
      <c r="F345" s="12"/>
      <c r="G345" s="235"/>
      <c r="H345" s="235">
        <f aca="true" t="shared" si="16" ref="H345:H351">G345+E345</f>
        <v>675000</v>
      </c>
      <c r="I345" s="44"/>
      <c r="J345" s="207"/>
    </row>
    <row r="346" spans="1:10" ht="21" customHeight="1">
      <c r="A346" s="952">
        <v>6</v>
      </c>
      <c r="B346" s="12" t="s">
        <v>2719</v>
      </c>
      <c r="C346" s="940">
        <v>1939</v>
      </c>
      <c r="D346" s="235" t="s">
        <v>419</v>
      </c>
      <c r="E346" s="235">
        <v>675000</v>
      </c>
      <c r="F346" s="12"/>
      <c r="G346" s="235"/>
      <c r="H346" s="235">
        <f t="shared" si="16"/>
        <v>675000</v>
      </c>
      <c r="I346" s="44"/>
      <c r="J346" s="207"/>
    </row>
    <row r="347" spans="1:10" ht="21" customHeight="1">
      <c r="A347" s="952">
        <v>7</v>
      </c>
      <c r="B347" s="12" t="s">
        <v>305</v>
      </c>
      <c r="C347" s="940">
        <v>1928</v>
      </c>
      <c r="D347" s="235" t="s">
        <v>540</v>
      </c>
      <c r="E347" s="235">
        <v>675000</v>
      </c>
      <c r="F347" s="12"/>
      <c r="G347" s="235"/>
      <c r="H347" s="235">
        <f t="shared" si="16"/>
        <v>675000</v>
      </c>
      <c r="I347" s="44"/>
      <c r="J347" s="207"/>
    </row>
    <row r="348" spans="1:10" ht="21" customHeight="1">
      <c r="A348" s="952">
        <v>8</v>
      </c>
      <c r="B348" s="12" t="s">
        <v>252</v>
      </c>
      <c r="C348" s="940">
        <v>1944</v>
      </c>
      <c r="D348" s="235" t="s">
        <v>233</v>
      </c>
      <c r="E348" s="235">
        <v>675000</v>
      </c>
      <c r="F348" s="12"/>
      <c r="G348" s="235"/>
      <c r="H348" s="235">
        <f t="shared" si="16"/>
        <v>675000</v>
      </c>
      <c r="I348" s="44"/>
      <c r="J348" s="207"/>
    </row>
    <row r="349" spans="1:10" ht="21" customHeight="1">
      <c r="A349" s="952">
        <v>9</v>
      </c>
      <c r="B349" s="12" t="s">
        <v>376</v>
      </c>
      <c r="C349" s="940">
        <v>1932</v>
      </c>
      <c r="D349" s="235" t="s">
        <v>538</v>
      </c>
      <c r="E349" s="235">
        <v>675000</v>
      </c>
      <c r="F349" s="12"/>
      <c r="G349" s="235"/>
      <c r="H349" s="235">
        <f t="shared" si="16"/>
        <v>675000</v>
      </c>
      <c r="I349" s="44"/>
      <c r="J349" s="207"/>
    </row>
    <row r="350" spans="1:10" ht="21" customHeight="1">
      <c r="A350" s="952">
        <v>10</v>
      </c>
      <c r="B350" s="12" t="s">
        <v>471</v>
      </c>
      <c r="C350" s="940">
        <v>1940</v>
      </c>
      <c r="D350" s="235" t="s">
        <v>428</v>
      </c>
      <c r="E350" s="235">
        <v>675000</v>
      </c>
      <c r="F350" s="12"/>
      <c r="G350" s="235"/>
      <c r="H350" s="235">
        <f t="shared" si="16"/>
        <v>675000</v>
      </c>
      <c r="I350" s="44"/>
      <c r="J350" s="207"/>
    </row>
    <row r="351" spans="1:10" ht="21" customHeight="1">
      <c r="A351" s="958" t="s">
        <v>127</v>
      </c>
      <c r="B351" s="959"/>
      <c r="C351" s="960"/>
      <c r="D351" s="443"/>
      <c r="E351" s="443">
        <f>SUM(E341:E350)</f>
        <v>6750000</v>
      </c>
      <c r="F351" s="959"/>
      <c r="G351" s="443"/>
      <c r="H351" s="443">
        <f t="shared" si="16"/>
        <v>6750000</v>
      </c>
      <c r="I351" s="964"/>
      <c r="J351" s="946"/>
    </row>
    <row r="352" spans="1:10" ht="21" customHeight="1">
      <c r="A352" s="958"/>
      <c r="B352" s="1567" t="s">
        <v>2072</v>
      </c>
      <c r="C352" s="1555"/>
      <c r="D352" s="1555"/>
      <c r="E352" s="1555"/>
      <c r="F352" s="1555"/>
      <c r="G352" s="1555"/>
      <c r="H352" s="1555"/>
      <c r="I352" s="1555"/>
      <c r="J352" s="1556"/>
    </row>
    <row r="353" spans="1:10" ht="21" customHeight="1">
      <c r="A353" s="952">
        <v>3</v>
      </c>
      <c r="B353" s="953" t="s">
        <v>1135</v>
      </c>
      <c r="C353" s="954">
        <v>1995</v>
      </c>
      <c r="D353" s="235" t="s">
        <v>245</v>
      </c>
      <c r="E353" s="235">
        <v>405000</v>
      </c>
      <c r="G353" s="235"/>
      <c r="H353" s="235">
        <f>E353+G353</f>
        <v>405000</v>
      </c>
      <c r="I353" s="44"/>
      <c r="J353" s="983" t="s">
        <v>1506</v>
      </c>
    </row>
    <row r="354" spans="1:10" ht="21" customHeight="1">
      <c r="A354" s="952">
        <v>4</v>
      </c>
      <c r="B354" s="953" t="s">
        <v>135</v>
      </c>
      <c r="C354" s="954">
        <v>1980</v>
      </c>
      <c r="D354" s="235" t="s">
        <v>233</v>
      </c>
      <c r="E354" s="235">
        <v>405000</v>
      </c>
      <c r="G354" s="235"/>
      <c r="H354" s="235">
        <f>G354+E354</f>
        <v>405000</v>
      </c>
      <c r="I354" s="44"/>
      <c r="J354" s="983" t="s">
        <v>1505</v>
      </c>
    </row>
    <row r="355" spans="1:10" ht="21" customHeight="1">
      <c r="A355" s="958" t="s">
        <v>127</v>
      </c>
      <c r="B355" s="959"/>
      <c r="C355" s="960"/>
      <c r="D355" s="443"/>
      <c r="E355" s="443">
        <f>SUM(E353:E354)</f>
        <v>810000</v>
      </c>
      <c r="F355" s="959"/>
      <c r="G355" s="443"/>
      <c r="H355" s="443">
        <f>SUM(E355:G355)</f>
        <v>810000</v>
      </c>
      <c r="I355" s="964"/>
      <c r="J355" s="946"/>
    </row>
    <row r="356" spans="1:10" ht="21" customHeight="1">
      <c r="A356" s="1567" t="s">
        <v>381</v>
      </c>
      <c r="B356" s="1555"/>
      <c r="C356" s="1555"/>
      <c r="D356" s="1555"/>
      <c r="E356" s="1555"/>
      <c r="F356" s="1555"/>
      <c r="G356" s="1555"/>
      <c r="H356" s="1555"/>
      <c r="I356" s="1555"/>
      <c r="J356" s="1556"/>
    </row>
    <row r="357" spans="1:10" ht="21" customHeight="1">
      <c r="A357" s="952">
        <v>1</v>
      </c>
      <c r="B357" s="12" t="s">
        <v>614</v>
      </c>
      <c r="C357" s="940">
        <v>1961</v>
      </c>
      <c r="D357" s="235" t="s">
        <v>393</v>
      </c>
      <c r="E357" s="235">
        <v>270000</v>
      </c>
      <c r="F357" s="12"/>
      <c r="G357" s="235"/>
      <c r="H357" s="235">
        <f>E357+G357</f>
        <v>270000</v>
      </c>
      <c r="I357" s="44"/>
      <c r="J357" s="207"/>
    </row>
    <row r="358" spans="1:10" ht="21" customHeight="1">
      <c r="A358" s="952">
        <v>2</v>
      </c>
      <c r="B358" s="12" t="s">
        <v>615</v>
      </c>
      <c r="C358" s="940">
        <v>1955</v>
      </c>
      <c r="D358" s="235" t="s">
        <v>393</v>
      </c>
      <c r="E358" s="235">
        <v>270000</v>
      </c>
      <c r="F358" s="12"/>
      <c r="G358" s="235"/>
      <c r="H358" s="235">
        <f aca="true" t="shared" si="17" ref="H358:H408">E358+G358</f>
        <v>270000</v>
      </c>
      <c r="I358" s="44"/>
      <c r="J358" s="207"/>
    </row>
    <row r="359" spans="1:10" ht="21" customHeight="1">
      <c r="A359" s="952">
        <v>3</v>
      </c>
      <c r="B359" s="12" t="s">
        <v>616</v>
      </c>
      <c r="C359" s="940">
        <v>1990</v>
      </c>
      <c r="D359" s="235" t="s">
        <v>393</v>
      </c>
      <c r="E359" s="235">
        <v>270000</v>
      </c>
      <c r="F359" s="12"/>
      <c r="G359" s="235"/>
      <c r="H359" s="235">
        <f t="shared" si="17"/>
        <v>270000</v>
      </c>
      <c r="I359" s="44"/>
      <c r="J359" s="207"/>
    </row>
    <row r="360" spans="1:10" ht="21" customHeight="1">
      <c r="A360" s="952">
        <v>4</v>
      </c>
      <c r="B360" s="12" t="s">
        <v>617</v>
      </c>
      <c r="C360" s="940">
        <v>1988</v>
      </c>
      <c r="D360" s="235" t="s">
        <v>393</v>
      </c>
      <c r="E360" s="235">
        <v>270000</v>
      </c>
      <c r="F360" s="12"/>
      <c r="G360" s="235"/>
      <c r="H360" s="235">
        <f t="shared" si="17"/>
        <v>270000</v>
      </c>
      <c r="I360" s="44"/>
      <c r="J360" s="207"/>
    </row>
    <row r="361" spans="1:10" ht="21" customHeight="1">
      <c r="A361" s="952">
        <v>5</v>
      </c>
      <c r="B361" s="12" t="s">
        <v>618</v>
      </c>
      <c r="C361" s="940">
        <v>1971</v>
      </c>
      <c r="D361" s="235" t="s">
        <v>393</v>
      </c>
      <c r="E361" s="235">
        <v>270000</v>
      </c>
      <c r="F361" s="12"/>
      <c r="G361" s="235"/>
      <c r="H361" s="235">
        <f t="shared" si="17"/>
        <v>270000</v>
      </c>
      <c r="I361" s="44"/>
      <c r="J361" s="207"/>
    </row>
    <row r="362" spans="1:10" ht="21" customHeight="1">
      <c r="A362" s="952">
        <v>6</v>
      </c>
      <c r="B362" s="12" t="s">
        <v>619</v>
      </c>
      <c r="C362" s="940">
        <v>1959</v>
      </c>
      <c r="D362" s="235" t="s">
        <v>393</v>
      </c>
      <c r="E362" s="235">
        <v>270000</v>
      </c>
      <c r="F362" s="12"/>
      <c r="G362" s="235"/>
      <c r="H362" s="235">
        <f t="shared" si="17"/>
        <v>270000</v>
      </c>
      <c r="I362" s="44"/>
      <c r="J362" s="207"/>
    </row>
    <row r="363" spans="1:10" ht="21" customHeight="1">
      <c r="A363" s="952">
        <v>7</v>
      </c>
      <c r="B363" s="12" t="s">
        <v>287</v>
      </c>
      <c r="C363" s="940">
        <v>1977</v>
      </c>
      <c r="D363" s="235" t="s">
        <v>393</v>
      </c>
      <c r="E363" s="235">
        <v>270000</v>
      </c>
      <c r="F363" s="12"/>
      <c r="G363" s="235"/>
      <c r="H363" s="235">
        <f t="shared" si="17"/>
        <v>270000</v>
      </c>
      <c r="I363" s="44"/>
      <c r="J363" s="207"/>
    </row>
    <row r="364" spans="1:10" ht="21" customHeight="1">
      <c r="A364" s="952">
        <v>8</v>
      </c>
      <c r="B364" s="12" t="s">
        <v>620</v>
      </c>
      <c r="C364" s="940">
        <v>1952</v>
      </c>
      <c r="D364" s="235" t="s">
        <v>397</v>
      </c>
      <c r="E364" s="235">
        <v>270000</v>
      </c>
      <c r="F364" s="12"/>
      <c r="G364" s="235"/>
      <c r="H364" s="235">
        <f t="shared" si="17"/>
        <v>270000</v>
      </c>
      <c r="I364" s="44"/>
      <c r="J364" s="207"/>
    </row>
    <row r="365" spans="1:10" ht="21" customHeight="1">
      <c r="A365" s="952">
        <v>9</v>
      </c>
      <c r="B365" s="12" t="s">
        <v>635</v>
      </c>
      <c r="C365" s="940">
        <v>1963</v>
      </c>
      <c r="D365" s="235" t="s">
        <v>397</v>
      </c>
      <c r="E365" s="235">
        <v>270000</v>
      </c>
      <c r="F365" s="12"/>
      <c r="G365" s="235"/>
      <c r="H365" s="235">
        <f t="shared" si="17"/>
        <v>270000</v>
      </c>
      <c r="I365" s="44"/>
      <c r="J365" s="207"/>
    </row>
    <row r="366" spans="1:10" ht="21" customHeight="1">
      <c r="A366" s="952">
        <v>10</v>
      </c>
      <c r="B366" s="12" t="s">
        <v>636</v>
      </c>
      <c r="C366" s="940">
        <v>1965</v>
      </c>
      <c r="D366" s="235" t="s">
        <v>397</v>
      </c>
      <c r="E366" s="235">
        <v>270000</v>
      </c>
      <c r="F366" s="12"/>
      <c r="G366" s="235"/>
      <c r="H366" s="235">
        <f t="shared" si="17"/>
        <v>270000</v>
      </c>
      <c r="I366" s="44"/>
      <c r="J366" s="207"/>
    </row>
    <row r="367" spans="1:10" ht="21" customHeight="1">
      <c r="A367" s="952">
        <v>11</v>
      </c>
      <c r="B367" s="12" t="s">
        <v>637</v>
      </c>
      <c r="C367" s="940">
        <v>1959</v>
      </c>
      <c r="D367" s="235" t="s">
        <v>245</v>
      </c>
      <c r="E367" s="235">
        <v>270000</v>
      </c>
      <c r="F367" s="12"/>
      <c r="G367" s="235"/>
      <c r="H367" s="235">
        <f t="shared" si="17"/>
        <v>270000</v>
      </c>
      <c r="I367" s="44"/>
      <c r="J367" s="207"/>
    </row>
    <row r="368" spans="1:10" ht="21" customHeight="1">
      <c r="A368" s="952">
        <v>12</v>
      </c>
      <c r="B368" s="12" t="s">
        <v>647</v>
      </c>
      <c r="C368" s="940">
        <v>1952</v>
      </c>
      <c r="D368" s="235" t="s">
        <v>245</v>
      </c>
      <c r="E368" s="235">
        <v>270000</v>
      </c>
      <c r="F368" s="12"/>
      <c r="G368" s="235"/>
      <c r="H368" s="235">
        <f t="shared" si="17"/>
        <v>270000</v>
      </c>
      <c r="I368" s="44"/>
      <c r="J368" s="207"/>
    </row>
    <row r="369" spans="1:10" ht="21" customHeight="1">
      <c r="A369" s="952">
        <v>13</v>
      </c>
      <c r="B369" s="12" t="s">
        <v>648</v>
      </c>
      <c r="C369" s="940">
        <v>1961</v>
      </c>
      <c r="D369" s="235" t="s">
        <v>245</v>
      </c>
      <c r="E369" s="235">
        <v>270000</v>
      </c>
      <c r="F369" s="12"/>
      <c r="G369" s="235"/>
      <c r="H369" s="235">
        <f t="shared" si="17"/>
        <v>270000</v>
      </c>
      <c r="I369" s="44"/>
      <c r="J369" s="207"/>
    </row>
    <row r="370" spans="1:10" ht="21" customHeight="1">
      <c r="A370" s="952">
        <v>14</v>
      </c>
      <c r="B370" s="12" t="s">
        <v>649</v>
      </c>
      <c r="C370" s="940">
        <v>1978</v>
      </c>
      <c r="D370" s="235" t="s">
        <v>245</v>
      </c>
      <c r="E370" s="235">
        <v>270000</v>
      </c>
      <c r="F370" s="12"/>
      <c r="G370" s="235"/>
      <c r="H370" s="235">
        <f t="shared" si="17"/>
        <v>270000</v>
      </c>
      <c r="I370" s="44"/>
      <c r="J370" s="207"/>
    </row>
    <row r="371" spans="1:10" ht="21" customHeight="1">
      <c r="A371" s="952">
        <v>15</v>
      </c>
      <c r="B371" s="12" t="s">
        <v>650</v>
      </c>
      <c r="C371" s="940">
        <v>1972</v>
      </c>
      <c r="D371" s="235" t="s">
        <v>343</v>
      </c>
      <c r="E371" s="235">
        <v>270000</v>
      </c>
      <c r="F371" s="12"/>
      <c r="G371" s="235"/>
      <c r="H371" s="235">
        <f t="shared" si="17"/>
        <v>270000</v>
      </c>
      <c r="I371" s="44"/>
      <c r="J371" s="207"/>
    </row>
    <row r="372" spans="1:10" ht="21" customHeight="1">
      <c r="A372" s="952">
        <v>16</v>
      </c>
      <c r="B372" s="12" t="s">
        <v>651</v>
      </c>
      <c r="C372" s="940">
        <v>1963</v>
      </c>
      <c r="D372" s="235" t="s">
        <v>343</v>
      </c>
      <c r="E372" s="235">
        <v>270000</v>
      </c>
      <c r="F372" s="12"/>
      <c r="G372" s="235"/>
      <c r="H372" s="235">
        <f t="shared" si="17"/>
        <v>270000</v>
      </c>
      <c r="I372" s="44"/>
      <c r="J372" s="207"/>
    </row>
    <row r="373" spans="1:10" ht="21" customHeight="1">
      <c r="A373" s="952">
        <v>17</v>
      </c>
      <c r="B373" s="12" t="s">
        <v>652</v>
      </c>
      <c r="C373" s="940">
        <v>1956</v>
      </c>
      <c r="D373" s="235" t="s">
        <v>343</v>
      </c>
      <c r="E373" s="235">
        <v>270000</v>
      </c>
      <c r="F373" s="12"/>
      <c r="G373" s="235"/>
      <c r="H373" s="235">
        <f t="shared" si="17"/>
        <v>270000</v>
      </c>
      <c r="I373" s="44"/>
      <c r="J373" s="207"/>
    </row>
    <row r="374" spans="1:10" ht="21" customHeight="1">
      <c r="A374" s="952">
        <v>18</v>
      </c>
      <c r="B374" s="12" t="s">
        <v>653</v>
      </c>
      <c r="C374" s="940">
        <v>1961</v>
      </c>
      <c r="D374" s="235" t="s">
        <v>343</v>
      </c>
      <c r="E374" s="235">
        <v>270000</v>
      </c>
      <c r="F374" s="12"/>
      <c r="G374" s="235"/>
      <c r="H374" s="235">
        <f t="shared" si="17"/>
        <v>270000</v>
      </c>
      <c r="I374" s="44"/>
      <c r="J374" s="207"/>
    </row>
    <row r="375" spans="1:10" ht="21" customHeight="1">
      <c r="A375" s="952">
        <v>19</v>
      </c>
      <c r="B375" s="12" t="s">
        <v>655</v>
      </c>
      <c r="C375" s="940">
        <v>1947</v>
      </c>
      <c r="D375" s="235" t="s">
        <v>247</v>
      </c>
      <c r="E375" s="235">
        <v>270000</v>
      </c>
      <c r="F375" s="12"/>
      <c r="G375" s="235"/>
      <c r="H375" s="235">
        <f t="shared" si="17"/>
        <v>270000</v>
      </c>
      <c r="I375" s="44"/>
      <c r="J375" s="207"/>
    </row>
    <row r="376" spans="1:10" ht="21" customHeight="1">
      <c r="A376" s="952">
        <v>20</v>
      </c>
      <c r="B376" s="12" t="s">
        <v>656</v>
      </c>
      <c r="C376" s="940">
        <v>1991</v>
      </c>
      <c r="D376" s="235" t="s">
        <v>247</v>
      </c>
      <c r="E376" s="235">
        <v>270000</v>
      </c>
      <c r="F376" s="12"/>
      <c r="G376" s="235"/>
      <c r="H376" s="235">
        <f t="shared" si="17"/>
        <v>270000</v>
      </c>
      <c r="I376" s="44"/>
      <c r="J376" s="207"/>
    </row>
    <row r="377" spans="1:10" ht="21" customHeight="1">
      <c r="A377" s="952">
        <v>21</v>
      </c>
      <c r="B377" s="12" t="s">
        <v>657</v>
      </c>
      <c r="C377" s="940">
        <v>1940</v>
      </c>
      <c r="D377" s="235" t="s">
        <v>247</v>
      </c>
      <c r="E377" s="235">
        <v>270000</v>
      </c>
      <c r="F377" s="12"/>
      <c r="G377" s="235"/>
      <c r="H377" s="235">
        <f t="shared" si="17"/>
        <v>270000</v>
      </c>
      <c r="I377" s="44"/>
      <c r="J377" s="207"/>
    </row>
    <row r="378" spans="1:10" ht="21" customHeight="1">
      <c r="A378" s="952">
        <v>22</v>
      </c>
      <c r="B378" s="12" t="s">
        <v>654</v>
      </c>
      <c r="C378" s="940">
        <v>1936</v>
      </c>
      <c r="D378" s="235" t="s">
        <v>247</v>
      </c>
      <c r="E378" s="235">
        <v>270000</v>
      </c>
      <c r="F378" s="12"/>
      <c r="G378" s="235"/>
      <c r="H378" s="235">
        <f t="shared" si="17"/>
        <v>270000</v>
      </c>
      <c r="I378" s="44"/>
      <c r="J378" s="207"/>
    </row>
    <row r="379" spans="1:10" ht="21" customHeight="1">
      <c r="A379" s="952">
        <v>23</v>
      </c>
      <c r="B379" s="12" t="s">
        <v>658</v>
      </c>
      <c r="C379" s="940">
        <v>1963</v>
      </c>
      <c r="D379" s="235" t="s">
        <v>292</v>
      </c>
      <c r="E379" s="235">
        <v>270000</v>
      </c>
      <c r="F379" s="12"/>
      <c r="G379" s="235"/>
      <c r="H379" s="235">
        <f t="shared" si="17"/>
        <v>270000</v>
      </c>
      <c r="I379" s="44"/>
      <c r="J379" s="207"/>
    </row>
    <row r="380" spans="1:10" ht="21" customHeight="1">
      <c r="A380" s="952">
        <v>24</v>
      </c>
      <c r="B380" s="12" t="s">
        <v>659</v>
      </c>
      <c r="C380" s="940">
        <v>1949</v>
      </c>
      <c r="D380" s="235" t="s">
        <v>292</v>
      </c>
      <c r="E380" s="235">
        <v>270000</v>
      </c>
      <c r="F380" s="12"/>
      <c r="G380" s="235"/>
      <c r="H380" s="235">
        <f t="shared" si="17"/>
        <v>270000</v>
      </c>
      <c r="I380" s="44"/>
      <c r="J380" s="207"/>
    </row>
    <row r="381" spans="1:10" ht="21" customHeight="1">
      <c r="A381" s="952">
        <v>25</v>
      </c>
      <c r="B381" s="12" t="s">
        <v>660</v>
      </c>
      <c r="C381" s="940">
        <v>1945</v>
      </c>
      <c r="D381" s="235" t="s">
        <v>292</v>
      </c>
      <c r="E381" s="235">
        <v>270000</v>
      </c>
      <c r="F381" s="12"/>
      <c r="G381" s="235"/>
      <c r="H381" s="235">
        <f t="shared" si="17"/>
        <v>270000</v>
      </c>
      <c r="I381" s="44"/>
      <c r="J381" s="207"/>
    </row>
    <row r="382" spans="1:10" ht="21" customHeight="1">
      <c r="A382" s="952">
        <v>26</v>
      </c>
      <c r="B382" s="12" t="s">
        <v>288</v>
      </c>
      <c r="C382" s="940">
        <v>1980</v>
      </c>
      <c r="D382" s="235" t="s">
        <v>292</v>
      </c>
      <c r="E382" s="235">
        <v>270000</v>
      </c>
      <c r="F382" s="12"/>
      <c r="G382" s="235"/>
      <c r="H382" s="235">
        <f t="shared" si="17"/>
        <v>270000</v>
      </c>
      <c r="I382" s="44"/>
      <c r="J382" s="207"/>
    </row>
    <row r="383" spans="1:10" ht="21" customHeight="1">
      <c r="A383" s="952">
        <v>27</v>
      </c>
      <c r="B383" s="12" t="s">
        <v>290</v>
      </c>
      <c r="C383" s="940">
        <v>1957</v>
      </c>
      <c r="D383" s="235" t="s">
        <v>292</v>
      </c>
      <c r="E383" s="235">
        <v>270000</v>
      </c>
      <c r="F383" s="12"/>
      <c r="G383" s="235"/>
      <c r="H383" s="235">
        <f t="shared" si="17"/>
        <v>270000</v>
      </c>
      <c r="I383" s="44"/>
      <c r="J383" s="207"/>
    </row>
    <row r="384" spans="1:10" ht="21" customHeight="1">
      <c r="A384" s="952">
        <v>28</v>
      </c>
      <c r="B384" s="12" t="s">
        <v>297</v>
      </c>
      <c r="C384" s="940">
        <v>1930</v>
      </c>
      <c r="D384" s="235" t="s">
        <v>292</v>
      </c>
      <c r="E384" s="235">
        <v>270000</v>
      </c>
      <c r="F384" s="12"/>
      <c r="G384" s="235"/>
      <c r="H384" s="235">
        <f t="shared" si="17"/>
        <v>270000</v>
      </c>
      <c r="I384" s="44"/>
      <c r="J384" s="207"/>
    </row>
    <row r="385" spans="1:10" ht="21" customHeight="1">
      <c r="A385" s="952">
        <v>29</v>
      </c>
      <c r="B385" s="12" t="s">
        <v>661</v>
      </c>
      <c r="C385" s="940">
        <v>1948</v>
      </c>
      <c r="D385" s="235" t="s">
        <v>419</v>
      </c>
      <c r="E385" s="235">
        <v>270000</v>
      </c>
      <c r="F385" s="12"/>
      <c r="G385" s="235"/>
      <c r="H385" s="235">
        <f t="shared" si="17"/>
        <v>270000</v>
      </c>
      <c r="I385" s="44"/>
      <c r="J385" s="207"/>
    </row>
    <row r="386" spans="1:10" ht="21" customHeight="1">
      <c r="A386" s="952">
        <v>30</v>
      </c>
      <c r="B386" s="12" t="s">
        <v>662</v>
      </c>
      <c r="C386" s="940">
        <v>1957</v>
      </c>
      <c r="D386" s="235" t="s">
        <v>419</v>
      </c>
      <c r="E386" s="235">
        <v>270000</v>
      </c>
      <c r="F386" s="12"/>
      <c r="G386" s="235"/>
      <c r="H386" s="235">
        <f t="shared" si="17"/>
        <v>270000</v>
      </c>
      <c r="I386" s="44"/>
      <c r="J386" s="207"/>
    </row>
    <row r="387" spans="1:10" ht="21" customHeight="1">
      <c r="A387" s="952">
        <v>31</v>
      </c>
      <c r="B387" s="12" t="s">
        <v>663</v>
      </c>
      <c r="C387" s="940">
        <v>1952</v>
      </c>
      <c r="D387" s="235" t="s">
        <v>419</v>
      </c>
      <c r="E387" s="235">
        <v>270000</v>
      </c>
      <c r="F387" s="12"/>
      <c r="G387" s="235"/>
      <c r="H387" s="235">
        <f t="shared" si="17"/>
        <v>270000</v>
      </c>
      <c r="I387" s="44"/>
      <c r="J387" s="207"/>
    </row>
    <row r="388" spans="1:10" ht="21" customHeight="1">
      <c r="A388" s="952">
        <v>32</v>
      </c>
      <c r="B388" s="12" t="s">
        <v>1374</v>
      </c>
      <c r="C388" s="940">
        <v>1986</v>
      </c>
      <c r="D388" s="235" t="s">
        <v>419</v>
      </c>
      <c r="E388" s="235">
        <v>270000</v>
      </c>
      <c r="F388" s="12"/>
      <c r="G388" s="235"/>
      <c r="H388" s="235">
        <f t="shared" si="17"/>
        <v>270000</v>
      </c>
      <c r="I388" s="44"/>
      <c r="J388" s="207"/>
    </row>
    <row r="389" spans="1:10" ht="21" customHeight="1">
      <c r="A389" s="952">
        <v>33</v>
      </c>
      <c r="B389" s="12" t="s">
        <v>664</v>
      </c>
      <c r="C389" s="940">
        <v>1950</v>
      </c>
      <c r="D389" s="235" t="s">
        <v>428</v>
      </c>
      <c r="E389" s="235">
        <v>270000</v>
      </c>
      <c r="F389" s="12"/>
      <c r="G389" s="235"/>
      <c r="H389" s="235">
        <f t="shared" si="17"/>
        <v>270000</v>
      </c>
      <c r="I389" s="44"/>
      <c r="J389" s="207"/>
    </row>
    <row r="390" spans="1:10" ht="21" customHeight="1">
      <c r="A390" s="952">
        <v>34</v>
      </c>
      <c r="B390" s="12" t="s">
        <v>1079</v>
      </c>
      <c r="C390" s="940">
        <v>1987</v>
      </c>
      <c r="D390" s="235" t="s">
        <v>428</v>
      </c>
      <c r="E390" s="235">
        <v>270000</v>
      </c>
      <c r="F390" s="12"/>
      <c r="G390" s="235"/>
      <c r="H390" s="235">
        <f t="shared" si="17"/>
        <v>270000</v>
      </c>
      <c r="I390" s="44"/>
      <c r="J390" s="207"/>
    </row>
    <row r="391" spans="1:10" ht="21" customHeight="1">
      <c r="A391" s="952">
        <v>35</v>
      </c>
      <c r="B391" s="12" t="s">
        <v>665</v>
      </c>
      <c r="C391" s="940">
        <v>1983</v>
      </c>
      <c r="D391" s="235" t="s">
        <v>666</v>
      </c>
      <c r="E391" s="235">
        <v>270000</v>
      </c>
      <c r="F391" s="12"/>
      <c r="G391" s="235"/>
      <c r="H391" s="235">
        <f t="shared" si="17"/>
        <v>270000</v>
      </c>
      <c r="I391" s="44"/>
      <c r="J391" s="207"/>
    </row>
    <row r="392" spans="1:10" ht="21" customHeight="1">
      <c r="A392" s="952">
        <v>36</v>
      </c>
      <c r="B392" s="12" t="s">
        <v>885</v>
      </c>
      <c r="C392" s="940">
        <v>1981</v>
      </c>
      <c r="D392" s="235" t="s">
        <v>428</v>
      </c>
      <c r="E392" s="235">
        <v>270000</v>
      </c>
      <c r="F392" s="12"/>
      <c r="G392" s="235"/>
      <c r="H392" s="235">
        <f t="shared" si="17"/>
        <v>270000</v>
      </c>
      <c r="I392" s="44"/>
      <c r="J392" s="207"/>
    </row>
    <row r="393" spans="1:10" ht="21" customHeight="1">
      <c r="A393" s="952">
        <v>37</v>
      </c>
      <c r="B393" s="12" t="s">
        <v>667</v>
      </c>
      <c r="C393" s="940">
        <v>1938</v>
      </c>
      <c r="D393" s="235" t="s">
        <v>428</v>
      </c>
      <c r="E393" s="235">
        <v>270000</v>
      </c>
      <c r="F393" s="12"/>
      <c r="G393" s="235"/>
      <c r="H393" s="235">
        <f t="shared" si="17"/>
        <v>270000</v>
      </c>
      <c r="I393" s="44"/>
      <c r="J393" s="207"/>
    </row>
    <row r="394" spans="1:10" ht="21" customHeight="1">
      <c r="A394" s="952">
        <v>38</v>
      </c>
      <c r="B394" s="12" t="s">
        <v>668</v>
      </c>
      <c r="C394" s="940">
        <v>1978</v>
      </c>
      <c r="D394" s="235" t="s">
        <v>431</v>
      </c>
      <c r="E394" s="235">
        <v>270000</v>
      </c>
      <c r="F394" s="12"/>
      <c r="G394" s="235"/>
      <c r="H394" s="235">
        <f t="shared" si="17"/>
        <v>270000</v>
      </c>
      <c r="I394" s="44"/>
      <c r="J394" s="207"/>
    </row>
    <row r="395" spans="1:10" ht="21" customHeight="1">
      <c r="A395" s="952">
        <v>39</v>
      </c>
      <c r="B395" s="12" t="s">
        <v>669</v>
      </c>
      <c r="C395" s="940">
        <v>1992</v>
      </c>
      <c r="D395" s="235" t="s">
        <v>431</v>
      </c>
      <c r="E395" s="235">
        <v>270000</v>
      </c>
      <c r="F395" s="12"/>
      <c r="G395" s="235"/>
      <c r="H395" s="235">
        <f t="shared" si="17"/>
        <v>270000</v>
      </c>
      <c r="I395" s="44"/>
      <c r="J395" s="207"/>
    </row>
    <row r="396" spans="1:10" ht="21" customHeight="1">
      <c r="A396" s="952">
        <v>40</v>
      </c>
      <c r="B396" s="12" t="s">
        <v>679</v>
      </c>
      <c r="C396" s="940">
        <v>1971</v>
      </c>
      <c r="D396" s="235" t="s">
        <v>431</v>
      </c>
      <c r="E396" s="235">
        <v>270000</v>
      </c>
      <c r="F396" s="12"/>
      <c r="G396" s="235"/>
      <c r="H396" s="235">
        <f t="shared" si="17"/>
        <v>270000</v>
      </c>
      <c r="I396" s="44"/>
      <c r="J396" s="207"/>
    </row>
    <row r="397" spans="1:10" ht="21" customHeight="1">
      <c r="A397" s="952">
        <v>41</v>
      </c>
      <c r="B397" s="12" t="s">
        <v>680</v>
      </c>
      <c r="C397" s="940">
        <v>1959</v>
      </c>
      <c r="D397" s="235" t="s">
        <v>528</v>
      </c>
      <c r="E397" s="235">
        <v>270000</v>
      </c>
      <c r="F397" s="12"/>
      <c r="G397" s="235"/>
      <c r="H397" s="235">
        <f t="shared" si="17"/>
        <v>270000</v>
      </c>
      <c r="I397" s="44"/>
      <c r="J397" s="207"/>
    </row>
    <row r="398" spans="1:10" ht="21" customHeight="1">
      <c r="A398" s="952">
        <v>42</v>
      </c>
      <c r="B398" s="12" t="s">
        <v>681</v>
      </c>
      <c r="C398" s="940">
        <v>1947</v>
      </c>
      <c r="D398" s="235" t="s">
        <v>292</v>
      </c>
      <c r="E398" s="235">
        <v>270000</v>
      </c>
      <c r="F398" s="12"/>
      <c r="G398" s="235"/>
      <c r="H398" s="235">
        <f t="shared" si="17"/>
        <v>270000</v>
      </c>
      <c r="I398" s="44"/>
      <c r="J398" s="207"/>
    </row>
    <row r="399" spans="1:10" ht="21" customHeight="1">
      <c r="A399" s="952">
        <v>43</v>
      </c>
      <c r="B399" s="12" t="s">
        <v>681</v>
      </c>
      <c r="C399" s="940">
        <v>1947</v>
      </c>
      <c r="D399" s="235" t="s">
        <v>292</v>
      </c>
      <c r="E399" s="235">
        <v>270000</v>
      </c>
      <c r="F399" s="12"/>
      <c r="G399" s="235"/>
      <c r="H399" s="235">
        <f t="shared" si="17"/>
        <v>270000</v>
      </c>
      <c r="I399" s="44"/>
      <c r="J399" s="207"/>
    </row>
    <row r="400" spans="1:10" ht="21" customHeight="1">
      <c r="A400" s="952">
        <v>44</v>
      </c>
      <c r="B400" s="12" t="s">
        <v>2033</v>
      </c>
      <c r="C400" s="940">
        <v>1950</v>
      </c>
      <c r="D400" s="235" t="s">
        <v>233</v>
      </c>
      <c r="E400" s="235">
        <v>270000</v>
      </c>
      <c r="F400" s="12"/>
      <c r="G400" s="235"/>
      <c r="H400" s="235">
        <f t="shared" si="17"/>
        <v>270000</v>
      </c>
      <c r="I400" s="44"/>
      <c r="J400" s="983"/>
    </row>
    <row r="401" spans="1:10" ht="21" customHeight="1">
      <c r="A401" s="952">
        <v>45</v>
      </c>
      <c r="B401" s="235" t="s">
        <v>2031</v>
      </c>
      <c r="C401" s="940">
        <v>1988</v>
      </c>
      <c r="D401" s="235" t="s">
        <v>233</v>
      </c>
      <c r="E401" s="235">
        <v>270000</v>
      </c>
      <c r="F401" s="12"/>
      <c r="G401" s="235"/>
      <c r="H401" s="235">
        <f t="shared" si="17"/>
        <v>270000</v>
      </c>
      <c r="I401" s="44"/>
      <c r="J401" s="983"/>
    </row>
    <row r="402" spans="1:10" ht="21" customHeight="1">
      <c r="A402" s="952">
        <v>46</v>
      </c>
      <c r="B402" s="12" t="s">
        <v>2032</v>
      </c>
      <c r="C402" s="940">
        <v>1978</v>
      </c>
      <c r="D402" s="235" t="s">
        <v>428</v>
      </c>
      <c r="E402" s="235">
        <v>270000</v>
      </c>
      <c r="F402" s="12"/>
      <c r="G402" s="235"/>
      <c r="H402" s="235">
        <f t="shared" si="17"/>
        <v>270000</v>
      </c>
      <c r="I402" s="44"/>
      <c r="J402" s="983"/>
    </row>
    <row r="403" spans="1:10" ht="21" customHeight="1">
      <c r="A403" s="952">
        <v>47</v>
      </c>
      <c r="B403" s="12" t="s">
        <v>886</v>
      </c>
      <c r="C403" s="940">
        <v>1970</v>
      </c>
      <c r="D403" s="235" t="s">
        <v>419</v>
      </c>
      <c r="E403" s="235">
        <v>270000</v>
      </c>
      <c r="F403" s="12"/>
      <c r="G403" s="235"/>
      <c r="H403" s="235">
        <f t="shared" si="17"/>
        <v>270000</v>
      </c>
      <c r="I403" s="44"/>
      <c r="J403" s="983"/>
    </row>
    <row r="404" spans="1:10" ht="21" customHeight="1">
      <c r="A404" s="952">
        <v>48</v>
      </c>
      <c r="B404" s="12" t="s">
        <v>509</v>
      </c>
      <c r="C404" s="940">
        <v>1981</v>
      </c>
      <c r="D404" s="235" t="s">
        <v>419</v>
      </c>
      <c r="E404" s="235">
        <v>270000</v>
      </c>
      <c r="F404" s="12"/>
      <c r="G404" s="235"/>
      <c r="H404" s="235">
        <f t="shared" si="17"/>
        <v>270000</v>
      </c>
      <c r="I404" s="44"/>
      <c r="J404" s="983"/>
    </row>
    <row r="405" spans="1:10" ht="21" customHeight="1">
      <c r="A405" s="952">
        <v>49</v>
      </c>
      <c r="B405" s="12" t="s">
        <v>2350</v>
      </c>
      <c r="C405" s="940">
        <v>1955</v>
      </c>
      <c r="D405" s="235" t="s">
        <v>405</v>
      </c>
      <c r="E405" s="235">
        <v>270000</v>
      </c>
      <c r="F405" s="12"/>
      <c r="G405" s="235"/>
      <c r="H405" s="235">
        <f t="shared" si="17"/>
        <v>270000</v>
      </c>
      <c r="I405" s="44"/>
      <c r="J405" s="983"/>
    </row>
    <row r="406" spans="1:10" ht="21" customHeight="1">
      <c r="A406" s="952">
        <v>50</v>
      </c>
      <c r="B406" s="12" t="s">
        <v>490</v>
      </c>
      <c r="C406" s="940">
        <v>1965</v>
      </c>
      <c r="D406" s="235" t="s">
        <v>443</v>
      </c>
      <c r="E406" s="235">
        <v>270000</v>
      </c>
      <c r="F406" s="12"/>
      <c r="G406" s="235"/>
      <c r="H406" s="235">
        <f>E406+G406</f>
        <v>270000</v>
      </c>
      <c r="I406" s="44"/>
      <c r="J406" s="983"/>
    </row>
    <row r="407" spans="1:10" ht="21" customHeight="1">
      <c r="A407" s="952">
        <v>51</v>
      </c>
      <c r="B407" s="984" t="s">
        <v>258</v>
      </c>
      <c r="C407" s="940">
        <v>1942</v>
      </c>
      <c r="D407" s="235" t="s">
        <v>405</v>
      </c>
      <c r="E407" s="235">
        <v>270000</v>
      </c>
      <c r="F407" s="12"/>
      <c r="G407" s="235"/>
      <c r="H407" s="235">
        <f>G407+E407</f>
        <v>270000</v>
      </c>
      <c r="I407" s="44"/>
      <c r="J407" s="983"/>
    </row>
    <row r="408" spans="1:10" ht="21" customHeight="1">
      <c r="A408" s="952">
        <v>52</v>
      </c>
      <c r="B408" s="12" t="s">
        <v>567</v>
      </c>
      <c r="C408" s="940">
        <v>1935</v>
      </c>
      <c r="D408" s="235" t="s">
        <v>405</v>
      </c>
      <c r="E408" s="235">
        <v>270000</v>
      </c>
      <c r="F408" s="12"/>
      <c r="G408" s="235"/>
      <c r="H408" s="235">
        <f t="shared" si="17"/>
        <v>270000</v>
      </c>
      <c r="I408" s="44"/>
      <c r="J408" s="983"/>
    </row>
    <row r="409" spans="1:10" ht="21" customHeight="1">
      <c r="A409" s="952">
        <v>53</v>
      </c>
      <c r="B409" s="984" t="s">
        <v>854</v>
      </c>
      <c r="C409" s="940">
        <v>1960</v>
      </c>
      <c r="D409" s="235" t="s">
        <v>235</v>
      </c>
      <c r="E409" s="235">
        <v>270000</v>
      </c>
      <c r="F409" s="12"/>
      <c r="G409" s="235"/>
      <c r="H409" s="235">
        <f aca="true" t="shared" si="18" ref="H409:H417">G409+E409</f>
        <v>270000</v>
      </c>
      <c r="I409" s="44"/>
      <c r="J409" s="983"/>
    </row>
    <row r="410" spans="1:10" ht="21" customHeight="1">
      <c r="A410" s="952">
        <v>54</v>
      </c>
      <c r="B410" s="12" t="s">
        <v>2719</v>
      </c>
      <c r="C410" s="940">
        <v>1939</v>
      </c>
      <c r="D410" s="235" t="s">
        <v>419</v>
      </c>
      <c r="E410" s="235">
        <v>270000</v>
      </c>
      <c r="F410" s="12"/>
      <c r="G410" s="235"/>
      <c r="H410" s="235">
        <f t="shared" si="18"/>
        <v>270000</v>
      </c>
      <c r="I410" s="44"/>
      <c r="J410" s="983"/>
    </row>
    <row r="411" spans="1:10" ht="21" customHeight="1">
      <c r="A411" s="952">
        <v>55</v>
      </c>
      <c r="B411" s="984" t="s">
        <v>329</v>
      </c>
      <c r="C411" s="940">
        <v>1926</v>
      </c>
      <c r="D411" s="235" t="s">
        <v>528</v>
      </c>
      <c r="E411" s="235">
        <v>270000</v>
      </c>
      <c r="F411" s="12"/>
      <c r="G411" s="235"/>
      <c r="H411" s="235">
        <f t="shared" si="18"/>
        <v>270000</v>
      </c>
      <c r="I411" s="44"/>
      <c r="J411" s="983"/>
    </row>
    <row r="412" spans="1:10" ht="21" customHeight="1">
      <c r="A412" s="952">
        <v>56</v>
      </c>
      <c r="B412" s="984" t="s">
        <v>305</v>
      </c>
      <c r="C412" s="940">
        <v>1928</v>
      </c>
      <c r="D412" s="235" t="s">
        <v>419</v>
      </c>
      <c r="E412" s="235">
        <v>270000</v>
      </c>
      <c r="F412" s="12"/>
      <c r="G412" s="235"/>
      <c r="H412" s="235">
        <f t="shared" si="18"/>
        <v>270000</v>
      </c>
      <c r="I412" s="44"/>
      <c r="J412" s="983"/>
    </row>
    <row r="413" spans="1:10" ht="21" customHeight="1">
      <c r="A413" s="952">
        <v>57</v>
      </c>
      <c r="B413" s="984" t="s">
        <v>471</v>
      </c>
      <c r="C413" s="940">
        <v>1940</v>
      </c>
      <c r="D413" s="235" t="s">
        <v>428</v>
      </c>
      <c r="E413" s="235">
        <v>270000</v>
      </c>
      <c r="F413" s="12"/>
      <c r="G413" s="235"/>
      <c r="H413" s="235">
        <f t="shared" si="18"/>
        <v>270000</v>
      </c>
      <c r="I413" s="44"/>
      <c r="J413" s="983"/>
    </row>
    <row r="414" spans="1:10" ht="21" customHeight="1">
      <c r="A414" s="952">
        <v>58</v>
      </c>
      <c r="B414" s="984" t="s">
        <v>376</v>
      </c>
      <c r="C414" s="940">
        <v>1933</v>
      </c>
      <c r="D414" s="235" t="s">
        <v>292</v>
      </c>
      <c r="E414" s="235">
        <v>270000</v>
      </c>
      <c r="F414" s="12"/>
      <c r="G414" s="235"/>
      <c r="H414" s="235">
        <f t="shared" si="18"/>
        <v>270000</v>
      </c>
      <c r="I414" s="44"/>
      <c r="J414" s="983"/>
    </row>
    <row r="415" spans="1:10" ht="21" customHeight="1">
      <c r="A415" s="952">
        <v>59</v>
      </c>
      <c r="B415" s="984" t="s">
        <v>779</v>
      </c>
      <c r="C415" s="940">
        <v>1985</v>
      </c>
      <c r="D415" s="235" t="s">
        <v>233</v>
      </c>
      <c r="E415" s="235">
        <v>270000</v>
      </c>
      <c r="F415" s="12"/>
      <c r="G415" s="235"/>
      <c r="H415" s="235">
        <f t="shared" si="18"/>
        <v>270000</v>
      </c>
      <c r="I415" s="44"/>
      <c r="J415" s="983"/>
    </row>
    <row r="416" spans="1:10" ht="21" customHeight="1">
      <c r="A416" s="952">
        <v>60</v>
      </c>
      <c r="B416" s="984" t="s">
        <v>1304</v>
      </c>
      <c r="C416" s="940">
        <v>1967</v>
      </c>
      <c r="D416" s="235" t="s">
        <v>233</v>
      </c>
      <c r="E416" s="235">
        <v>270000</v>
      </c>
      <c r="F416" s="12"/>
      <c r="G416" s="235"/>
      <c r="H416" s="235">
        <f t="shared" si="18"/>
        <v>270000</v>
      </c>
      <c r="I416" s="44"/>
      <c r="J416" s="983"/>
    </row>
    <row r="417" spans="1:10" ht="21" customHeight="1">
      <c r="A417" s="1557" t="s">
        <v>127</v>
      </c>
      <c r="B417" s="1535"/>
      <c r="C417" s="960"/>
      <c r="D417" s="443"/>
      <c r="E417" s="961">
        <f>SUM(E357:E416)</f>
        <v>16200000</v>
      </c>
      <c r="F417" s="962"/>
      <c r="G417" s="963"/>
      <c r="H417" s="961">
        <f t="shared" si="18"/>
        <v>16200000</v>
      </c>
      <c r="I417" s="964"/>
      <c r="J417" s="946"/>
    </row>
    <row r="418" spans="1:10" ht="21" customHeight="1">
      <c r="A418" s="985"/>
      <c r="B418" s="1635" t="s">
        <v>2460</v>
      </c>
      <c r="C418" s="1636"/>
      <c r="D418" s="1637"/>
      <c r="E418" s="522" t="s">
        <v>188</v>
      </c>
      <c r="F418" s="986"/>
      <c r="G418" s="522"/>
      <c r="H418" s="522"/>
      <c r="I418" s="64"/>
      <c r="J418" s="210"/>
    </row>
    <row r="419" spans="1:10" ht="21" customHeight="1">
      <c r="A419" s="1008"/>
      <c r="B419" s="1638"/>
      <c r="C419" s="1639"/>
      <c r="D419" s="1640"/>
      <c r="E419" s="1122"/>
      <c r="F419" s="1123"/>
      <c r="G419" s="1122"/>
      <c r="H419" s="522"/>
      <c r="I419" s="64"/>
      <c r="J419" s="210"/>
    </row>
    <row r="420" spans="1:10" ht="21" customHeight="1">
      <c r="A420" s="1008">
        <v>4</v>
      </c>
      <c r="B420" s="988" t="s">
        <v>181</v>
      </c>
      <c r="C420" s="477"/>
      <c r="D420" s="477"/>
      <c r="E420" s="526">
        <f>SUM(E419:E419)</f>
        <v>0</v>
      </c>
      <c r="F420" s="986"/>
      <c r="G420" s="526"/>
      <c r="H420" s="526">
        <f>SUM(H419:H419)</f>
        <v>0</v>
      </c>
      <c r="I420" s="989"/>
      <c r="J420" s="211"/>
    </row>
    <row r="421" spans="1:10" ht="21" customHeight="1">
      <c r="A421" s="1536" t="s">
        <v>153</v>
      </c>
      <c r="B421" s="1537"/>
      <c r="C421" s="1538"/>
      <c r="D421" s="477"/>
      <c r="E421" s="65">
        <f>E420+E417+E355+E351+E339+E328+E284+E225+E213+E154+E41+E38+E420+E22+E16+E13+E10</f>
        <v>150525000</v>
      </c>
      <c r="F421" s="65"/>
      <c r="G421" s="65">
        <f>G417+G355+G351+G339+G328+G284+G225+G213+G154+G41+G38+G22+G16+G13+G10</f>
        <v>540000</v>
      </c>
      <c r="H421" s="526">
        <f>H417+H355+H351+H339+H328+H284++H225+H213+H154+H41+H38+H420+H22+H16+H13+H10</f>
        <v>151065000</v>
      </c>
      <c r="I421" s="989"/>
      <c r="J421" s="211"/>
    </row>
    <row r="422" spans="1:10" ht="21" customHeight="1">
      <c r="A422" s="990"/>
      <c r="B422" s="1539" t="s">
        <v>356</v>
      </c>
      <c r="C422" s="1539"/>
      <c r="D422" s="1539"/>
      <c r="E422" s="1539"/>
      <c r="F422" s="1539"/>
      <c r="G422" s="1539"/>
      <c r="H422" s="1539"/>
      <c r="I422" s="1539"/>
      <c r="J422" s="68"/>
    </row>
    <row r="423" spans="1:10" ht="21" customHeight="1">
      <c r="A423" s="990"/>
      <c r="B423" s="991"/>
      <c r="C423" s="992"/>
      <c r="D423" s="993"/>
      <c r="E423" s="1566" t="s">
        <v>495</v>
      </c>
      <c r="F423" s="1566"/>
      <c r="G423" s="1566"/>
      <c r="H423" s="1566"/>
      <c r="I423" s="1566"/>
      <c r="J423" s="1566"/>
    </row>
    <row r="424" spans="1:10" ht="21" customHeight="1">
      <c r="A424" s="990"/>
      <c r="B424" s="1572" t="s">
        <v>1338</v>
      </c>
      <c r="C424" s="1572"/>
      <c r="D424" s="1572"/>
      <c r="E424" s="994" t="s">
        <v>1723</v>
      </c>
      <c r="F424" s="1572" t="s">
        <v>2528</v>
      </c>
      <c r="G424" s="1572"/>
      <c r="H424" s="1572"/>
      <c r="I424" s="1572"/>
      <c r="J424" s="1572"/>
    </row>
    <row r="425" spans="1:10" ht="21" customHeight="1">
      <c r="A425" s="990"/>
      <c r="B425" s="991"/>
      <c r="C425" s="995"/>
      <c r="D425" s="993" t="s">
        <v>188</v>
      </c>
      <c r="E425" s="996"/>
      <c r="F425" s="997"/>
      <c r="G425" s="996"/>
      <c r="H425" s="996"/>
      <c r="I425" s="997"/>
      <c r="J425" s="998"/>
    </row>
    <row r="426" spans="1:10" ht="21" customHeight="1">
      <c r="A426" s="990"/>
      <c r="B426" s="991"/>
      <c r="C426" s="995"/>
      <c r="D426" s="993"/>
      <c r="E426" s="996"/>
      <c r="F426" s="997"/>
      <c r="G426" s="996"/>
      <c r="H426" s="996"/>
      <c r="I426" s="997"/>
      <c r="J426" s="998"/>
    </row>
    <row r="427" spans="1:10" ht="21" customHeight="1">
      <c r="A427" s="990"/>
      <c r="B427" s="991"/>
      <c r="C427" s="999"/>
      <c r="D427" s="999"/>
      <c r="E427" s="1000"/>
      <c r="F427" s="79"/>
      <c r="G427" s="1000"/>
      <c r="H427" s="1001"/>
      <c r="I427" s="1002"/>
      <c r="J427" s="1003"/>
    </row>
    <row r="428" spans="1:10" ht="21" customHeight="1">
      <c r="A428" s="990"/>
      <c r="B428" s="1572" t="s">
        <v>1050</v>
      </c>
      <c r="C428" s="1572"/>
      <c r="D428" s="1572"/>
      <c r="E428" s="1572" t="s">
        <v>2808</v>
      </c>
      <c r="F428" s="1572"/>
      <c r="G428" s="1000"/>
      <c r="H428" s="1001"/>
      <c r="I428" s="1002"/>
      <c r="J428" s="1003"/>
    </row>
    <row r="429" spans="1:10" ht="21" customHeight="1">
      <c r="A429" s="990"/>
      <c r="B429" s="1573"/>
      <c r="C429" s="1573"/>
      <c r="D429" s="1573"/>
      <c r="E429" s="1573"/>
      <c r="F429" s="1573"/>
      <c r="G429" s="1000"/>
      <c r="H429" s="1001"/>
      <c r="I429" s="1002"/>
      <c r="J429" s="1003"/>
    </row>
    <row r="430" spans="1:10" ht="21" customHeight="1">
      <c r="A430" s="990"/>
      <c r="B430" s="991"/>
      <c r="C430" s="1615" t="s">
        <v>2456</v>
      </c>
      <c r="D430" s="1615"/>
      <c r="E430" s="1615"/>
      <c r="F430" s="1615"/>
      <c r="G430" s="1615"/>
      <c r="H430" s="1615"/>
      <c r="I430" s="1615"/>
      <c r="J430" s="1003"/>
    </row>
    <row r="431" spans="1:10" ht="21" customHeight="1">
      <c r="A431" s="990"/>
      <c r="B431" s="1615" t="s">
        <v>2455</v>
      </c>
      <c r="C431" s="1615"/>
      <c r="D431" s="1615" t="s">
        <v>2503</v>
      </c>
      <c r="E431" s="1615"/>
      <c r="F431" s="1615"/>
      <c r="G431" s="1615"/>
      <c r="H431" s="1615"/>
      <c r="I431" s="1615"/>
      <c r="J431" s="1615"/>
    </row>
    <row r="432" spans="1:10" ht="21" customHeight="1">
      <c r="A432" s="990"/>
      <c r="B432" s="991"/>
      <c r="C432" s="999"/>
      <c r="D432" s="999"/>
      <c r="E432" s="1000"/>
      <c r="F432" s="79"/>
      <c r="G432" s="1000"/>
      <c r="H432" s="1001"/>
      <c r="I432" s="1002"/>
      <c r="J432" s="1003"/>
    </row>
    <row r="433" spans="1:10" ht="21" customHeight="1">
      <c r="A433" s="990"/>
      <c r="B433" s="67"/>
      <c r="C433" s="540"/>
      <c r="D433" s="540"/>
      <c r="E433" s="541"/>
      <c r="F433" s="66"/>
      <c r="G433" s="541"/>
      <c r="H433" s="541"/>
      <c r="I433" s="66"/>
      <c r="J433" s="68"/>
    </row>
    <row r="434" spans="1:10" ht="21" customHeight="1">
      <c r="A434" s="1004"/>
      <c r="B434" s="957"/>
      <c r="C434" s="1005"/>
      <c r="D434" s="987"/>
      <c r="E434" s="987"/>
      <c r="F434" s="957"/>
      <c r="G434" s="987"/>
      <c r="H434" s="987"/>
      <c r="I434" s="957"/>
      <c r="J434" s="1006"/>
    </row>
    <row r="435" spans="1:10" ht="21" customHeight="1">
      <c r="A435" s="1004"/>
      <c r="B435" s="957"/>
      <c r="C435" s="1005"/>
      <c r="D435" s="987"/>
      <c r="E435" s="987"/>
      <c r="F435" s="957"/>
      <c r="G435" s="987"/>
      <c r="H435" s="987"/>
      <c r="I435" s="957"/>
      <c r="J435" s="1006"/>
    </row>
    <row r="436" spans="1:10" ht="21" customHeight="1">
      <c r="A436" s="1004"/>
      <c r="B436" s="957"/>
      <c r="C436" s="1005"/>
      <c r="D436" s="987"/>
      <c r="E436" s="987"/>
      <c r="F436" s="957"/>
      <c r="G436" s="987"/>
      <c r="H436" s="987"/>
      <c r="I436" s="957"/>
      <c r="J436" s="1006"/>
    </row>
    <row r="437" spans="1:10" ht="21" customHeight="1">
      <c r="A437" s="1004"/>
      <c r="B437" s="957"/>
      <c r="C437" s="1005"/>
      <c r="D437" s="987"/>
      <c r="E437" s="987"/>
      <c r="F437" s="957"/>
      <c r="G437" s="987"/>
      <c r="H437" s="987"/>
      <c r="I437" s="957"/>
      <c r="J437" s="1006"/>
    </row>
    <row r="438" spans="1:10" ht="21" customHeight="1">
      <c r="A438" s="1004"/>
      <c r="B438" s="957"/>
      <c r="C438" s="1005"/>
      <c r="D438" s="987"/>
      <c r="E438" s="987"/>
      <c r="F438" s="957"/>
      <c r="G438" s="987"/>
      <c r="H438" s="987"/>
      <c r="I438" s="957"/>
      <c r="J438" s="1006"/>
    </row>
    <row r="439" spans="1:10" ht="21" customHeight="1">
      <c r="A439" s="1004"/>
      <c r="B439" s="957"/>
      <c r="C439" s="1005"/>
      <c r="D439" s="987"/>
      <c r="E439" s="987"/>
      <c r="F439" s="957"/>
      <c r="G439" s="987"/>
      <c r="H439" s="987"/>
      <c r="I439" s="957"/>
      <c r="J439" s="1006"/>
    </row>
    <row r="440" spans="1:10" ht="21" customHeight="1">
      <c r="A440" s="1004"/>
      <c r="B440" s="957"/>
      <c r="C440" s="1005"/>
      <c r="D440" s="987"/>
      <c r="E440" s="987"/>
      <c r="F440" s="957"/>
      <c r="G440" s="987"/>
      <c r="H440" s="987"/>
      <c r="I440" s="957"/>
      <c r="J440" s="1006"/>
    </row>
  </sheetData>
  <mergeCells count="52">
    <mergeCell ref="A155:J155"/>
    <mergeCell ref="A22:D22"/>
    <mergeCell ref="A214:J214"/>
    <mergeCell ref="A284:B284"/>
    <mergeCell ref="A225:B225"/>
    <mergeCell ref="A340:J340"/>
    <mergeCell ref="B226:J226"/>
    <mergeCell ref="A4:B4"/>
    <mergeCell ref="A7:J7"/>
    <mergeCell ref="J5:J6"/>
    <mergeCell ref="D5:D6"/>
    <mergeCell ref="A5:A6"/>
    <mergeCell ref="B5:B6"/>
    <mergeCell ref="C5:C6"/>
    <mergeCell ref="F5:G5"/>
    <mergeCell ref="E423:J423"/>
    <mergeCell ref="A329:J329"/>
    <mergeCell ref="A417:B417"/>
    <mergeCell ref="A286:J286"/>
    <mergeCell ref="A421:C421"/>
    <mergeCell ref="B422:I422"/>
    <mergeCell ref="B352:J352"/>
    <mergeCell ref="A356:J356"/>
    <mergeCell ref="B418:D418"/>
    <mergeCell ref="B419:D419"/>
    <mergeCell ref="A13:D13"/>
    <mergeCell ref="A16:D16"/>
    <mergeCell ref="A17:J17"/>
    <mergeCell ref="A42:J42"/>
    <mergeCell ref="A38:D38"/>
    <mergeCell ref="A39:J39"/>
    <mergeCell ref="A41:D41"/>
    <mergeCell ref="A14:H14"/>
    <mergeCell ref="B23:J23"/>
    <mergeCell ref="B431:C431"/>
    <mergeCell ref="D431:J431"/>
    <mergeCell ref="B424:D424"/>
    <mergeCell ref="F424:J424"/>
    <mergeCell ref="B429:F429"/>
    <mergeCell ref="B428:D428"/>
    <mergeCell ref="E428:F428"/>
    <mergeCell ref="C430:I430"/>
    <mergeCell ref="A1:C1"/>
    <mergeCell ref="A2:B2"/>
    <mergeCell ref="A10:D10"/>
    <mergeCell ref="A11:J11"/>
    <mergeCell ref="H5:H6"/>
    <mergeCell ref="D4:F4"/>
    <mergeCell ref="H4:I4"/>
    <mergeCell ref="E5:E6"/>
    <mergeCell ref="I5:I6"/>
    <mergeCell ref="B3:J3"/>
  </mergeCells>
  <printOptions/>
  <pageMargins left="0.3" right="0.17" top="0.27" bottom="0.2" header="0.22" footer="0.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72"/>
  <sheetViews>
    <sheetView workbookViewId="0" topLeftCell="A1">
      <selection activeCell="J74" sqref="J74"/>
    </sheetView>
  </sheetViews>
  <sheetFormatPr defaultColWidth="9.00390625" defaultRowHeight="19.5" customHeight="1"/>
  <cols>
    <col min="1" max="1" width="4.375" style="844" customWidth="1"/>
    <col min="2" max="2" width="18.00390625" style="4" customWidth="1"/>
    <col min="3" max="3" width="5.375" style="270" customWidth="1"/>
    <col min="4" max="4" width="8.50390625" style="446" customWidth="1"/>
    <col min="5" max="5" width="11.50390625" style="432" customWidth="1"/>
    <col min="6" max="6" width="5.75390625" style="5" customWidth="1"/>
    <col min="7" max="7" width="9.625" style="432" customWidth="1"/>
    <col min="8" max="8" width="11.50390625" style="439" customWidth="1"/>
    <col min="9" max="9" width="6.625" style="6" customWidth="1"/>
    <col min="10" max="10" width="10.125" style="5" customWidth="1"/>
    <col min="11" max="11" width="9.875" style="5" bestFit="1" customWidth="1"/>
    <col min="12" max="12" width="5.25390625" style="5" customWidth="1"/>
    <col min="13" max="13" width="13.50390625" style="5" customWidth="1"/>
    <col min="14" max="14" width="6.125" style="5" customWidth="1"/>
    <col min="15" max="16384" width="9.00390625" style="5" customWidth="1"/>
  </cols>
  <sheetData>
    <row r="1" spans="1:3" ht="19.5" customHeight="1">
      <c r="A1" s="1588" t="s">
        <v>1205</v>
      </c>
      <c r="B1" s="1588"/>
      <c r="C1" s="1588"/>
    </row>
    <row r="2" spans="1:2" ht="19.5" customHeight="1">
      <c r="A2" s="1588" t="s">
        <v>2529</v>
      </c>
      <c r="B2" s="1588"/>
    </row>
    <row r="3" spans="2:11" ht="19.5" customHeight="1">
      <c r="B3" s="433" t="s">
        <v>1337</v>
      </c>
      <c r="C3" s="1052"/>
      <c r="D3" s="447"/>
      <c r="E3" s="433"/>
      <c r="F3" s="71"/>
      <c r="G3" s="433"/>
      <c r="H3" s="433"/>
      <c r="I3" s="71"/>
      <c r="J3" s="71"/>
      <c r="K3" s="71"/>
    </row>
    <row r="4" spans="2:11" ht="19.5" customHeight="1">
      <c r="B4" s="464"/>
      <c r="C4" s="1053"/>
      <c r="D4" s="1686" t="s">
        <v>2819</v>
      </c>
      <c r="E4" s="1686"/>
      <c r="F4" s="1686"/>
      <c r="G4" s="1687" t="s">
        <v>391</v>
      </c>
      <c r="H4" s="1687"/>
      <c r="I4" s="8"/>
      <c r="J4" s="8"/>
      <c r="K4" s="7"/>
    </row>
    <row r="5" spans="1:10" ht="19.5" customHeight="1">
      <c r="A5" s="1681" t="s">
        <v>122</v>
      </c>
      <c r="B5" s="1682" t="s">
        <v>123</v>
      </c>
      <c r="C5" s="1683" t="s">
        <v>130</v>
      </c>
      <c r="D5" s="1677" t="s">
        <v>682</v>
      </c>
      <c r="E5" s="1688" t="s">
        <v>124</v>
      </c>
      <c r="F5" s="1679" t="s">
        <v>125</v>
      </c>
      <c r="G5" s="1680"/>
      <c r="H5" s="1684" t="s">
        <v>129</v>
      </c>
      <c r="I5" s="1677" t="s">
        <v>223</v>
      </c>
      <c r="J5" s="1677" t="s">
        <v>2530</v>
      </c>
    </row>
    <row r="6" spans="1:10" ht="19.5" customHeight="1">
      <c r="A6" s="1681"/>
      <c r="B6" s="1682"/>
      <c r="C6" s="1683"/>
      <c r="D6" s="1678"/>
      <c r="E6" s="1688"/>
      <c r="F6" s="1073" t="s">
        <v>683</v>
      </c>
      <c r="G6" s="1074" t="s">
        <v>126</v>
      </c>
      <c r="H6" s="1685"/>
      <c r="I6" s="1678"/>
      <c r="J6" s="1678"/>
    </row>
    <row r="7" spans="1:10" ht="19.5" customHeight="1">
      <c r="A7" s="762"/>
      <c r="B7" s="1657" t="s">
        <v>2073</v>
      </c>
      <c r="C7" s="1658"/>
      <c r="D7" s="1658"/>
      <c r="E7" s="1658"/>
      <c r="F7" s="1658"/>
      <c r="G7" s="1658"/>
      <c r="H7" s="1658"/>
      <c r="I7" s="1658"/>
      <c r="J7" s="1659"/>
    </row>
    <row r="8" spans="1:10" ht="19.5" customHeight="1">
      <c r="A8" s="762">
        <v>1</v>
      </c>
      <c r="B8" s="15" t="s">
        <v>366</v>
      </c>
      <c r="C8" s="1054">
        <v>1944</v>
      </c>
      <c r="D8" s="448" t="s">
        <v>686</v>
      </c>
      <c r="E8" s="275">
        <v>405000</v>
      </c>
      <c r="F8" s="16"/>
      <c r="G8" s="440">
        <f>F8*225000</f>
        <v>0</v>
      </c>
      <c r="H8" s="275">
        <f>E8+G8</f>
        <v>405000</v>
      </c>
      <c r="I8" s="3"/>
      <c r="J8" s="13"/>
    </row>
    <row r="9" spans="1:10" ht="19.5" customHeight="1">
      <c r="A9" s="762">
        <v>2</v>
      </c>
      <c r="B9" s="15" t="s">
        <v>687</v>
      </c>
      <c r="C9" s="1054">
        <v>1941</v>
      </c>
      <c r="D9" s="448" t="s">
        <v>688</v>
      </c>
      <c r="E9" s="275">
        <v>405000</v>
      </c>
      <c r="F9" s="16"/>
      <c r="G9" s="440">
        <f>F9*225000</f>
        <v>0</v>
      </c>
      <c r="H9" s="275">
        <f>E9+G9</f>
        <v>405000</v>
      </c>
      <c r="I9" s="3"/>
      <c r="J9" s="13"/>
    </row>
    <row r="10" spans="1:10" ht="19.5" customHeight="1">
      <c r="A10" s="1651" t="s">
        <v>1632</v>
      </c>
      <c r="B10" s="1652"/>
      <c r="C10" s="1652"/>
      <c r="D10" s="1653"/>
      <c r="E10" s="434">
        <f>SUM(E8:E9)</f>
        <v>810000</v>
      </c>
      <c r="F10" s="17"/>
      <c r="G10" s="441">
        <f>SUM(G8:G9)</f>
        <v>0</v>
      </c>
      <c r="H10" s="434">
        <f>SUM(H8:H9)</f>
        <v>810000</v>
      </c>
      <c r="I10" s="19"/>
      <c r="J10" s="13"/>
    </row>
    <row r="11" spans="1:10" ht="19.5" customHeight="1">
      <c r="A11" s="1569" t="s">
        <v>2065</v>
      </c>
      <c r="B11" s="1570"/>
      <c r="C11" s="1570"/>
      <c r="D11" s="1570"/>
      <c r="E11" s="1570"/>
      <c r="F11" s="1570"/>
      <c r="G11" s="1570"/>
      <c r="H11" s="1570"/>
      <c r="I11" s="1570"/>
      <c r="J11" s="1558"/>
    </row>
    <row r="12" spans="1:10" ht="19.5" customHeight="1">
      <c r="A12" s="845">
        <v>1</v>
      </c>
      <c r="B12" s="465" t="s">
        <v>684</v>
      </c>
      <c r="C12" s="1057">
        <v>1938</v>
      </c>
      <c r="D12" s="451" t="s">
        <v>685</v>
      </c>
      <c r="E12" s="235">
        <v>540000</v>
      </c>
      <c r="F12" s="948"/>
      <c r="G12" s="932"/>
      <c r="H12" s="235">
        <f>G12+E12</f>
        <v>540000</v>
      </c>
      <c r="I12" s="933"/>
      <c r="J12" s="207"/>
    </row>
    <row r="13" spans="1:10" ht="19.5" customHeight="1">
      <c r="A13" s="1559" t="s">
        <v>127</v>
      </c>
      <c r="B13" s="1574"/>
      <c r="C13" s="1574"/>
      <c r="D13" s="1575"/>
      <c r="E13" s="443">
        <f>SUM(E12:E12)</f>
        <v>540000</v>
      </c>
      <c r="F13" s="949"/>
      <c r="G13" s="950"/>
      <c r="H13" s="443">
        <f>SUM(H12:H12)</f>
        <v>540000</v>
      </c>
      <c r="I13" s="951"/>
      <c r="J13" s="207"/>
    </row>
    <row r="14" spans="1:10" ht="19.5" customHeight="1">
      <c r="A14" s="1124"/>
      <c r="B14" s="1125"/>
      <c r="C14" s="1125"/>
      <c r="D14" s="1126"/>
      <c r="E14" s="434"/>
      <c r="F14" s="17"/>
      <c r="G14" s="441"/>
      <c r="H14" s="434"/>
      <c r="I14" s="19"/>
      <c r="J14" s="13"/>
    </row>
    <row r="15" spans="1:10" ht="19.5" customHeight="1">
      <c r="A15" s="1664" t="s">
        <v>2074</v>
      </c>
      <c r="B15" s="1664"/>
      <c r="C15" s="1664"/>
      <c r="D15" s="1664"/>
      <c r="E15" s="1664"/>
      <c r="F15" s="1664"/>
      <c r="G15" s="1664"/>
      <c r="H15" s="1664"/>
      <c r="I15" s="1664"/>
      <c r="J15" s="1664"/>
    </row>
    <row r="16" spans="1:10" ht="19.5" customHeight="1">
      <c r="A16" s="845">
        <v>1</v>
      </c>
      <c r="B16" s="15" t="s">
        <v>324</v>
      </c>
      <c r="C16" s="1054">
        <v>1931</v>
      </c>
      <c r="D16" s="448" t="s">
        <v>2098</v>
      </c>
      <c r="E16" s="275">
        <v>270000</v>
      </c>
      <c r="F16" s="2"/>
      <c r="G16" s="236">
        <v>0</v>
      </c>
      <c r="H16" s="275">
        <f aca="true" t="shared" si="0" ref="H16:H36">E16+G16</f>
        <v>270000</v>
      </c>
      <c r="I16" s="2"/>
      <c r="J16" s="207"/>
    </row>
    <row r="17" spans="1:10" ht="19.5" customHeight="1">
      <c r="A17" s="762">
        <v>2</v>
      </c>
      <c r="B17" s="15" t="s">
        <v>704</v>
      </c>
      <c r="C17" s="1054">
        <v>1931</v>
      </c>
      <c r="D17" s="448" t="s">
        <v>705</v>
      </c>
      <c r="E17" s="275">
        <v>270000</v>
      </c>
      <c r="F17" s="2"/>
      <c r="G17" s="236">
        <v>0</v>
      </c>
      <c r="H17" s="275">
        <f t="shared" si="0"/>
        <v>270000</v>
      </c>
      <c r="I17" s="3"/>
      <c r="J17" s="13"/>
    </row>
    <row r="18" spans="1:10" ht="19.5" customHeight="1">
      <c r="A18" s="845">
        <v>3</v>
      </c>
      <c r="B18" s="15" t="s">
        <v>707</v>
      </c>
      <c r="C18" s="1054">
        <v>1929</v>
      </c>
      <c r="D18" s="448" t="s">
        <v>705</v>
      </c>
      <c r="E18" s="275">
        <v>270000</v>
      </c>
      <c r="F18" s="2"/>
      <c r="G18" s="236">
        <v>0</v>
      </c>
      <c r="H18" s="275">
        <f t="shared" si="0"/>
        <v>270000</v>
      </c>
      <c r="I18" s="3"/>
      <c r="J18" s="13"/>
    </row>
    <row r="19" spans="1:10" ht="19.5" customHeight="1">
      <c r="A19" s="762">
        <v>4</v>
      </c>
      <c r="B19" s="15" t="s">
        <v>733</v>
      </c>
      <c r="C19" s="1054">
        <v>1925</v>
      </c>
      <c r="D19" s="448" t="s">
        <v>709</v>
      </c>
      <c r="E19" s="275">
        <v>270000</v>
      </c>
      <c r="F19" s="2"/>
      <c r="G19" s="236">
        <v>0</v>
      </c>
      <c r="H19" s="275">
        <f t="shared" si="0"/>
        <v>270000</v>
      </c>
      <c r="I19" s="3"/>
      <c r="J19" s="13"/>
    </row>
    <row r="20" spans="1:10" ht="19.5" customHeight="1">
      <c r="A20" s="845">
        <v>5</v>
      </c>
      <c r="B20" s="15" t="s">
        <v>735</v>
      </c>
      <c r="C20" s="1054">
        <v>1932</v>
      </c>
      <c r="D20" s="448" t="s">
        <v>709</v>
      </c>
      <c r="E20" s="275">
        <v>270000</v>
      </c>
      <c r="F20" s="2"/>
      <c r="G20" s="236">
        <v>0</v>
      </c>
      <c r="H20" s="275">
        <f t="shared" si="0"/>
        <v>270000</v>
      </c>
      <c r="I20" s="3"/>
      <c r="J20" s="13"/>
    </row>
    <row r="21" spans="1:10" ht="19.5" customHeight="1">
      <c r="A21" s="762">
        <v>6</v>
      </c>
      <c r="B21" s="15" t="s">
        <v>736</v>
      </c>
      <c r="C21" s="1054">
        <v>1932</v>
      </c>
      <c r="D21" s="448" t="s">
        <v>709</v>
      </c>
      <c r="E21" s="275">
        <v>270000</v>
      </c>
      <c r="F21" s="2"/>
      <c r="G21" s="236">
        <v>0</v>
      </c>
      <c r="H21" s="275">
        <f t="shared" si="0"/>
        <v>270000</v>
      </c>
      <c r="I21" s="3"/>
      <c r="J21" s="13"/>
    </row>
    <row r="22" spans="1:10" ht="19.5" customHeight="1">
      <c r="A22" s="845">
        <v>7</v>
      </c>
      <c r="B22" s="15" t="s">
        <v>737</v>
      </c>
      <c r="C22" s="1054">
        <v>1932</v>
      </c>
      <c r="D22" s="448" t="s">
        <v>709</v>
      </c>
      <c r="E22" s="275">
        <v>270000</v>
      </c>
      <c r="F22" s="2"/>
      <c r="G22" s="236">
        <v>0</v>
      </c>
      <c r="H22" s="275">
        <f t="shared" si="0"/>
        <v>270000</v>
      </c>
      <c r="I22" s="3"/>
      <c r="J22" s="13"/>
    </row>
    <row r="23" spans="1:10" ht="19.5" customHeight="1">
      <c r="A23" s="762">
        <v>8</v>
      </c>
      <c r="B23" s="15" t="s">
        <v>738</v>
      </c>
      <c r="C23" s="1054">
        <v>1928</v>
      </c>
      <c r="D23" s="448" t="s">
        <v>739</v>
      </c>
      <c r="E23" s="275">
        <v>270000</v>
      </c>
      <c r="F23" s="2"/>
      <c r="G23" s="236">
        <v>0</v>
      </c>
      <c r="H23" s="275">
        <f t="shared" si="0"/>
        <v>270000</v>
      </c>
      <c r="I23" s="3"/>
      <c r="J23" s="13"/>
    </row>
    <row r="24" spans="1:10" ht="19.5" customHeight="1">
      <c r="A24" s="845">
        <v>9</v>
      </c>
      <c r="B24" s="15" t="s">
        <v>740</v>
      </c>
      <c r="C24" s="1054">
        <v>1933</v>
      </c>
      <c r="D24" s="448" t="s">
        <v>739</v>
      </c>
      <c r="E24" s="275">
        <v>270000</v>
      </c>
      <c r="F24" s="2"/>
      <c r="G24" s="236">
        <v>0</v>
      </c>
      <c r="H24" s="275">
        <f t="shared" si="0"/>
        <v>270000</v>
      </c>
      <c r="I24" s="3"/>
      <c r="J24" s="13"/>
    </row>
    <row r="25" spans="1:10" ht="19.5" customHeight="1">
      <c r="A25" s="762">
        <v>10</v>
      </c>
      <c r="B25" s="15" t="s">
        <v>741</v>
      </c>
      <c r="C25" s="1054">
        <v>1924</v>
      </c>
      <c r="D25" s="448" t="s">
        <v>739</v>
      </c>
      <c r="E25" s="275">
        <v>270000</v>
      </c>
      <c r="F25" s="2"/>
      <c r="G25" s="236">
        <v>0</v>
      </c>
      <c r="H25" s="275">
        <f t="shared" si="0"/>
        <v>270000</v>
      </c>
      <c r="I25" s="3"/>
      <c r="J25" s="13"/>
    </row>
    <row r="26" spans="1:10" ht="19.5" customHeight="1">
      <c r="A26" s="845">
        <v>11</v>
      </c>
      <c r="B26" s="15" t="s">
        <v>743</v>
      </c>
      <c r="C26" s="1054">
        <v>1926</v>
      </c>
      <c r="D26" s="448" t="s">
        <v>739</v>
      </c>
      <c r="E26" s="275">
        <v>270000</v>
      </c>
      <c r="F26" s="2"/>
      <c r="G26" s="236">
        <v>0</v>
      </c>
      <c r="H26" s="275">
        <f t="shared" si="0"/>
        <v>270000</v>
      </c>
      <c r="I26" s="3"/>
      <c r="J26" s="13"/>
    </row>
    <row r="27" spans="1:10" ht="19.5" customHeight="1">
      <c r="A27" s="762">
        <v>12</v>
      </c>
      <c r="B27" s="15" t="s">
        <v>1000</v>
      </c>
      <c r="C27" s="1054">
        <v>1931</v>
      </c>
      <c r="D27" s="448" t="s">
        <v>739</v>
      </c>
      <c r="E27" s="275">
        <v>270000</v>
      </c>
      <c r="F27" s="2"/>
      <c r="G27" s="236">
        <v>0</v>
      </c>
      <c r="H27" s="275">
        <f t="shared" si="0"/>
        <v>270000</v>
      </c>
      <c r="I27" s="3"/>
      <c r="J27" s="13"/>
    </row>
    <row r="28" spans="1:10" ht="19.5" customHeight="1">
      <c r="A28" s="845">
        <v>13</v>
      </c>
      <c r="B28" s="15" t="s">
        <v>1007</v>
      </c>
      <c r="C28" s="1054">
        <v>1932</v>
      </c>
      <c r="D28" s="448" t="s">
        <v>739</v>
      </c>
      <c r="E28" s="275">
        <v>270000</v>
      </c>
      <c r="F28" s="2"/>
      <c r="G28" s="236">
        <v>0</v>
      </c>
      <c r="H28" s="275">
        <f t="shared" si="0"/>
        <v>270000</v>
      </c>
      <c r="I28" s="3"/>
      <c r="J28" s="13"/>
    </row>
    <row r="29" spans="1:10" ht="19.5" customHeight="1">
      <c r="A29" s="762">
        <v>14</v>
      </c>
      <c r="B29" s="15" t="s">
        <v>1008</v>
      </c>
      <c r="C29" s="1054">
        <v>1932</v>
      </c>
      <c r="D29" s="448" t="s">
        <v>739</v>
      </c>
      <c r="E29" s="275">
        <v>270000</v>
      </c>
      <c r="F29" s="2"/>
      <c r="G29" s="236">
        <v>0</v>
      </c>
      <c r="H29" s="275">
        <f t="shared" si="0"/>
        <v>270000</v>
      </c>
      <c r="I29" s="3"/>
      <c r="J29" s="13"/>
    </row>
    <row r="30" spans="1:10" ht="19.5" customHeight="1">
      <c r="A30" s="845">
        <v>15</v>
      </c>
      <c r="B30" s="15" t="s">
        <v>1015</v>
      </c>
      <c r="C30" s="1054">
        <v>1935</v>
      </c>
      <c r="D30" s="448" t="s">
        <v>739</v>
      </c>
      <c r="E30" s="275">
        <v>270000</v>
      </c>
      <c r="F30" s="2"/>
      <c r="G30" s="236">
        <v>0</v>
      </c>
      <c r="H30" s="275">
        <f t="shared" si="0"/>
        <v>270000</v>
      </c>
      <c r="I30" s="3"/>
      <c r="J30" s="13"/>
    </row>
    <row r="31" spans="1:10" ht="19.5" customHeight="1">
      <c r="A31" s="762">
        <v>16</v>
      </c>
      <c r="B31" s="15" t="s">
        <v>706</v>
      </c>
      <c r="C31" s="1054">
        <v>1934</v>
      </c>
      <c r="D31" s="448" t="s">
        <v>739</v>
      </c>
      <c r="E31" s="275">
        <v>270000</v>
      </c>
      <c r="F31" s="2"/>
      <c r="G31" s="236">
        <v>0</v>
      </c>
      <c r="H31" s="275">
        <f t="shared" si="0"/>
        <v>270000</v>
      </c>
      <c r="I31" s="3"/>
      <c r="J31" s="13"/>
    </row>
    <row r="32" spans="1:10" ht="19.5" customHeight="1">
      <c r="A32" s="845">
        <v>17</v>
      </c>
      <c r="B32" s="15" t="s">
        <v>1017</v>
      </c>
      <c r="C32" s="1054">
        <v>1934</v>
      </c>
      <c r="D32" s="448" t="s">
        <v>686</v>
      </c>
      <c r="E32" s="275">
        <v>270000</v>
      </c>
      <c r="F32" s="2"/>
      <c r="G32" s="236">
        <v>0</v>
      </c>
      <c r="H32" s="275">
        <f t="shared" si="0"/>
        <v>270000</v>
      </c>
      <c r="I32" s="3"/>
      <c r="J32" s="13"/>
    </row>
    <row r="33" spans="1:10" ht="19.5" customHeight="1">
      <c r="A33" s="762">
        <v>18</v>
      </c>
      <c r="B33" s="15" t="s">
        <v>186</v>
      </c>
      <c r="C33" s="1054">
        <v>1935</v>
      </c>
      <c r="D33" s="448" t="s">
        <v>686</v>
      </c>
      <c r="E33" s="275">
        <v>270000</v>
      </c>
      <c r="F33" s="2"/>
      <c r="G33" s="236">
        <v>0</v>
      </c>
      <c r="H33" s="275">
        <f t="shared" si="0"/>
        <v>270000</v>
      </c>
      <c r="I33" s="3"/>
      <c r="J33" s="13"/>
    </row>
    <row r="34" spans="1:10" ht="19.5" customHeight="1">
      <c r="A34" s="845">
        <v>19</v>
      </c>
      <c r="B34" s="15" t="s">
        <v>1016</v>
      </c>
      <c r="C34" s="1054">
        <v>1930</v>
      </c>
      <c r="D34" s="448" t="s">
        <v>686</v>
      </c>
      <c r="E34" s="275">
        <v>270000</v>
      </c>
      <c r="F34" s="2"/>
      <c r="G34" s="236">
        <v>0</v>
      </c>
      <c r="H34" s="275">
        <f t="shared" si="0"/>
        <v>270000</v>
      </c>
      <c r="I34" s="3"/>
      <c r="J34" s="13"/>
    </row>
    <row r="35" spans="1:10" ht="19.5" customHeight="1">
      <c r="A35" s="762">
        <v>20</v>
      </c>
      <c r="B35" s="15" t="s">
        <v>1018</v>
      </c>
      <c r="C35" s="1054">
        <v>1931</v>
      </c>
      <c r="D35" s="448" t="s">
        <v>1019</v>
      </c>
      <c r="E35" s="275">
        <v>270000</v>
      </c>
      <c r="F35" s="2"/>
      <c r="G35" s="236">
        <v>0</v>
      </c>
      <c r="H35" s="275">
        <f t="shared" si="0"/>
        <v>270000</v>
      </c>
      <c r="I35" s="3"/>
      <c r="J35" s="13"/>
    </row>
    <row r="36" spans="1:10" ht="19.5" customHeight="1">
      <c r="A36" s="845">
        <v>21</v>
      </c>
      <c r="B36" s="15" t="s">
        <v>1020</v>
      </c>
      <c r="C36" s="1054">
        <v>1930</v>
      </c>
      <c r="D36" s="448" t="s">
        <v>1019</v>
      </c>
      <c r="E36" s="275">
        <v>270000</v>
      </c>
      <c r="F36" s="2"/>
      <c r="G36" s="236">
        <v>0</v>
      </c>
      <c r="H36" s="275">
        <f t="shared" si="0"/>
        <v>270000</v>
      </c>
      <c r="I36" s="3"/>
      <c r="J36" s="13"/>
    </row>
    <row r="37" spans="1:10" ht="19.5" customHeight="1">
      <c r="A37" s="762">
        <v>22</v>
      </c>
      <c r="B37" s="15" t="s">
        <v>1021</v>
      </c>
      <c r="C37" s="1054">
        <v>1926</v>
      </c>
      <c r="D37" s="448" t="s">
        <v>690</v>
      </c>
      <c r="E37" s="275">
        <v>270000</v>
      </c>
      <c r="F37" s="2"/>
      <c r="G37" s="236">
        <v>0</v>
      </c>
      <c r="H37" s="275">
        <f aca="true" t="shared" si="1" ref="H37:H60">E37+G37</f>
        <v>270000</v>
      </c>
      <c r="I37" s="3"/>
      <c r="J37" s="13"/>
    </row>
    <row r="38" spans="1:10" ht="19.5" customHeight="1">
      <c r="A38" s="845">
        <v>23</v>
      </c>
      <c r="B38" s="22" t="s">
        <v>1025</v>
      </c>
      <c r="C38" s="1056">
        <v>1932</v>
      </c>
      <c r="D38" s="448" t="s">
        <v>688</v>
      </c>
      <c r="E38" s="275">
        <v>270000</v>
      </c>
      <c r="F38" s="2"/>
      <c r="G38" s="275">
        <v>0</v>
      </c>
      <c r="H38" s="275">
        <f t="shared" si="1"/>
        <v>270000</v>
      </c>
      <c r="I38" s="3"/>
      <c r="J38" s="13"/>
    </row>
    <row r="39" spans="1:10" ht="19.5" customHeight="1">
      <c r="A39" s="762">
        <v>24</v>
      </c>
      <c r="B39" s="15" t="s">
        <v>1026</v>
      </c>
      <c r="C39" s="1054">
        <v>1918</v>
      </c>
      <c r="D39" s="448" t="s">
        <v>688</v>
      </c>
      <c r="E39" s="275">
        <v>270000</v>
      </c>
      <c r="F39" s="2"/>
      <c r="G39" s="236">
        <v>0</v>
      </c>
      <c r="H39" s="275">
        <f t="shared" si="1"/>
        <v>270000</v>
      </c>
      <c r="I39" s="3"/>
      <c r="J39" s="13"/>
    </row>
    <row r="40" spans="1:10" ht="19.5" customHeight="1">
      <c r="A40" s="845">
        <v>25</v>
      </c>
      <c r="B40" s="15" t="s">
        <v>1027</v>
      </c>
      <c r="C40" s="1054">
        <v>1933</v>
      </c>
      <c r="D40" s="448" t="s">
        <v>688</v>
      </c>
      <c r="E40" s="275">
        <v>270000</v>
      </c>
      <c r="F40" s="2"/>
      <c r="G40" s="236">
        <v>0</v>
      </c>
      <c r="H40" s="275">
        <f t="shared" si="1"/>
        <v>270000</v>
      </c>
      <c r="I40" s="3"/>
      <c r="J40" s="13"/>
    </row>
    <row r="41" spans="1:10" ht="19.5" customHeight="1">
      <c r="A41" s="762">
        <v>26</v>
      </c>
      <c r="B41" s="15" t="s">
        <v>1028</v>
      </c>
      <c r="C41" s="1054">
        <v>1926</v>
      </c>
      <c r="D41" s="448" t="s">
        <v>688</v>
      </c>
      <c r="E41" s="275">
        <v>270000</v>
      </c>
      <c r="F41" s="2"/>
      <c r="G41" s="236">
        <v>0</v>
      </c>
      <c r="H41" s="275">
        <f t="shared" si="1"/>
        <v>270000</v>
      </c>
      <c r="I41" s="3"/>
      <c r="J41" s="13"/>
    </row>
    <row r="42" spans="1:10" ht="19.5" customHeight="1">
      <c r="A42" s="845">
        <v>27</v>
      </c>
      <c r="B42" s="15" t="s">
        <v>1029</v>
      </c>
      <c r="C42" s="1054">
        <v>1926</v>
      </c>
      <c r="D42" s="448" t="s">
        <v>688</v>
      </c>
      <c r="E42" s="275">
        <v>270000</v>
      </c>
      <c r="F42" s="2"/>
      <c r="G42" s="236">
        <v>0</v>
      </c>
      <c r="H42" s="275">
        <f t="shared" si="1"/>
        <v>270000</v>
      </c>
      <c r="I42" s="3"/>
      <c r="J42" s="13"/>
    </row>
    <row r="43" spans="1:10" ht="19.5" customHeight="1">
      <c r="A43" s="762">
        <v>28</v>
      </c>
      <c r="B43" s="15" t="s">
        <v>1030</v>
      </c>
      <c r="C43" s="1054">
        <v>1927</v>
      </c>
      <c r="D43" s="448" t="s">
        <v>1031</v>
      </c>
      <c r="E43" s="275">
        <v>270000</v>
      </c>
      <c r="F43" s="2"/>
      <c r="G43" s="236">
        <v>0</v>
      </c>
      <c r="H43" s="275">
        <f t="shared" si="1"/>
        <v>270000</v>
      </c>
      <c r="I43" s="3"/>
      <c r="J43" s="13"/>
    </row>
    <row r="44" spans="1:10" ht="19.5" customHeight="1">
      <c r="A44" s="845">
        <v>29</v>
      </c>
      <c r="B44" s="15" t="s">
        <v>1033</v>
      </c>
      <c r="C44" s="1054">
        <v>1934</v>
      </c>
      <c r="D44" s="448" t="s">
        <v>1031</v>
      </c>
      <c r="E44" s="275">
        <v>270000</v>
      </c>
      <c r="F44" s="2"/>
      <c r="G44" s="236">
        <v>0</v>
      </c>
      <c r="H44" s="275">
        <f t="shared" si="1"/>
        <v>270000</v>
      </c>
      <c r="I44" s="3"/>
      <c r="J44" s="13"/>
    </row>
    <row r="45" spans="1:10" ht="19.5" customHeight="1">
      <c r="A45" s="762">
        <v>30</v>
      </c>
      <c r="B45" s="15" t="s">
        <v>1032</v>
      </c>
      <c r="C45" s="1054">
        <v>1926</v>
      </c>
      <c r="D45" s="448" t="s">
        <v>1031</v>
      </c>
      <c r="E45" s="275">
        <v>270000</v>
      </c>
      <c r="F45" s="2"/>
      <c r="G45" s="236">
        <v>0</v>
      </c>
      <c r="H45" s="275">
        <f t="shared" si="1"/>
        <v>270000</v>
      </c>
      <c r="I45" s="3"/>
      <c r="J45" s="13"/>
    </row>
    <row r="46" spans="1:11" ht="19.5" customHeight="1">
      <c r="A46" s="845">
        <v>31</v>
      </c>
      <c r="B46" s="21" t="s">
        <v>1034</v>
      </c>
      <c r="C46" s="1055">
        <v>1933</v>
      </c>
      <c r="D46" s="449" t="s">
        <v>685</v>
      </c>
      <c r="E46" s="275">
        <v>270000</v>
      </c>
      <c r="F46" s="2"/>
      <c r="G46" s="236">
        <v>0</v>
      </c>
      <c r="H46" s="275">
        <f t="shared" si="1"/>
        <v>270000</v>
      </c>
      <c r="I46" s="3"/>
      <c r="J46" s="13"/>
      <c r="K46" s="23"/>
    </row>
    <row r="47" spans="1:10" ht="19.5" customHeight="1">
      <c r="A47" s="762">
        <v>32</v>
      </c>
      <c r="B47" s="15" t="s">
        <v>350</v>
      </c>
      <c r="C47" s="1054">
        <v>1923</v>
      </c>
      <c r="D47" s="448" t="s">
        <v>685</v>
      </c>
      <c r="E47" s="275">
        <v>270000</v>
      </c>
      <c r="F47" s="2"/>
      <c r="G47" s="236">
        <v>0</v>
      </c>
      <c r="H47" s="275">
        <f t="shared" si="1"/>
        <v>270000</v>
      </c>
      <c r="I47" s="3"/>
      <c r="J47" s="13"/>
    </row>
    <row r="48" spans="1:10" ht="19.5" customHeight="1">
      <c r="A48" s="845">
        <v>33</v>
      </c>
      <c r="B48" s="15" t="s">
        <v>1035</v>
      </c>
      <c r="C48" s="1054">
        <v>1922</v>
      </c>
      <c r="D48" s="448" t="s">
        <v>685</v>
      </c>
      <c r="E48" s="275">
        <v>270000</v>
      </c>
      <c r="F48" s="2"/>
      <c r="G48" s="236">
        <v>0</v>
      </c>
      <c r="H48" s="275">
        <f t="shared" si="1"/>
        <v>270000</v>
      </c>
      <c r="I48" s="3"/>
      <c r="J48" s="13"/>
    </row>
    <row r="49" spans="1:10" ht="19.5" customHeight="1">
      <c r="A49" s="762">
        <v>34</v>
      </c>
      <c r="B49" s="15" t="s">
        <v>1038</v>
      </c>
      <c r="C49" s="1054">
        <v>1934</v>
      </c>
      <c r="D49" s="448" t="s">
        <v>685</v>
      </c>
      <c r="E49" s="275">
        <v>270000</v>
      </c>
      <c r="F49" s="2"/>
      <c r="G49" s="236">
        <v>0</v>
      </c>
      <c r="H49" s="275">
        <f t="shared" si="1"/>
        <v>270000</v>
      </c>
      <c r="I49" s="3"/>
      <c r="J49" s="13"/>
    </row>
    <row r="50" spans="1:11" ht="19.5" customHeight="1">
      <c r="A50" s="845">
        <v>35</v>
      </c>
      <c r="B50" s="15" t="s">
        <v>1039</v>
      </c>
      <c r="C50" s="1054">
        <v>1926</v>
      </c>
      <c r="D50" s="448" t="s">
        <v>2191</v>
      </c>
      <c r="E50" s="275">
        <v>270000</v>
      </c>
      <c r="F50" s="2"/>
      <c r="G50" s="236">
        <v>0</v>
      </c>
      <c r="H50" s="275">
        <f t="shared" si="1"/>
        <v>270000</v>
      </c>
      <c r="I50" s="3"/>
      <c r="J50" s="13"/>
      <c r="K50" s="6"/>
    </row>
    <row r="51" spans="1:10" ht="19.5" customHeight="1">
      <c r="A51" s="762">
        <v>36</v>
      </c>
      <c r="B51" s="15" t="s">
        <v>187</v>
      </c>
      <c r="C51" s="1054">
        <v>1935</v>
      </c>
      <c r="D51" s="448" t="s">
        <v>709</v>
      </c>
      <c r="E51" s="275">
        <v>270000</v>
      </c>
      <c r="F51" s="2"/>
      <c r="G51" s="236">
        <v>0</v>
      </c>
      <c r="H51" s="275">
        <f t="shared" si="1"/>
        <v>270000</v>
      </c>
      <c r="I51" s="3"/>
      <c r="J51" s="13"/>
    </row>
    <row r="52" spans="1:10" ht="19.5" customHeight="1">
      <c r="A52" s="845">
        <v>37</v>
      </c>
      <c r="B52" s="15" t="s">
        <v>1015</v>
      </c>
      <c r="C52" s="1054">
        <v>1935</v>
      </c>
      <c r="D52" s="450" t="s">
        <v>1019</v>
      </c>
      <c r="E52" s="275">
        <v>270000</v>
      </c>
      <c r="F52" s="2"/>
      <c r="G52" s="236">
        <v>0</v>
      </c>
      <c r="H52" s="275">
        <f t="shared" si="1"/>
        <v>270000</v>
      </c>
      <c r="I52" s="3"/>
      <c r="J52" s="13"/>
    </row>
    <row r="53" spans="1:10" ht="19.5" customHeight="1">
      <c r="A53" s="762">
        <v>38</v>
      </c>
      <c r="B53" s="15" t="s">
        <v>1490</v>
      </c>
      <c r="C53" s="1054">
        <v>1935</v>
      </c>
      <c r="D53" s="450" t="s">
        <v>690</v>
      </c>
      <c r="E53" s="275">
        <v>270000</v>
      </c>
      <c r="F53" s="2"/>
      <c r="G53" s="236">
        <v>0</v>
      </c>
      <c r="H53" s="275">
        <f t="shared" si="1"/>
        <v>270000</v>
      </c>
      <c r="I53" s="3"/>
      <c r="J53" s="13"/>
    </row>
    <row r="54" spans="1:10" ht="19.5" customHeight="1">
      <c r="A54" s="845">
        <v>39</v>
      </c>
      <c r="B54" s="15" t="s">
        <v>1491</v>
      </c>
      <c r="C54" s="1054">
        <v>1935</v>
      </c>
      <c r="D54" s="450" t="s">
        <v>739</v>
      </c>
      <c r="E54" s="275">
        <v>270000</v>
      </c>
      <c r="F54" s="2"/>
      <c r="G54" s="236">
        <v>0</v>
      </c>
      <c r="H54" s="275">
        <f t="shared" si="1"/>
        <v>270000</v>
      </c>
      <c r="I54" s="3"/>
      <c r="J54" s="13"/>
    </row>
    <row r="55" spans="1:10" ht="19.5" customHeight="1">
      <c r="A55" s="762">
        <v>40</v>
      </c>
      <c r="B55" s="15" t="s">
        <v>368</v>
      </c>
      <c r="C55" s="1054">
        <v>1936</v>
      </c>
      <c r="D55" s="450" t="s">
        <v>739</v>
      </c>
      <c r="E55" s="275">
        <v>270000</v>
      </c>
      <c r="F55" s="2"/>
      <c r="G55" s="236">
        <v>0</v>
      </c>
      <c r="H55" s="275">
        <f t="shared" si="1"/>
        <v>270000</v>
      </c>
      <c r="I55" s="3"/>
      <c r="J55" s="13"/>
    </row>
    <row r="56" spans="1:10" ht="19.5" customHeight="1">
      <c r="A56" s="845">
        <v>41</v>
      </c>
      <c r="B56" s="54" t="s">
        <v>887</v>
      </c>
      <c r="C56" s="1054">
        <v>1936</v>
      </c>
      <c r="D56" s="450" t="s">
        <v>690</v>
      </c>
      <c r="E56" s="275">
        <v>270000</v>
      </c>
      <c r="F56" s="2"/>
      <c r="G56" s="236"/>
      <c r="H56" s="275">
        <f t="shared" si="1"/>
        <v>270000</v>
      </c>
      <c r="I56" s="3"/>
      <c r="J56" s="72"/>
    </row>
    <row r="57" spans="1:10" ht="19.5" customHeight="1">
      <c r="A57" s="762">
        <v>42</v>
      </c>
      <c r="B57" s="275" t="s">
        <v>888</v>
      </c>
      <c r="C57" s="1054">
        <v>1936</v>
      </c>
      <c r="D57" s="232" t="s">
        <v>739</v>
      </c>
      <c r="E57" s="275">
        <v>270000</v>
      </c>
      <c r="F57" s="2"/>
      <c r="G57" s="236"/>
      <c r="H57" s="275">
        <f t="shared" si="1"/>
        <v>270000</v>
      </c>
      <c r="I57" s="3"/>
      <c r="J57" s="72"/>
    </row>
    <row r="58" spans="1:10" ht="19.5" customHeight="1">
      <c r="A58" s="845">
        <v>43</v>
      </c>
      <c r="B58" s="275" t="s">
        <v>1888</v>
      </c>
      <c r="C58" s="1054">
        <v>1937</v>
      </c>
      <c r="D58" s="232" t="s">
        <v>705</v>
      </c>
      <c r="E58" s="275">
        <v>270000</v>
      </c>
      <c r="F58" s="2"/>
      <c r="G58" s="236"/>
      <c r="H58" s="275">
        <f t="shared" si="1"/>
        <v>270000</v>
      </c>
      <c r="I58" s="3" t="s">
        <v>188</v>
      </c>
      <c r="J58" s="72"/>
    </row>
    <row r="59" spans="1:10" ht="19.5" customHeight="1">
      <c r="A59" s="762">
        <v>44</v>
      </c>
      <c r="B59" s="275" t="s">
        <v>2108</v>
      </c>
      <c r="C59" s="1054">
        <v>1937</v>
      </c>
      <c r="D59" s="232" t="s">
        <v>705</v>
      </c>
      <c r="E59" s="275">
        <v>270000</v>
      </c>
      <c r="F59" s="2"/>
      <c r="G59" s="236"/>
      <c r="H59" s="275">
        <f t="shared" si="1"/>
        <v>270000</v>
      </c>
      <c r="I59" s="3"/>
      <c r="J59" s="72"/>
    </row>
    <row r="60" spans="1:10" ht="19.5" customHeight="1">
      <c r="A60" s="845">
        <v>45</v>
      </c>
      <c r="B60" s="275" t="s">
        <v>1155</v>
      </c>
      <c r="C60" s="1054">
        <v>1937</v>
      </c>
      <c r="D60" s="232" t="s">
        <v>2187</v>
      </c>
      <c r="E60" s="275">
        <v>270000</v>
      </c>
      <c r="F60" s="2"/>
      <c r="G60" s="236"/>
      <c r="H60" s="275">
        <f t="shared" si="1"/>
        <v>270000</v>
      </c>
      <c r="I60" s="3"/>
      <c r="J60" s="72"/>
    </row>
    <row r="61" spans="1:10" ht="19.5" customHeight="1">
      <c r="A61" s="762">
        <v>46</v>
      </c>
      <c r="B61" s="1528" t="s">
        <v>2188</v>
      </c>
      <c r="C61" s="1533">
        <v>1937</v>
      </c>
      <c r="D61" s="1534" t="s">
        <v>2187</v>
      </c>
      <c r="E61" s="275">
        <v>0</v>
      </c>
      <c r="F61" s="2"/>
      <c r="G61" s="275"/>
      <c r="H61" s="275">
        <v>0</v>
      </c>
      <c r="I61" s="1512" t="s">
        <v>983</v>
      </c>
      <c r="J61" s="72" t="s">
        <v>982</v>
      </c>
    </row>
    <row r="62" spans="1:10" ht="19.5" customHeight="1">
      <c r="A62" s="845">
        <v>47</v>
      </c>
      <c r="B62" s="275" t="s">
        <v>2189</v>
      </c>
      <c r="C62" s="1054">
        <v>1937</v>
      </c>
      <c r="D62" s="448" t="s">
        <v>2191</v>
      </c>
      <c r="E62" s="275">
        <v>270000</v>
      </c>
      <c r="F62" s="2"/>
      <c r="G62" s="275"/>
      <c r="H62" s="275">
        <f>G62+E62</f>
        <v>270000</v>
      </c>
      <c r="I62" s="3"/>
      <c r="J62" s="72"/>
    </row>
    <row r="63" spans="1:10" ht="19.5" customHeight="1">
      <c r="A63" s="762">
        <v>48</v>
      </c>
      <c r="B63" s="275" t="s">
        <v>2190</v>
      </c>
      <c r="C63" s="1054">
        <v>1937</v>
      </c>
      <c r="D63" s="232" t="s">
        <v>1877</v>
      </c>
      <c r="E63" s="275">
        <v>270000</v>
      </c>
      <c r="F63" s="2"/>
      <c r="G63" s="275"/>
      <c r="H63" s="275">
        <f>G63+E63</f>
        <v>270000</v>
      </c>
      <c r="I63" s="3"/>
      <c r="J63" s="72"/>
    </row>
    <row r="64" spans="1:10" ht="19.5" customHeight="1">
      <c r="A64" s="845">
        <v>49</v>
      </c>
      <c r="B64" s="275" t="s">
        <v>97</v>
      </c>
      <c r="C64" s="1054">
        <v>1937</v>
      </c>
      <c r="D64" s="448" t="s">
        <v>709</v>
      </c>
      <c r="E64" s="275">
        <v>270000</v>
      </c>
      <c r="F64" s="2"/>
      <c r="G64" s="275"/>
      <c r="H64" s="275">
        <f aca="true" t="shared" si="2" ref="H64:H70">G64+E64</f>
        <v>270000</v>
      </c>
      <c r="I64" s="3"/>
      <c r="J64" s="72"/>
    </row>
    <row r="65" spans="1:10" ht="19.5" customHeight="1">
      <c r="A65" s="762">
        <v>50</v>
      </c>
      <c r="B65" s="275" t="s">
        <v>2033</v>
      </c>
      <c r="C65" s="1054">
        <v>1937</v>
      </c>
      <c r="D65" s="232" t="s">
        <v>1384</v>
      </c>
      <c r="E65" s="275">
        <v>270000</v>
      </c>
      <c r="F65" s="2"/>
      <c r="G65" s="275"/>
      <c r="H65" s="275">
        <f t="shared" si="2"/>
        <v>270000</v>
      </c>
      <c r="I65" s="3"/>
      <c r="J65" s="72"/>
    </row>
    <row r="66" spans="1:10" ht="19.5" customHeight="1">
      <c r="A66" s="845">
        <v>51</v>
      </c>
      <c r="B66" s="275" t="s">
        <v>1483</v>
      </c>
      <c r="C66" s="1054">
        <v>1937</v>
      </c>
      <c r="D66" s="448" t="s">
        <v>1877</v>
      </c>
      <c r="E66" s="275">
        <v>270000</v>
      </c>
      <c r="F66" s="2"/>
      <c r="G66" s="275"/>
      <c r="H66" s="275">
        <f t="shared" si="2"/>
        <v>270000</v>
      </c>
      <c r="I66" s="3"/>
      <c r="J66" s="72"/>
    </row>
    <row r="67" spans="1:10" ht="19.5" customHeight="1">
      <c r="A67" s="762">
        <v>52</v>
      </c>
      <c r="B67" s="275" t="s">
        <v>2676</v>
      </c>
      <c r="C67" s="1054">
        <v>1937</v>
      </c>
      <c r="D67" s="232" t="s">
        <v>2191</v>
      </c>
      <c r="E67" s="275">
        <v>270000</v>
      </c>
      <c r="F67" s="2"/>
      <c r="G67" s="275"/>
      <c r="H67" s="275">
        <f t="shared" si="2"/>
        <v>270000</v>
      </c>
      <c r="I67" s="3"/>
      <c r="J67" s="72"/>
    </row>
    <row r="68" spans="1:10" ht="19.5" customHeight="1">
      <c r="A68" s="845">
        <v>53</v>
      </c>
      <c r="B68" s="275" t="s">
        <v>2678</v>
      </c>
      <c r="C68" s="1054">
        <v>1936</v>
      </c>
      <c r="D68" s="232" t="s">
        <v>1384</v>
      </c>
      <c r="E68" s="275">
        <v>270000</v>
      </c>
      <c r="F68" s="2"/>
      <c r="G68" s="275"/>
      <c r="H68" s="275">
        <f t="shared" si="2"/>
        <v>270000</v>
      </c>
      <c r="I68" s="3"/>
      <c r="J68" s="72"/>
    </row>
    <row r="69" spans="1:10" ht="19.5" customHeight="1">
      <c r="A69" s="762">
        <v>54</v>
      </c>
      <c r="B69" s="275" t="s">
        <v>2548</v>
      </c>
      <c r="C69" s="1054">
        <v>1937</v>
      </c>
      <c r="D69" s="232" t="s">
        <v>299</v>
      </c>
      <c r="E69" s="275">
        <v>270000</v>
      </c>
      <c r="F69" s="2"/>
      <c r="G69" s="275"/>
      <c r="H69" s="275">
        <f t="shared" si="2"/>
        <v>270000</v>
      </c>
      <c r="I69" s="3"/>
      <c r="J69" s="72"/>
    </row>
    <row r="70" spans="1:10" ht="19.5" customHeight="1">
      <c r="A70" s="845">
        <v>55</v>
      </c>
      <c r="B70" s="275" t="s">
        <v>2147</v>
      </c>
      <c r="C70" s="1054">
        <v>1937</v>
      </c>
      <c r="D70" s="232" t="s">
        <v>1877</v>
      </c>
      <c r="E70" s="275">
        <v>270000</v>
      </c>
      <c r="F70" s="2"/>
      <c r="G70" s="275"/>
      <c r="H70" s="275">
        <f t="shared" si="2"/>
        <v>270000</v>
      </c>
      <c r="I70" s="3"/>
      <c r="J70" s="72"/>
    </row>
    <row r="71" spans="1:10" ht="19.5" customHeight="1">
      <c r="A71" s="762">
        <v>56</v>
      </c>
      <c r="B71" s="275" t="s">
        <v>545</v>
      </c>
      <c r="C71" s="1054">
        <v>1937</v>
      </c>
      <c r="D71" s="232" t="s">
        <v>709</v>
      </c>
      <c r="E71" s="275">
        <v>270000</v>
      </c>
      <c r="F71" s="2"/>
      <c r="G71" s="275"/>
      <c r="H71" s="275">
        <f aca="true" t="shared" si="3" ref="H71:H86">G71+E71</f>
        <v>270000</v>
      </c>
      <c r="I71" s="3"/>
      <c r="J71" s="72"/>
    </row>
    <row r="72" spans="1:10" ht="19.5" customHeight="1">
      <c r="A72" s="845">
        <v>57</v>
      </c>
      <c r="B72" s="275" t="s">
        <v>1705</v>
      </c>
      <c r="C72" s="1054">
        <v>1937</v>
      </c>
      <c r="D72" s="232" t="s">
        <v>690</v>
      </c>
      <c r="E72" s="275">
        <v>270000</v>
      </c>
      <c r="F72" s="2"/>
      <c r="G72" s="275"/>
      <c r="H72" s="275">
        <f t="shared" si="3"/>
        <v>270000</v>
      </c>
      <c r="I72" s="3"/>
      <c r="J72" s="72" t="s">
        <v>188</v>
      </c>
    </row>
    <row r="73" spans="1:10" ht="19.5" customHeight="1">
      <c r="A73" s="762">
        <v>58</v>
      </c>
      <c r="B73" s="465" t="s">
        <v>2766</v>
      </c>
      <c r="C73" s="1057">
        <v>1937</v>
      </c>
      <c r="D73" s="232" t="s">
        <v>1877</v>
      </c>
      <c r="E73" s="275">
        <v>270000</v>
      </c>
      <c r="F73" s="2"/>
      <c r="G73" s="236"/>
      <c r="H73" s="275">
        <f t="shared" si="3"/>
        <v>270000</v>
      </c>
      <c r="I73" s="3"/>
      <c r="J73" s="72"/>
    </row>
    <row r="74" spans="1:10" ht="19.5" customHeight="1">
      <c r="A74" s="845">
        <v>59</v>
      </c>
      <c r="B74" s="465" t="s">
        <v>2599</v>
      </c>
      <c r="C74" s="1057">
        <v>1938</v>
      </c>
      <c r="D74" s="451" t="s">
        <v>299</v>
      </c>
      <c r="E74" s="275">
        <v>270000</v>
      </c>
      <c r="F74" s="2"/>
      <c r="G74" s="236"/>
      <c r="H74" s="275">
        <f t="shared" si="3"/>
        <v>270000</v>
      </c>
      <c r="I74" s="3"/>
      <c r="J74" s="72"/>
    </row>
    <row r="75" spans="1:10" ht="19.5" customHeight="1">
      <c r="A75" s="762">
        <v>60</v>
      </c>
      <c r="B75" s="465" t="s">
        <v>105</v>
      </c>
      <c r="C75" s="1057">
        <v>1938</v>
      </c>
      <c r="D75" s="451" t="s">
        <v>299</v>
      </c>
      <c r="E75" s="275">
        <v>270000</v>
      </c>
      <c r="F75" s="2"/>
      <c r="G75" s="236"/>
      <c r="H75" s="275">
        <f t="shared" si="3"/>
        <v>270000</v>
      </c>
      <c r="I75" s="3"/>
      <c r="J75" s="72"/>
    </row>
    <row r="76" spans="1:10" ht="19.5" customHeight="1">
      <c r="A76" s="845">
        <v>61</v>
      </c>
      <c r="B76" s="465" t="s">
        <v>1069</v>
      </c>
      <c r="C76" s="1057">
        <v>1938</v>
      </c>
      <c r="D76" s="451" t="s">
        <v>688</v>
      </c>
      <c r="E76" s="275">
        <v>270000</v>
      </c>
      <c r="F76" s="2"/>
      <c r="G76" s="236"/>
      <c r="H76" s="275">
        <f t="shared" si="3"/>
        <v>270000</v>
      </c>
      <c r="I76" s="3"/>
      <c r="J76" s="72"/>
    </row>
    <row r="77" spans="1:10" ht="19.5" customHeight="1">
      <c r="A77" s="762">
        <v>62</v>
      </c>
      <c r="B77" s="465" t="s">
        <v>1546</v>
      </c>
      <c r="C77" s="1057">
        <v>1938</v>
      </c>
      <c r="D77" s="232" t="s">
        <v>1384</v>
      </c>
      <c r="E77" s="275">
        <v>270000</v>
      </c>
      <c r="F77" s="2"/>
      <c r="G77" s="236"/>
      <c r="H77" s="275">
        <f t="shared" si="3"/>
        <v>270000</v>
      </c>
      <c r="I77" s="3"/>
      <c r="J77" s="72"/>
    </row>
    <row r="78" spans="1:10" ht="19.5" customHeight="1">
      <c r="A78" s="845">
        <v>63</v>
      </c>
      <c r="B78" s="465" t="s">
        <v>1547</v>
      </c>
      <c r="C78" s="1057">
        <v>1938</v>
      </c>
      <c r="D78" s="451" t="s">
        <v>705</v>
      </c>
      <c r="E78" s="275">
        <v>270000</v>
      </c>
      <c r="F78" s="2"/>
      <c r="G78" s="236"/>
      <c r="H78" s="275">
        <f t="shared" si="3"/>
        <v>270000</v>
      </c>
      <c r="I78" s="3"/>
      <c r="J78" s="72"/>
    </row>
    <row r="79" spans="1:10" ht="19.5" customHeight="1">
      <c r="A79" s="762">
        <v>64</v>
      </c>
      <c r="B79" s="465" t="s">
        <v>591</v>
      </c>
      <c r="C79" s="1057">
        <v>1938</v>
      </c>
      <c r="D79" s="451" t="s">
        <v>690</v>
      </c>
      <c r="E79" s="275">
        <v>270000</v>
      </c>
      <c r="F79" s="2"/>
      <c r="G79" s="236"/>
      <c r="H79" s="275">
        <f t="shared" si="3"/>
        <v>270000</v>
      </c>
      <c r="I79" s="3"/>
      <c r="J79" s="72"/>
    </row>
    <row r="80" spans="1:10" ht="19.5" customHeight="1">
      <c r="A80" s="845">
        <v>65</v>
      </c>
      <c r="B80" s="465" t="s">
        <v>2235</v>
      </c>
      <c r="C80" s="1057">
        <v>1938</v>
      </c>
      <c r="D80" s="451" t="s">
        <v>688</v>
      </c>
      <c r="E80" s="275">
        <v>270000</v>
      </c>
      <c r="F80" s="2"/>
      <c r="G80" s="236"/>
      <c r="H80" s="275">
        <f>G80+E80</f>
        <v>270000</v>
      </c>
      <c r="I80" s="3"/>
      <c r="J80" s="72"/>
    </row>
    <row r="81" spans="1:10" ht="19.5" customHeight="1">
      <c r="A81" s="762">
        <v>66</v>
      </c>
      <c r="B81" s="1525" t="s">
        <v>1667</v>
      </c>
      <c r="C81" s="1526">
        <v>1938</v>
      </c>
      <c r="D81" s="1527" t="s">
        <v>690</v>
      </c>
      <c r="E81" s="1528">
        <v>0</v>
      </c>
      <c r="F81" s="1529"/>
      <c r="G81" s="1530"/>
      <c r="H81" s="1528">
        <f>G81+E81</f>
        <v>0</v>
      </c>
      <c r="I81" s="1531" t="s">
        <v>2034</v>
      </c>
      <c r="J81" s="1532"/>
    </row>
    <row r="82" spans="1:10" ht="19.5" customHeight="1">
      <c r="A82" s="845">
        <v>67</v>
      </c>
      <c r="B82" s="465" t="s">
        <v>1682</v>
      </c>
      <c r="C82" s="1057">
        <v>1938</v>
      </c>
      <c r="D82" s="451" t="s">
        <v>709</v>
      </c>
      <c r="E82" s="275">
        <v>270000</v>
      </c>
      <c r="F82" s="2"/>
      <c r="G82" s="1149"/>
      <c r="H82" s="275">
        <f>G82+E82</f>
        <v>270000</v>
      </c>
      <c r="I82" s="3"/>
      <c r="J82" s="72"/>
    </row>
    <row r="83" spans="1:10" ht="19.5" customHeight="1">
      <c r="A83" s="762">
        <v>68</v>
      </c>
      <c r="B83" s="465" t="s">
        <v>689</v>
      </c>
      <c r="C83" s="1057">
        <v>1938</v>
      </c>
      <c r="D83" s="451" t="s">
        <v>690</v>
      </c>
      <c r="E83" s="275">
        <v>270000</v>
      </c>
      <c r="F83" s="2"/>
      <c r="G83" s="1149"/>
      <c r="H83" s="275">
        <v>270000</v>
      </c>
      <c r="I83" s="3"/>
      <c r="J83" s="72"/>
    </row>
    <row r="84" spans="1:10" ht="19.5" customHeight="1">
      <c r="A84" s="845">
        <v>69</v>
      </c>
      <c r="B84" s="465" t="s">
        <v>97</v>
      </c>
      <c r="C84" s="1057">
        <v>1938</v>
      </c>
      <c r="D84" s="451" t="s">
        <v>739</v>
      </c>
      <c r="E84" s="275">
        <v>270000</v>
      </c>
      <c r="F84" s="2"/>
      <c r="G84" s="1149"/>
      <c r="H84" s="275">
        <f>G84+E84</f>
        <v>270000</v>
      </c>
      <c r="I84" s="3"/>
      <c r="J84" s="72"/>
    </row>
    <row r="85" spans="1:10" ht="19.5" customHeight="1">
      <c r="A85" s="845">
        <v>70</v>
      </c>
      <c r="B85" s="1540" t="s">
        <v>745</v>
      </c>
      <c r="C85" s="1541">
        <v>1939</v>
      </c>
      <c r="D85" s="1542" t="s">
        <v>1019</v>
      </c>
      <c r="E85" s="1359">
        <v>270000</v>
      </c>
      <c r="F85" s="1543"/>
      <c r="G85" s="1544">
        <v>810000</v>
      </c>
      <c r="H85" s="1359">
        <f>G85+E85</f>
        <v>1080000</v>
      </c>
      <c r="I85" s="1545"/>
      <c r="J85" s="1546"/>
    </row>
    <row r="86" spans="1:10" ht="19.5" customHeight="1">
      <c r="A86" s="1651" t="s">
        <v>1632</v>
      </c>
      <c r="B86" s="1652"/>
      <c r="C86" s="1652"/>
      <c r="D86" s="1653"/>
      <c r="E86" s="435">
        <f>SUM(E16:E85)</f>
        <v>18360000</v>
      </c>
      <c r="F86" s="73"/>
      <c r="G86" s="18">
        <v>810000</v>
      </c>
      <c r="H86" s="435">
        <f t="shared" si="3"/>
        <v>19170000</v>
      </c>
      <c r="I86" s="19"/>
      <c r="J86" s="13"/>
    </row>
    <row r="87" spans="1:10" ht="19.5" customHeight="1">
      <c r="A87" s="1657" t="s">
        <v>2075</v>
      </c>
      <c r="B87" s="1658"/>
      <c r="C87" s="1658"/>
      <c r="D87" s="1658"/>
      <c r="E87" s="1658"/>
      <c r="F87" s="1658"/>
      <c r="G87" s="1658"/>
      <c r="H87" s="1658"/>
      <c r="I87" s="1658"/>
      <c r="J87" s="1659"/>
    </row>
    <row r="88" spans="1:10" ht="19.5" customHeight="1">
      <c r="A88" s="845">
        <v>1</v>
      </c>
      <c r="B88" s="21" t="s">
        <v>1053</v>
      </c>
      <c r="C88" s="1054">
        <v>1966</v>
      </c>
      <c r="D88" s="448" t="s">
        <v>739</v>
      </c>
      <c r="E88" s="275">
        <v>405000</v>
      </c>
      <c r="F88" s="2"/>
      <c r="G88" s="236">
        <v>0</v>
      </c>
      <c r="H88" s="275">
        <f aca="true" t="shared" si="4" ref="H88:H99">E88+G88</f>
        <v>405000</v>
      </c>
      <c r="I88" s="3"/>
      <c r="J88" s="72"/>
    </row>
    <row r="89" spans="1:10" ht="19.5" customHeight="1">
      <c r="A89" s="845">
        <v>2</v>
      </c>
      <c r="B89" s="21" t="s">
        <v>1058</v>
      </c>
      <c r="C89" s="1055">
        <v>1964</v>
      </c>
      <c r="D89" s="449" t="s">
        <v>686</v>
      </c>
      <c r="E89" s="275">
        <v>405000</v>
      </c>
      <c r="F89" s="2"/>
      <c r="G89" s="236">
        <v>0</v>
      </c>
      <c r="H89" s="275">
        <f t="shared" si="4"/>
        <v>405000</v>
      </c>
      <c r="I89" s="3"/>
      <c r="J89" s="72"/>
    </row>
    <row r="90" spans="1:10" ht="19.5" customHeight="1">
      <c r="A90" s="845">
        <v>3</v>
      </c>
      <c r="B90" s="21" t="s">
        <v>1059</v>
      </c>
      <c r="C90" s="1055">
        <v>1970</v>
      </c>
      <c r="D90" s="449" t="s">
        <v>1019</v>
      </c>
      <c r="E90" s="275">
        <v>405000</v>
      </c>
      <c r="F90" s="2"/>
      <c r="G90" s="236">
        <v>0</v>
      </c>
      <c r="H90" s="275">
        <f t="shared" si="4"/>
        <v>405000</v>
      </c>
      <c r="I90" s="3"/>
      <c r="J90" s="72"/>
    </row>
    <row r="91" spans="1:10" ht="19.5" customHeight="1">
      <c r="A91" s="845">
        <v>4</v>
      </c>
      <c r="B91" s="21" t="s">
        <v>1064</v>
      </c>
      <c r="C91" s="1055">
        <v>1975</v>
      </c>
      <c r="D91" s="449" t="s">
        <v>2098</v>
      </c>
      <c r="E91" s="275">
        <v>405000</v>
      </c>
      <c r="F91" s="2"/>
      <c r="G91" s="236">
        <v>0</v>
      </c>
      <c r="H91" s="275">
        <f t="shared" si="4"/>
        <v>405000</v>
      </c>
      <c r="I91" s="3"/>
      <c r="J91" s="72"/>
    </row>
    <row r="92" spans="1:10" ht="19.5" customHeight="1">
      <c r="A92" s="845">
        <v>5</v>
      </c>
      <c r="B92" s="21" t="s">
        <v>1066</v>
      </c>
      <c r="C92" s="1055">
        <v>1977</v>
      </c>
      <c r="D92" s="449" t="s">
        <v>2098</v>
      </c>
      <c r="E92" s="275">
        <v>405000</v>
      </c>
      <c r="F92" s="2"/>
      <c r="G92" s="236">
        <v>0</v>
      </c>
      <c r="H92" s="275">
        <f t="shared" si="4"/>
        <v>405000</v>
      </c>
      <c r="I92" s="3"/>
      <c r="J92" s="72"/>
    </row>
    <row r="93" spans="1:10" ht="19.5" customHeight="1">
      <c r="A93" s="845">
        <v>6</v>
      </c>
      <c r="B93" s="21" t="s">
        <v>1044</v>
      </c>
      <c r="C93" s="1054">
        <v>1997</v>
      </c>
      <c r="D93" s="448" t="s">
        <v>709</v>
      </c>
      <c r="E93" s="275">
        <v>405000</v>
      </c>
      <c r="F93" s="2"/>
      <c r="G93" s="236">
        <v>0</v>
      </c>
      <c r="H93" s="275">
        <f t="shared" si="4"/>
        <v>405000</v>
      </c>
      <c r="I93" s="3"/>
      <c r="J93" s="72"/>
    </row>
    <row r="94" spans="1:10" ht="19.5" customHeight="1">
      <c r="A94" s="845">
        <v>7</v>
      </c>
      <c r="B94" s="21" t="s">
        <v>1045</v>
      </c>
      <c r="C94" s="1054">
        <v>1975</v>
      </c>
      <c r="D94" s="448" t="s">
        <v>709</v>
      </c>
      <c r="E94" s="275">
        <v>405000</v>
      </c>
      <c r="F94" s="2"/>
      <c r="G94" s="236">
        <v>0</v>
      </c>
      <c r="H94" s="275">
        <f t="shared" si="4"/>
        <v>405000</v>
      </c>
      <c r="I94" s="3"/>
      <c r="J94" s="72"/>
    </row>
    <row r="95" spans="1:10" ht="19.5" customHeight="1">
      <c r="A95" s="845">
        <v>8</v>
      </c>
      <c r="B95" s="21" t="s">
        <v>1068</v>
      </c>
      <c r="C95" s="1055">
        <v>1994</v>
      </c>
      <c r="D95" s="449" t="s">
        <v>705</v>
      </c>
      <c r="E95" s="275">
        <v>405000</v>
      </c>
      <c r="F95" s="2"/>
      <c r="G95" s="236">
        <v>0</v>
      </c>
      <c r="H95" s="275">
        <f t="shared" si="4"/>
        <v>405000</v>
      </c>
      <c r="I95" s="3"/>
      <c r="J95" s="72"/>
    </row>
    <row r="96" spans="1:10" ht="19.5" customHeight="1">
      <c r="A96" s="845">
        <v>9</v>
      </c>
      <c r="B96" s="21" t="s">
        <v>1070</v>
      </c>
      <c r="C96" s="1055">
        <v>1980</v>
      </c>
      <c r="D96" s="449" t="s">
        <v>1042</v>
      </c>
      <c r="E96" s="275">
        <v>405000</v>
      </c>
      <c r="F96" s="2"/>
      <c r="G96" s="236">
        <v>0</v>
      </c>
      <c r="H96" s="275">
        <f t="shared" si="4"/>
        <v>405000</v>
      </c>
      <c r="I96" s="3"/>
      <c r="J96" s="72"/>
    </row>
    <row r="97" spans="1:10" ht="19.5" customHeight="1">
      <c r="A97" s="845">
        <v>10</v>
      </c>
      <c r="B97" s="21" t="s">
        <v>557</v>
      </c>
      <c r="C97" s="1055">
        <v>1976</v>
      </c>
      <c r="D97" s="449" t="s">
        <v>688</v>
      </c>
      <c r="E97" s="275">
        <v>405000</v>
      </c>
      <c r="F97" s="2"/>
      <c r="G97" s="236">
        <v>0</v>
      </c>
      <c r="H97" s="275">
        <f t="shared" si="4"/>
        <v>405000</v>
      </c>
      <c r="I97" s="3"/>
      <c r="J97" s="72"/>
    </row>
    <row r="98" spans="1:10" ht="19.5" customHeight="1">
      <c r="A98" s="845">
        <v>11</v>
      </c>
      <c r="B98" s="21" t="s">
        <v>558</v>
      </c>
      <c r="C98" s="1055">
        <v>1972</v>
      </c>
      <c r="D98" s="449" t="s">
        <v>299</v>
      </c>
      <c r="E98" s="275">
        <v>405000</v>
      </c>
      <c r="F98" s="2"/>
      <c r="G98" s="236">
        <v>0</v>
      </c>
      <c r="H98" s="275">
        <f t="shared" si="4"/>
        <v>405000</v>
      </c>
      <c r="I98" s="3"/>
      <c r="J98" s="72"/>
    </row>
    <row r="99" spans="1:10" ht="19.5" customHeight="1">
      <c r="A99" s="845">
        <v>12</v>
      </c>
      <c r="B99" s="21" t="s">
        <v>1009</v>
      </c>
      <c r="C99" s="1058">
        <v>1965</v>
      </c>
      <c r="D99" s="449" t="s">
        <v>688</v>
      </c>
      <c r="E99" s="275">
        <v>405000</v>
      </c>
      <c r="F99" s="2"/>
      <c r="G99" s="236">
        <v>0</v>
      </c>
      <c r="H99" s="437">
        <f t="shared" si="4"/>
        <v>405000</v>
      </c>
      <c r="I99" s="3"/>
      <c r="J99" s="72"/>
    </row>
    <row r="100" spans="1:10" ht="19.5" customHeight="1">
      <c r="A100" s="845">
        <v>13</v>
      </c>
      <c r="B100" s="21" t="s">
        <v>1046</v>
      </c>
      <c r="C100" s="1055">
        <v>1988</v>
      </c>
      <c r="D100" s="449" t="s">
        <v>709</v>
      </c>
      <c r="E100" s="275">
        <v>405000</v>
      </c>
      <c r="F100" s="2"/>
      <c r="G100" s="236">
        <v>0</v>
      </c>
      <c r="H100" s="275">
        <f aca="true" t="shared" si="5" ref="H100:H121">G100+E100</f>
        <v>405000</v>
      </c>
      <c r="I100" s="3"/>
      <c r="J100" s="13"/>
    </row>
    <row r="101" spans="1:10" ht="19.5" customHeight="1">
      <c r="A101" s="845">
        <v>14</v>
      </c>
      <c r="B101" s="21" t="s">
        <v>1047</v>
      </c>
      <c r="C101" s="1055">
        <v>1993</v>
      </c>
      <c r="D101" s="449" t="s">
        <v>709</v>
      </c>
      <c r="E101" s="275">
        <v>405000</v>
      </c>
      <c r="F101" s="2"/>
      <c r="G101" s="236">
        <v>0</v>
      </c>
      <c r="H101" s="275">
        <f t="shared" si="5"/>
        <v>405000</v>
      </c>
      <c r="I101" s="3"/>
      <c r="J101" s="13"/>
    </row>
    <row r="102" spans="1:10" ht="19.5" customHeight="1">
      <c r="A102" s="845">
        <v>15</v>
      </c>
      <c r="B102" s="21" t="s">
        <v>1048</v>
      </c>
      <c r="C102" s="1055">
        <v>1996</v>
      </c>
      <c r="D102" s="449" t="s">
        <v>709</v>
      </c>
      <c r="E102" s="275">
        <v>405000</v>
      </c>
      <c r="F102" s="2"/>
      <c r="G102" s="236">
        <v>0</v>
      </c>
      <c r="H102" s="275">
        <f t="shared" si="5"/>
        <v>405000</v>
      </c>
      <c r="I102" s="3"/>
      <c r="J102" s="13"/>
    </row>
    <row r="103" spans="1:10" ht="19.5" customHeight="1">
      <c r="A103" s="845">
        <v>16</v>
      </c>
      <c r="B103" s="21" t="s">
        <v>1049</v>
      </c>
      <c r="C103" s="1054">
        <v>1981</v>
      </c>
      <c r="D103" s="448" t="s">
        <v>739</v>
      </c>
      <c r="E103" s="275">
        <v>405000</v>
      </c>
      <c r="F103" s="2"/>
      <c r="G103" s="236">
        <v>0</v>
      </c>
      <c r="H103" s="275">
        <f t="shared" si="5"/>
        <v>405000</v>
      </c>
      <c r="I103" s="3"/>
      <c r="J103" s="13"/>
    </row>
    <row r="104" spans="1:10" ht="19.5" customHeight="1">
      <c r="A104" s="845">
        <v>17</v>
      </c>
      <c r="B104" s="21" t="s">
        <v>1056</v>
      </c>
      <c r="C104" s="1055">
        <v>1961</v>
      </c>
      <c r="D104" s="449" t="s">
        <v>739</v>
      </c>
      <c r="E104" s="275">
        <v>405000</v>
      </c>
      <c r="F104" s="2"/>
      <c r="G104" s="236">
        <v>0</v>
      </c>
      <c r="H104" s="275">
        <f t="shared" si="5"/>
        <v>405000</v>
      </c>
      <c r="I104" s="3"/>
      <c r="J104" s="13"/>
    </row>
    <row r="105" spans="1:10" ht="19.5" customHeight="1">
      <c r="A105" s="845">
        <v>18</v>
      </c>
      <c r="B105" s="21" t="s">
        <v>1039</v>
      </c>
      <c r="C105" s="1055">
        <v>1963</v>
      </c>
      <c r="D105" s="449" t="s">
        <v>739</v>
      </c>
      <c r="E105" s="275">
        <v>405000</v>
      </c>
      <c r="F105" s="2"/>
      <c r="G105" s="236">
        <v>0</v>
      </c>
      <c r="H105" s="275">
        <f t="shared" si="5"/>
        <v>405000</v>
      </c>
      <c r="I105" s="3"/>
      <c r="J105" s="13"/>
    </row>
    <row r="106" spans="1:15" ht="19.5" customHeight="1">
      <c r="A106" s="845">
        <v>20</v>
      </c>
      <c r="B106" s="21" t="s">
        <v>1057</v>
      </c>
      <c r="C106" s="1056">
        <v>1995</v>
      </c>
      <c r="D106" s="449" t="s">
        <v>686</v>
      </c>
      <c r="E106" s="275">
        <v>405000</v>
      </c>
      <c r="F106" s="2"/>
      <c r="G106" s="236">
        <v>0</v>
      </c>
      <c r="H106" s="275">
        <f t="shared" si="5"/>
        <v>405000</v>
      </c>
      <c r="I106" s="3"/>
      <c r="J106" s="13"/>
      <c r="M106" s="1098"/>
      <c r="N106" s="1099"/>
      <c r="O106" s="1100"/>
    </row>
    <row r="107" spans="1:10" ht="19.5" customHeight="1">
      <c r="A107" s="845">
        <v>21</v>
      </c>
      <c r="B107" s="21" t="s">
        <v>1060</v>
      </c>
      <c r="C107" s="1055">
        <v>1966</v>
      </c>
      <c r="D107" s="449" t="s">
        <v>1889</v>
      </c>
      <c r="E107" s="275">
        <v>405000</v>
      </c>
      <c r="F107" s="2"/>
      <c r="G107" s="236">
        <v>0</v>
      </c>
      <c r="H107" s="275">
        <f t="shared" si="5"/>
        <v>405000</v>
      </c>
      <c r="I107" s="3"/>
      <c r="J107" s="13" t="s">
        <v>188</v>
      </c>
    </row>
    <row r="108" spans="1:10" ht="19.5" customHeight="1">
      <c r="A108" s="845">
        <v>22</v>
      </c>
      <c r="B108" s="21" t="s">
        <v>1063</v>
      </c>
      <c r="C108" s="1055">
        <v>1982</v>
      </c>
      <c r="D108" s="449" t="s">
        <v>685</v>
      </c>
      <c r="E108" s="275">
        <v>405000</v>
      </c>
      <c r="F108" s="2"/>
      <c r="G108" s="236">
        <v>0</v>
      </c>
      <c r="H108" s="275">
        <f t="shared" si="5"/>
        <v>405000</v>
      </c>
      <c r="I108" s="3"/>
      <c r="J108" s="13"/>
    </row>
    <row r="109" spans="1:10" ht="19.5" customHeight="1">
      <c r="A109" s="845">
        <v>23</v>
      </c>
      <c r="B109" s="21" t="s">
        <v>1065</v>
      </c>
      <c r="C109" s="1055">
        <v>1968</v>
      </c>
      <c r="D109" s="449" t="s">
        <v>2234</v>
      </c>
      <c r="E109" s="275">
        <v>405000</v>
      </c>
      <c r="F109" s="2"/>
      <c r="G109" s="236">
        <v>0</v>
      </c>
      <c r="H109" s="275">
        <f t="shared" si="5"/>
        <v>405000</v>
      </c>
      <c r="I109" s="3"/>
      <c r="J109" s="13"/>
    </row>
    <row r="110" spans="1:10" ht="19.5" customHeight="1">
      <c r="A110" s="845">
        <v>24</v>
      </c>
      <c r="B110" s="21" t="s">
        <v>1067</v>
      </c>
      <c r="C110" s="1055">
        <v>1974</v>
      </c>
      <c r="D110" s="449" t="s">
        <v>2234</v>
      </c>
      <c r="E110" s="275">
        <v>405000</v>
      </c>
      <c r="F110" s="2"/>
      <c r="G110" s="236">
        <v>0</v>
      </c>
      <c r="H110" s="275">
        <f t="shared" si="5"/>
        <v>405000</v>
      </c>
      <c r="I110" s="3"/>
      <c r="J110" s="13"/>
    </row>
    <row r="111" spans="1:10" ht="19.5" customHeight="1">
      <c r="A111" s="845">
        <v>25</v>
      </c>
      <c r="B111" s="21" t="s">
        <v>1041</v>
      </c>
      <c r="C111" s="1055">
        <v>1966</v>
      </c>
      <c r="D111" s="449" t="s">
        <v>1042</v>
      </c>
      <c r="E111" s="275">
        <v>405000</v>
      </c>
      <c r="F111" s="2"/>
      <c r="G111" s="236">
        <v>0</v>
      </c>
      <c r="H111" s="275">
        <f t="shared" si="5"/>
        <v>405000</v>
      </c>
      <c r="I111" s="3"/>
      <c r="J111" s="13"/>
    </row>
    <row r="112" spans="1:10" ht="19.5" customHeight="1">
      <c r="A112" s="845">
        <v>26</v>
      </c>
      <c r="B112" s="21" t="s">
        <v>1071</v>
      </c>
      <c r="C112" s="1055">
        <v>1976</v>
      </c>
      <c r="D112" s="449" t="s">
        <v>688</v>
      </c>
      <c r="E112" s="275">
        <v>405000</v>
      </c>
      <c r="F112" s="2"/>
      <c r="G112" s="236">
        <v>0</v>
      </c>
      <c r="H112" s="275">
        <f t="shared" si="5"/>
        <v>405000</v>
      </c>
      <c r="I112" s="3"/>
      <c r="J112" s="13"/>
    </row>
    <row r="113" spans="1:10" ht="19.5" customHeight="1">
      <c r="A113" s="845">
        <v>27</v>
      </c>
      <c r="B113" s="21" t="s">
        <v>1072</v>
      </c>
      <c r="C113" s="1059">
        <v>1995</v>
      </c>
      <c r="D113" s="452" t="s">
        <v>690</v>
      </c>
      <c r="E113" s="275">
        <v>405000</v>
      </c>
      <c r="F113" s="2"/>
      <c r="G113" s="236">
        <v>0</v>
      </c>
      <c r="H113" s="275">
        <f t="shared" si="5"/>
        <v>405000</v>
      </c>
      <c r="I113" s="3"/>
      <c r="J113" s="13"/>
    </row>
    <row r="114" spans="1:10" ht="19.5" customHeight="1">
      <c r="A114" s="845">
        <v>28</v>
      </c>
      <c r="B114" s="21" t="s">
        <v>1073</v>
      </c>
      <c r="C114" s="1055">
        <v>1967</v>
      </c>
      <c r="D114" s="449" t="s">
        <v>686</v>
      </c>
      <c r="E114" s="275">
        <v>405000</v>
      </c>
      <c r="F114" s="2"/>
      <c r="G114" s="236">
        <v>0</v>
      </c>
      <c r="H114" s="275">
        <f t="shared" si="5"/>
        <v>405000</v>
      </c>
      <c r="I114" s="3"/>
      <c r="J114" s="13"/>
    </row>
    <row r="115" spans="1:10" ht="19.5" customHeight="1">
      <c r="A115" s="845">
        <v>29</v>
      </c>
      <c r="B115" s="21" t="s">
        <v>1084</v>
      </c>
      <c r="C115" s="1055">
        <v>1963</v>
      </c>
      <c r="D115" s="449" t="s">
        <v>739</v>
      </c>
      <c r="E115" s="275">
        <v>405000</v>
      </c>
      <c r="F115" s="2"/>
      <c r="G115" s="236">
        <v>0</v>
      </c>
      <c r="H115" s="275">
        <f t="shared" si="5"/>
        <v>405000</v>
      </c>
      <c r="I115" s="3"/>
      <c r="J115" s="13"/>
    </row>
    <row r="116" spans="1:10" ht="19.5" customHeight="1">
      <c r="A116" s="845">
        <v>30</v>
      </c>
      <c r="B116" s="21" t="s">
        <v>1085</v>
      </c>
      <c r="C116" s="1055">
        <v>1992</v>
      </c>
      <c r="D116" s="449" t="s">
        <v>705</v>
      </c>
      <c r="E116" s="275">
        <v>405000</v>
      </c>
      <c r="F116" s="2"/>
      <c r="G116" s="236">
        <v>0</v>
      </c>
      <c r="H116" s="275">
        <f t="shared" si="5"/>
        <v>405000</v>
      </c>
      <c r="I116" s="3"/>
      <c r="J116" s="13"/>
    </row>
    <row r="117" spans="1:10" ht="19.5" customHeight="1">
      <c r="A117" s="845">
        <v>31</v>
      </c>
      <c r="B117" s="21" t="s">
        <v>1087</v>
      </c>
      <c r="C117" s="1059">
        <v>1971</v>
      </c>
      <c r="D117" s="452" t="s">
        <v>686</v>
      </c>
      <c r="E117" s="275">
        <v>405000</v>
      </c>
      <c r="F117" s="2"/>
      <c r="G117" s="236">
        <v>0</v>
      </c>
      <c r="H117" s="275">
        <f t="shared" si="5"/>
        <v>405000</v>
      </c>
      <c r="I117" s="3"/>
      <c r="J117" s="13"/>
    </row>
    <row r="118" spans="1:10" ht="19.5" customHeight="1">
      <c r="A118" s="845">
        <v>32</v>
      </c>
      <c r="B118" s="21" t="s">
        <v>1061</v>
      </c>
      <c r="C118" s="1056">
        <v>1971</v>
      </c>
      <c r="D118" s="449" t="s">
        <v>2450</v>
      </c>
      <c r="E118" s="275">
        <v>405000</v>
      </c>
      <c r="F118" s="2"/>
      <c r="G118" s="236">
        <v>0</v>
      </c>
      <c r="H118" s="275">
        <f t="shared" si="5"/>
        <v>405000</v>
      </c>
      <c r="I118" s="3"/>
      <c r="J118" s="13"/>
    </row>
    <row r="119" spans="1:13" ht="19.5" customHeight="1">
      <c r="A119" s="845">
        <v>33</v>
      </c>
      <c r="B119" s="21" t="s">
        <v>1062</v>
      </c>
      <c r="C119" s="1055">
        <v>1981</v>
      </c>
      <c r="D119" s="449" t="s">
        <v>2450</v>
      </c>
      <c r="E119" s="275">
        <v>405000</v>
      </c>
      <c r="F119" s="2"/>
      <c r="G119" s="236">
        <v>0</v>
      </c>
      <c r="H119" s="275">
        <f t="shared" si="5"/>
        <v>405000</v>
      </c>
      <c r="I119" s="3"/>
      <c r="J119" s="13"/>
      <c r="M119" s="5" t="s">
        <v>188</v>
      </c>
    </row>
    <row r="120" spans="1:10" ht="19.5" customHeight="1">
      <c r="A120" s="845">
        <v>34</v>
      </c>
      <c r="B120" s="21" t="s">
        <v>256</v>
      </c>
      <c r="C120" s="1055">
        <v>1969</v>
      </c>
      <c r="D120" s="449" t="s">
        <v>688</v>
      </c>
      <c r="E120" s="275">
        <v>405000</v>
      </c>
      <c r="F120" s="2"/>
      <c r="G120" s="236">
        <v>0</v>
      </c>
      <c r="H120" s="275">
        <f t="shared" si="5"/>
        <v>405000</v>
      </c>
      <c r="I120" s="3"/>
      <c r="J120" s="13"/>
    </row>
    <row r="121" spans="1:10" ht="19.5" customHeight="1">
      <c r="A121" s="845">
        <v>35</v>
      </c>
      <c r="B121" s="21" t="s">
        <v>554</v>
      </c>
      <c r="C121" s="1055">
        <v>1966</v>
      </c>
      <c r="D121" s="449" t="s">
        <v>2450</v>
      </c>
      <c r="E121" s="275">
        <v>405000</v>
      </c>
      <c r="F121" s="2"/>
      <c r="G121" s="236">
        <v>0</v>
      </c>
      <c r="H121" s="275">
        <f t="shared" si="5"/>
        <v>405000</v>
      </c>
      <c r="I121" s="3"/>
      <c r="J121" s="13"/>
    </row>
    <row r="122" spans="1:10" ht="19.5" customHeight="1">
      <c r="A122" s="845">
        <v>36</v>
      </c>
      <c r="B122" s="21" t="s">
        <v>1152</v>
      </c>
      <c r="C122" s="1055">
        <v>1995</v>
      </c>
      <c r="D122" s="449" t="s">
        <v>690</v>
      </c>
      <c r="E122" s="275">
        <v>405000</v>
      </c>
      <c r="F122" s="2"/>
      <c r="G122" s="236"/>
      <c r="H122" s="275">
        <f>G121+E121</f>
        <v>405000</v>
      </c>
      <c r="I122" s="3"/>
      <c r="J122" s="13"/>
    </row>
    <row r="123" spans="1:10" ht="19.5" customHeight="1">
      <c r="A123" s="845">
        <v>37</v>
      </c>
      <c r="B123" s="21" t="s">
        <v>252</v>
      </c>
      <c r="C123" s="1055">
        <v>1963</v>
      </c>
      <c r="D123" s="452" t="s">
        <v>2234</v>
      </c>
      <c r="E123" s="275">
        <v>405000</v>
      </c>
      <c r="F123" s="2"/>
      <c r="G123" s="275"/>
      <c r="H123" s="275">
        <f>G123+E123</f>
        <v>405000</v>
      </c>
      <c r="I123" s="3"/>
      <c r="J123" s="13"/>
    </row>
    <row r="124" spans="1:10" ht="19.5" customHeight="1">
      <c r="A124" s="845">
        <v>38</v>
      </c>
      <c r="B124" s="21" t="s">
        <v>1709</v>
      </c>
      <c r="C124" s="1055">
        <v>1984</v>
      </c>
      <c r="D124" s="452" t="s">
        <v>1887</v>
      </c>
      <c r="E124" s="275">
        <v>405000</v>
      </c>
      <c r="F124" s="2"/>
      <c r="G124" s="275"/>
      <c r="H124" s="275">
        <f>G124+E124</f>
        <v>405000</v>
      </c>
      <c r="I124" s="3"/>
      <c r="J124" s="13"/>
    </row>
    <row r="125" spans="1:10" ht="19.5" customHeight="1">
      <c r="A125" s="845">
        <v>39</v>
      </c>
      <c r="B125" s="21" t="s">
        <v>674</v>
      </c>
      <c r="C125" s="1055">
        <v>1975</v>
      </c>
      <c r="D125" s="452" t="s">
        <v>675</v>
      </c>
      <c r="E125" s="275">
        <v>405000</v>
      </c>
      <c r="F125" s="2"/>
      <c r="G125" s="275"/>
      <c r="H125" s="275">
        <f>G125+E125</f>
        <v>405000</v>
      </c>
      <c r="I125" s="3"/>
      <c r="J125" s="13"/>
    </row>
    <row r="126" spans="1:10" ht="19.5" customHeight="1">
      <c r="A126" s="845">
        <v>40</v>
      </c>
      <c r="B126" s="21" t="s">
        <v>1420</v>
      </c>
      <c r="C126" s="1055">
        <v>1965</v>
      </c>
      <c r="D126" s="452" t="s">
        <v>688</v>
      </c>
      <c r="E126" s="275">
        <v>405000</v>
      </c>
      <c r="F126" s="2"/>
      <c r="G126" s="275"/>
      <c r="H126" s="275">
        <f>G126+E126</f>
        <v>405000</v>
      </c>
      <c r="I126" s="3"/>
      <c r="J126" s="13"/>
    </row>
    <row r="127" spans="1:10" ht="19.5" customHeight="1">
      <c r="A127" s="845">
        <v>41</v>
      </c>
      <c r="B127" s="21" t="s">
        <v>2549</v>
      </c>
      <c r="C127" s="1055">
        <v>1975</v>
      </c>
      <c r="D127" s="449" t="s">
        <v>2450</v>
      </c>
      <c r="E127" s="275">
        <v>405000</v>
      </c>
      <c r="F127" s="2"/>
      <c r="G127" s="236"/>
      <c r="H127" s="275">
        <f>G127+E127</f>
        <v>405000</v>
      </c>
      <c r="I127" s="3"/>
      <c r="J127" s="13"/>
    </row>
    <row r="128" spans="1:10" ht="19.5" customHeight="1">
      <c r="A128" s="845">
        <v>42</v>
      </c>
      <c r="B128" s="21" t="s">
        <v>546</v>
      </c>
      <c r="C128" s="1055">
        <v>1966</v>
      </c>
      <c r="D128" s="449" t="s">
        <v>686</v>
      </c>
      <c r="E128" s="275">
        <v>405000</v>
      </c>
      <c r="F128" s="2"/>
      <c r="G128" s="236"/>
      <c r="H128" s="275">
        <f aca="true" t="shared" si="6" ref="H128:H134">G128+E128</f>
        <v>405000</v>
      </c>
      <c r="I128" s="3"/>
      <c r="J128" s="13"/>
    </row>
    <row r="129" spans="1:10" ht="19.5" customHeight="1">
      <c r="A129" s="845">
        <v>43</v>
      </c>
      <c r="B129" s="21" t="s">
        <v>547</v>
      </c>
      <c r="C129" s="1055">
        <v>1998</v>
      </c>
      <c r="D129" s="449" t="s">
        <v>688</v>
      </c>
      <c r="E129" s="275">
        <v>405000</v>
      </c>
      <c r="F129" s="2"/>
      <c r="G129" s="236"/>
      <c r="H129" s="275">
        <f t="shared" si="6"/>
        <v>405000</v>
      </c>
      <c r="I129" s="3"/>
      <c r="J129" s="13"/>
    </row>
    <row r="130" spans="1:14" ht="19.5" customHeight="1">
      <c r="A130" s="845">
        <v>44</v>
      </c>
      <c r="B130" s="27" t="s">
        <v>1336</v>
      </c>
      <c r="C130" s="1060">
        <v>2002</v>
      </c>
      <c r="D130" s="453" t="s">
        <v>686</v>
      </c>
      <c r="E130" s="275">
        <v>405000</v>
      </c>
      <c r="F130" s="2"/>
      <c r="G130" s="236"/>
      <c r="H130" s="275">
        <f t="shared" si="6"/>
        <v>405000</v>
      </c>
      <c r="I130" s="3"/>
      <c r="J130" s="13"/>
      <c r="K130" s="1649"/>
      <c r="L130" s="1650"/>
      <c r="M130" s="1650"/>
      <c r="N130" s="1650"/>
    </row>
    <row r="131" spans="1:10" ht="19.5" customHeight="1">
      <c r="A131" s="845">
        <v>45</v>
      </c>
      <c r="B131" s="21" t="s">
        <v>2518</v>
      </c>
      <c r="C131" s="1055">
        <v>1962</v>
      </c>
      <c r="D131" s="453" t="s">
        <v>1975</v>
      </c>
      <c r="E131" s="275">
        <v>405000</v>
      </c>
      <c r="F131" s="2"/>
      <c r="G131" s="236"/>
      <c r="H131" s="275">
        <f t="shared" si="6"/>
        <v>405000</v>
      </c>
      <c r="I131" s="3"/>
      <c r="J131" s="13"/>
    </row>
    <row r="132" spans="1:10" ht="19.5" customHeight="1">
      <c r="A132" s="845">
        <v>46</v>
      </c>
      <c r="B132" s="21" t="s">
        <v>2733</v>
      </c>
      <c r="C132" s="1055">
        <v>1965</v>
      </c>
      <c r="D132" s="453" t="s">
        <v>1019</v>
      </c>
      <c r="E132" s="275">
        <v>405000</v>
      </c>
      <c r="F132" s="2"/>
      <c r="G132" s="236"/>
      <c r="H132" s="275">
        <f t="shared" si="6"/>
        <v>405000</v>
      </c>
      <c r="I132" s="3"/>
      <c r="J132" s="13"/>
    </row>
    <row r="133" spans="1:10" ht="19.5" customHeight="1">
      <c r="A133" s="845">
        <v>47</v>
      </c>
      <c r="B133" s="1098" t="s">
        <v>2393</v>
      </c>
      <c r="C133" s="1099">
        <v>1959</v>
      </c>
      <c r="D133" s="1492" t="s">
        <v>739</v>
      </c>
      <c r="E133" s="275">
        <v>405000</v>
      </c>
      <c r="F133" s="2"/>
      <c r="G133" s="236"/>
      <c r="H133" s="275">
        <f t="shared" si="6"/>
        <v>405000</v>
      </c>
      <c r="I133" s="3"/>
      <c r="J133" s="13"/>
    </row>
    <row r="134" spans="1:10" ht="19.5" customHeight="1">
      <c r="A134" s="1660" t="s">
        <v>1632</v>
      </c>
      <c r="B134" s="1660"/>
      <c r="C134" s="1660"/>
      <c r="D134" s="1660"/>
      <c r="E134" s="271">
        <f>SUM(E88:E133)</f>
        <v>18630000</v>
      </c>
      <c r="F134" s="272"/>
      <c r="G134" s="18"/>
      <c r="H134" s="271">
        <f t="shared" si="6"/>
        <v>18630000</v>
      </c>
      <c r="I134" s="19"/>
      <c r="J134" s="13"/>
    </row>
    <row r="135" spans="1:10" ht="19.5" customHeight="1">
      <c r="A135" s="1661" t="s">
        <v>2076</v>
      </c>
      <c r="B135" s="1662"/>
      <c r="C135" s="1662"/>
      <c r="D135" s="1662"/>
      <c r="E135" s="1662"/>
      <c r="F135" s="1662"/>
      <c r="G135" s="1662"/>
      <c r="H135" s="1662"/>
      <c r="I135" s="1662"/>
      <c r="J135" s="1663"/>
    </row>
    <row r="136" spans="1:10" ht="19.5" customHeight="1">
      <c r="A136" s="848">
        <v>1</v>
      </c>
      <c r="B136" s="21" t="s">
        <v>1091</v>
      </c>
      <c r="C136" s="1055">
        <v>1930</v>
      </c>
      <c r="D136" s="449" t="s">
        <v>688</v>
      </c>
      <c r="E136" s="275">
        <v>540000</v>
      </c>
      <c r="F136" s="2"/>
      <c r="G136" s="236">
        <v>0</v>
      </c>
      <c r="H136" s="275">
        <f>E136+G136</f>
        <v>540000</v>
      </c>
      <c r="I136" s="206"/>
      <c r="J136" s="209"/>
    </row>
    <row r="137" spans="1:10" ht="19.5" customHeight="1">
      <c r="A137" s="848">
        <v>2</v>
      </c>
      <c r="B137" s="466" t="s">
        <v>1054</v>
      </c>
      <c r="C137" s="1054">
        <v>1955</v>
      </c>
      <c r="D137" s="448" t="s">
        <v>739</v>
      </c>
      <c r="E137" s="275">
        <v>540000</v>
      </c>
      <c r="F137" s="2"/>
      <c r="G137" s="236">
        <v>0</v>
      </c>
      <c r="H137" s="275">
        <f>G137+E137</f>
        <v>540000</v>
      </c>
      <c r="I137" s="206"/>
      <c r="J137" s="209"/>
    </row>
    <row r="138" spans="1:10" ht="19.5" customHeight="1">
      <c r="A138" s="848">
        <v>3</v>
      </c>
      <c r="B138" s="21" t="s">
        <v>1088</v>
      </c>
      <c r="C138" s="1055">
        <v>1940</v>
      </c>
      <c r="D138" s="449" t="s">
        <v>685</v>
      </c>
      <c r="E138" s="275">
        <v>540000</v>
      </c>
      <c r="F138" s="2"/>
      <c r="G138" s="236">
        <v>0</v>
      </c>
      <c r="H138" s="275">
        <f>E138+G138</f>
        <v>540000</v>
      </c>
      <c r="I138" s="3"/>
      <c r="J138" s="13"/>
    </row>
    <row r="139" spans="1:10" ht="19.5" customHeight="1">
      <c r="A139" s="848">
        <v>4</v>
      </c>
      <c r="B139" s="21" t="s">
        <v>1089</v>
      </c>
      <c r="C139" s="1055">
        <v>1939</v>
      </c>
      <c r="D139" s="449" t="s">
        <v>705</v>
      </c>
      <c r="E139" s="275">
        <v>540000</v>
      </c>
      <c r="F139" s="2"/>
      <c r="G139" s="236">
        <v>0</v>
      </c>
      <c r="H139" s="275">
        <f>E139+G139</f>
        <v>540000</v>
      </c>
      <c r="I139" s="3"/>
      <c r="J139" s="13"/>
    </row>
    <row r="140" spans="1:10" ht="19.5" customHeight="1">
      <c r="A140" s="848">
        <v>5</v>
      </c>
      <c r="B140" s="21" t="s">
        <v>1090</v>
      </c>
      <c r="C140" s="1055">
        <v>1938</v>
      </c>
      <c r="D140" s="449" t="s">
        <v>2450</v>
      </c>
      <c r="E140" s="275">
        <v>540000</v>
      </c>
      <c r="F140" s="2"/>
      <c r="G140" s="236">
        <v>0</v>
      </c>
      <c r="H140" s="275">
        <f>E140+G140</f>
        <v>540000</v>
      </c>
      <c r="I140" s="3"/>
      <c r="J140" s="13"/>
    </row>
    <row r="141" spans="1:10" ht="19.5" customHeight="1">
      <c r="A141" s="848">
        <v>6</v>
      </c>
      <c r="B141" s="21" t="s">
        <v>1097</v>
      </c>
      <c r="C141" s="1055">
        <v>1951</v>
      </c>
      <c r="D141" s="449" t="s">
        <v>688</v>
      </c>
      <c r="E141" s="275">
        <v>540000</v>
      </c>
      <c r="F141" s="2"/>
      <c r="G141" s="236">
        <v>0</v>
      </c>
      <c r="H141" s="275">
        <f>E141+G141</f>
        <v>540000</v>
      </c>
      <c r="I141" s="3"/>
      <c r="J141" s="13"/>
    </row>
    <row r="142" spans="1:10" ht="19.5" customHeight="1">
      <c r="A142" s="848">
        <v>7</v>
      </c>
      <c r="B142" s="21" t="s">
        <v>1086</v>
      </c>
      <c r="C142" s="1055">
        <v>1956</v>
      </c>
      <c r="D142" s="449" t="s">
        <v>688</v>
      </c>
      <c r="E142" s="275">
        <v>540000</v>
      </c>
      <c r="F142" s="20"/>
      <c r="G142" s="21"/>
      <c r="H142" s="275">
        <f aca="true" t="shared" si="7" ref="H142:H149">G142+E142</f>
        <v>540000</v>
      </c>
      <c r="I142" s="3"/>
      <c r="J142" s="233"/>
    </row>
    <row r="143" spans="1:10" ht="19.5" customHeight="1">
      <c r="A143" s="848">
        <v>8</v>
      </c>
      <c r="B143" s="21" t="s">
        <v>1069</v>
      </c>
      <c r="C143" s="1055">
        <v>1956</v>
      </c>
      <c r="D143" s="449" t="s">
        <v>705</v>
      </c>
      <c r="E143" s="275">
        <v>540000</v>
      </c>
      <c r="F143" s="20"/>
      <c r="G143" s="21"/>
      <c r="H143" s="275">
        <f t="shared" si="7"/>
        <v>540000</v>
      </c>
      <c r="I143" s="3"/>
      <c r="J143" s="233"/>
    </row>
    <row r="144" spans="1:10" ht="19.5" customHeight="1">
      <c r="A144" s="848">
        <v>9</v>
      </c>
      <c r="B144" s="4" t="s">
        <v>2235</v>
      </c>
      <c r="C144" s="270">
        <v>1957</v>
      </c>
      <c r="D144" s="453" t="s">
        <v>686</v>
      </c>
      <c r="E144" s="275">
        <v>540000</v>
      </c>
      <c r="F144" s="2"/>
      <c r="G144" s="236"/>
      <c r="H144" s="275">
        <f t="shared" si="7"/>
        <v>540000</v>
      </c>
      <c r="I144" s="3"/>
      <c r="J144" s="233"/>
    </row>
    <row r="145" spans="1:10" ht="19.5" customHeight="1">
      <c r="A145" s="848">
        <v>10</v>
      </c>
      <c r="B145" s="27" t="s">
        <v>1117</v>
      </c>
      <c r="C145" s="270">
        <v>1956</v>
      </c>
      <c r="D145" s="453" t="s">
        <v>739</v>
      </c>
      <c r="E145" s="275">
        <v>540000</v>
      </c>
      <c r="F145" s="2"/>
      <c r="G145" s="236"/>
      <c r="H145" s="275">
        <f t="shared" si="7"/>
        <v>540000</v>
      </c>
      <c r="I145" s="3"/>
      <c r="J145" s="233"/>
    </row>
    <row r="146" spans="1:10" ht="19.5" customHeight="1">
      <c r="A146" s="848">
        <v>11</v>
      </c>
      <c r="B146" s="1011" t="s">
        <v>174</v>
      </c>
      <c r="C146" s="270">
        <v>1956</v>
      </c>
      <c r="D146" s="453" t="s">
        <v>686</v>
      </c>
      <c r="E146" s="275">
        <v>540000</v>
      </c>
      <c r="F146" s="2"/>
      <c r="G146" s="236"/>
      <c r="H146" s="275">
        <f t="shared" si="7"/>
        <v>540000</v>
      </c>
      <c r="I146" s="3"/>
      <c r="J146" s="233"/>
    </row>
    <row r="147" spans="1:10" ht="19.5" customHeight="1">
      <c r="A147" s="848">
        <v>12</v>
      </c>
      <c r="B147" s="1011" t="s">
        <v>2235</v>
      </c>
      <c r="C147" s="270">
        <v>1955</v>
      </c>
      <c r="D147" s="449" t="s">
        <v>688</v>
      </c>
      <c r="E147" s="275">
        <v>540000</v>
      </c>
      <c r="F147" s="2"/>
      <c r="G147" s="236"/>
      <c r="H147" s="275">
        <f t="shared" si="7"/>
        <v>540000</v>
      </c>
      <c r="I147" s="3"/>
      <c r="J147" s="233"/>
    </row>
    <row r="148" spans="1:10" ht="19.5" customHeight="1">
      <c r="A148" s="848">
        <v>13</v>
      </c>
      <c r="B148" s="21" t="s">
        <v>889</v>
      </c>
      <c r="C148" s="1058">
        <v>1958</v>
      </c>
      <c r="D148" s="449" t="s">
        <v>688</v>
      </c>
      <c r="E148" s="275">
        <v>540000</v>
      </c>
      <c r="F148" s="2"/>
      <c r="G148" s="236"/>
      <c r="H148" s="437">
        <f>E148+G148</f>
        <v>540000</v>
      </c>
      <c r="I148" s="3"/>
      <c r="J148" s="233"/>
    </row>
    <row r="149" spans="1:10" ht="19.5" customHeight="1">
      <c r="A149" s="848"/>
      <c r="B149" s="1665" t="s">
        <v>1632</v>
      </c>
      <c r="C149" s="1666"/>
      <c r="D149" s="1667"/>
      <c r="E149" s="271">
        <f>SUM(E136:E148)</f>
        <v>7020000</v>
      </c>
      <c r="F149" s="74"/>
      <c r="G149" s="1012"/>
      <c r="H149" s="271">
        <f t="shared" si="7"/>
        <v>7020000</v>
      </c>
      <c r="I149" s="19"/>
      <c r="J149" s="13"/>
    </row>
    <row r="150" spans="1:10" ht="19.5" customHeight="1">
      <c r="A150" s="1668" t="s">
        <v>2077</v>
      </c>
      <c r="B150" s="1669"/>
      <c r="C150" s="1669"/>
      <c r="D150" s="1670"/>
      <c r="E150" s="1671"/>
      <c r="F150" s="1672"/>
      <c r="G150" s="1672"/>
      <c r="H150" s="1672"/>
      <c r="I150" s="1672"/>
      <c r="J150" s="1673"/>
    </row>
    <row r="151" spans="1:10" ht="19.5" customHeight="1">
      <c r="A151" s="846">
        <v>1</v>
      </c>
      <c r="B151" s="27" t="s">
        <v>1098</v>
      </c>
      <c r="C151" s="1060">
        <v>2005</v>
      </c>
      <c r="D151" s="453" t="s">
        <v>1042</v>
      </c>
      <c r="E151" s="275">
        <v>540000</v>
      </c>
      <c r="F151" s="2"/>
      <c r="G151" s="236">
        <v>0</v>
      </c>
      <c r="H151" s="275">
        <f>E151+G151</f>
        <v>540000</v>
      </c>
      <c r="I151" s="3"/>
      <c r="J151" s="13"/>
    </row>
    <row r="152" spans="1:10" ht="19.5" customHeight="1">
      <c r="A152" s="846">
        <v>2</v>
      </c>
      <c r="B152" s="27" t="s">
        <v>1099</v>
      </c>
      <c r="C152" s="1060">
        <v>2008</v>
      </c>
      <c r="D152" s="453" t="s">
        <v>1019</v>
      </c>
      <c r="E152" s="275">
        <v>540000</v>
      </c>
      <c r="F152" s="2"/>
      <c r="G152" s="236">
        <v>0</v>
      </c>
      <c r="H152" s="275">
        <f aca="true" t="shared" si="8" ref="H152:H157">E152+G152</f>
        <v>540000</v>
      </c>
      <c r="I152" s="3"/>
      <c r="J152" s="13"/>
    </row>
    <row r="153" spans="1:10" ht="19.5" customHeight="1">
      <c r="A153" s="846">
        <v>3</v>
      </c>
      <c r="B153" s="45" t="s">
        <v>1100</v>
      </c>
      <c r="C153" s="1061">
        <v>2007</v>
      </c>
      <c r="D153" s="250" t="s">
        <v>739</v>
      </c>
      <c r="E153" s="436">
        <v>540000</v>
      </c>
      <c r="F153" s="75"/>
      <c r="G153" s="442">
        <v>0</v>
      </c>
      <c r="H153" s="436">
        <f t="shared" si="8"/>
        <v>540000</v>
      </c>
      <c r="I153" s="3"/>
      <c r="J153" s="13"/>
    </row>
    <row r="154" spans="1:10" ht="19.5" customHeight="1">
      <c r="A154" s="846">
        <v>4</v>
      </c>
      <c r="B154" s="48" t="s">
        <v>1335</v>
      </c>
      <c r="C154" s="203">
        <v>2008</v>
      </c>
      <c r="D154" s="250" t="s">
        <v>739</v>
      </c>
      <c r="E154" s="436">
        <v>540000</v>
      </c>
      <c r="F154" s="75"/>
      <c r="G154" s="442">
        <v>0</v>
      </c>
      <c r="H154" s="436">
        <f t="shared" si="8"/>
        <v>540000</v>
      </c>
      <c r="I154" s="3"/>
      <c r="J154" s="13"/>
    </row>
    <row r="155" spans="1:10" ht="19.5" customHeight="1">
      <c r="A155" s="846">
        <v>5</v>
      </c>
      <c r="B155" s="27" t="s">
        <v>1119</v>
      </c>
      <c r="C155" s="1060">
        <v>2006</v>
      </c>
      <c r="D155" s="453" t="s">
        <v>1031</v>
      </c>
      <c r="E155" s="275">
        <v>540000</v>
      </c>
      <c r="F155" s="2"/>
      <c r="G155" s="236">
        <v>0</v>
      </c>
      <c r="H155" s="275">
        <f t="shared" si="8"/>
        <v>540000</v>
      </c>
      <c r="I155" s="3"/>
      <c r="J155" s="13"/>
    </row>
    <row r="156" spans="1:10" ht="19.5" customHeight="1">
      <c r="A156" s="846">
        <v>6</v>
      </c>
      <c r="B156" s="27" t="s">
        <v>1120</v>
      </c>
      <c r="C156" s="1060">
        <v>2009</v>
      </c>
      <c r="D156" s="453" t="s">
        <v>1019</v>
      </c>
      <c r="E156" s="275">
        <v>540000</v>
      </c>
      <c r="F156" s="2"/>
      <c r="G156" s="236">
        <v>0</v>
      </c>
      <c r="H156" s="275">
        <f t="shared" si="8"/>
        <v>540000</v>
      </c>
      <c r="I156" s="3"/>
      <c r="J156" s="13"/>
    </row>
    <row r="157" spans="1:10" ht="19.5" customHeight="1">
      <c r="A157" s="846">
        <v>7</v>
      </c>
      <c r="B157" s="27" t="s">
        <v>555</v>
      </c>
      <c r="C157" s="1060">
        <v>2006</v>
      </c>
      <c r="D157" s="453" t="s">
        <v>556</v>
      </c>
      <c r="E157" s="275">
        <v>540000</v>
      </c>
      <c r="F157" s="2"/>
      <c r="G157" s="236"/>
      <c r="H157" s="275">
        <f t="shared" si="8"/>
        <v>540000</v>
      </c>
      <c r="I157" s="3"/>
      <c r="J157" s="13"/>
    </row>
    <row r="158" spans="1:10" ht="19.5" customHeight="1">
      <c r="A158" s="846">
        <v>8</v>
      </c>
      <c r="B158" s="27" t="s">
        <v>1101</v>
      </c>
      <c r="C158" s="1060">
        <v>2007</v>
      </c>
      <c r="D158" s="453" t="s">
        <v>705</v>
      </c>
      <c r="E158" s="275">
        <v>540000</v>
      </c>
      <c r="F158" s="2"/>
      <c r="G158" s="275"/>
      <c r="H158" s="275">
        <f aca="true" t="shared" si="9" ref="H158:H163">G158+E158</f>
        <v>540000</v>
      </c>
      <c r="I158" s="76"/>
      <c r="J158" s="40"/>
    </row>
    <row r="159" spans="1:10" ht="19.5" customHeight="1">
      <c r="A159" s="846">
        <v>9</v>
      </c>
      <c r="B159" s="27" t="s">
        <v>890</v>
      </c>
      <c r="C159" s="1060">
        <v>2009</v>
      </c>
      <c r="D159" s="250" t="s">
        <v>739</v>
      </c>
      <c r="E159" s="275">
        <v>540000</v>
      </c>
      <c r="F159" s="2"/>
      <c r="G159" s="275"/>
      <c r="H159" s="275">
        <f t="shared" si="9"/>
        <v>540000</v>
      </c>
      <c r="I159" s="76"/>
      <c r="J159" s="40"/>
    </row>
    <row r="160" spans="1:10" ht="19.5" customHeight="1">
      <c r="A160" s="846">
        <v>10</v>
      </c>
      <c r="B160" s="27" t="s">
        <v>2550</v>
      </c>
      <c r="C160" s="1060">
        <v>2017</v>
      </c>
      <c r="D160" s="250" t="s">
        <v>1019</v>
      </c>
      <c r="E160" s="275">
        <v>540000</v>
      </c>
      <c r="F160" s="2"/>
      <c r="G160" s="275"/>
      <c r="H160" s="275">
        <f t="shared" si="9"/>
        <v>540000</v>
      </c>
      <c r="I160" s="76"/>
      <c r="J160" s="40"/>
    </row>
    <row r="161" spans="1:10" ht="19.5" customHeight="1">
      <c r="A161" s="846">
        <v>11</v>
      </c>
      <c r="B161" s="27" t="s">
        <v>592</v>
      </c>
      <c r="C161" s="1060">
        <v>2013</v>
      </c>
      <c r="D161" s="250" t="s">
        <v>593</v>
      </c>
      <c r="E161" s="275">
        <v>540000</v>
      </c>
      <c r="F161" s="2"/>
      <c r="G161" s="275"/>
      <c r="H161" s="275">
        <f t="shared" si="9"/>
        <v>540000</v>
      </c>
      <c r="I161" s="76"/>
      <c r="J161" s="40"/>
    </row>
    <row r="162" spans="1:10" ht="19.5" customHeight="1">
      <c r="A162" s="846">
        <v>12</v>
      </c>
      <c r="B162" s="27" t="s">
        <v>1910</v>
      </c>
      <c r="C162" s="1060" t="s">
        <v>1911</v>
      </c>
      <c r="D162" s="250" t="s">
        <v>690</v>
      </c>
      <c r="E162" s="275">
        <v>540000</v>
      </c>
      <c r="F162" s="2"/>
      <c r="G162" s="275"/>
      <c r="H162" s="275">
        <f t="shared" si="9"/>
        <v>540000</v>
      </c>
      <c r="I162" s="76"/>
      <c r="J162" s="40"/>
    </row>
    <row r="163" spans="1:10" ht="19.5" customHeight="1">
      <c r="A163" s="454"/>
      <c r="B163" s="467" t="s">
        <v>1632</v>
      </c>
      <c r="C163" s="1062"/>
      <c r="D163" s="454"/>
      <c r="E163" s="434">
        <f>SUM(E151:E162)</f>
        <v>6480000</v>
      </c>
      <c r="F163" s="25">
        <f>SUM(F158:F159)</f>
        <v>0</v>
      </c>
      <c r="G163" s="434"/>
      <c r="H163" s="434">
        <f t="shared" si="9"/>
        <v>6480000</v>
      </c>
      <c r="I163" s="76"/>
      <c r="J163" s="76"/>
    </row>
    <row r="164" spans="1:11" ht="19.5" customHeight="1">
      <c r="A164" s="1674" t="s">
        <v>2078</v>
      </c>
      <c r="B164" s="1675"/>
      <c r="C164" s="1675"/>
      <c r="D164" s="1675"/>
      <c r="E164" s="1675"/>
      <c r="F164" s="1675"/>
      <c r="G164" s="1675"/>
      <c r="H164" s="1675"/>
      <c r="I164" s="1675"/>
      <c r="J164" s="1676"/>
      <c r="K164" s="77"/>
    </row>
    <row r="165" spans="1:10" ht="19.5" customHeight="1">
      <c r="A165" s="846">
        <v>1</v>
      </c>
      <c r="B165" s="21" t="s">
        <v>1125</v>
      </c>
      <c r="C165" s="1055">
        <v>1995</v>
      </c>
      <c r="D165" s="449" t="s">
        <v>739</v>
      </c>
      <c r="E165" s="275">
        <v>540000</v>
      </c>
      <c r="F165" s="2"/>
      <c r="G165" s="236">
        <v>0</v>
      </c>
      <c r="H165" s="275">
        <f aca="true" t="shared" si="10" ref="H165:H174">E165+G165</f>
        <v>540000</v>
      </c>
      <c r="I165" s="3"/>
      <c r="J165" s="13"/>
    </row>
    <row r="166" spans="1:10" ht="19.5" customHeight="1">
      <c r="A166" s="846">
        <v>2</v>
      </c>
      <c r="B166" s="28" t="s">
        <v>1126</v>
      </c>
      <c r="C166" s="1056">
        <v>1960</v>
      </c>
      <c r="D166" s="455" t="s">
        <v>739</v>
      </c>
      <c r="E166" s="275">
        <v>540000</v>
      </c>
      <c r="F166" s="2"/>
      <c r="G166" s="236">
        <v>0</v>
      </c>
      <c r="H166" s="275">
        <f t="shared" si="10"/>
        <v>540000</v>
      </c>
      <c r="I166" s="3"/>
      <c r="J166" s="13"/>
    </row>
    <row r="167" spans="1:10" ht="19.5" customHeight="1">
      <c r="A167" s="846">
        <v>3</v>
      </c>
      <c r="B167" s="21" t="s">
        <v>1127</v>
      </c>
      <c r="C167" s="1055">
        <v>1962</v>
      </c>
      <c r="D167" s="449" t="s">
        <v>686</v>
      </c>
      <c r="E167" s="275">
        <v>540000</v>
      </c>
      <c r="F167" s="2"/>
      <c r="G167" s="236">
        <v>0</v>
      </c>
      <c r="H167" s="275">
        <f t="shared" si="10"/>
        <v>540000</v>
      </c>
      <c r="I167" s="3"/>
      <c r="J167" s="13"/>
    </row>
    <row r="168" spans="1:10" ht="19.5" customHeight="1">
      <c r="A168" s="846">
        <v>4</v>
      </c>
      <c r="B168" s="21" t="s">
        <v>1130</v>
      </c>
      <c r="C168" s="1055">
        <v>1962</v>
      </c>
      <c r="D168" s="449" t="s">
        <v>1019</v>
      </c>
      <c r="E168" s="275">
        <v>540000</v>
      </c>
      <c r="F168" s="2"/>
      <c r="G168" s="236">
        <v>0</v>
      </c>
      <c r="H168" s="275">
        <f t="shared" si="10"/>
        <v>540000</v>
      </c>
      <c r="I168" s="3"/>
      <c r="J168" s="13"/>
    </row>
    <row r="169" spans="1:10" ht="19.5" customHeight="1">
      <c r="A169" s="846">
        <v>5</v>
      </c>
      <c r="B169" s="21" t="s">
        <v>1133</v>
      </c>
      <c r="C169" s="1055">
        <v>1987</v>
      </c>
      <c r="D169" s="449" t="s">
        <v>705</v>
      </c>
      <c r="E169" s="275">
        <v>540000</v>
      </c>
      <c r="F169" s="2"/>
      <c r="G169" s="236">
        <v>0</v>
      </c>
      <c r="H169" s="275">
        <f t="shared" si="10"/>
        <v>540000</v>
      </c>
      <c r="I169" s="3"/>
      <c r="J169" s="13"/>
    </row>
    <row r="170" spans="1:10" ht="19.5" customHeight="1">
      <c r="A170" s="846">
        <v>6</v>
      </c>
      <c r="B170" s="21" t="s">
        <v>1135</v>
      </c>
      <c r="C170" s="1055">
        <v>1995</v>
      </c>
      <c r="D170" s="449" t="s">
        <v>1024</v>
      </c>
      <c r="E170" s="275">
        <v>540000</v>
      </c>
      <c r="F170" s="2"/>
      <c r="G170" s="236">
        <v>0</v>
      </c>
      <c r="H170" s="275">
        <f t="shared" si="10"/>
        <v>540000</v>
      </c>
      <c r="I170" s="3"/>
      <c r="J170" s="13"/>
    </row>
    <row r="171" spans="1:10" ht="19.5" customHeight="1">
      <c r="A171" s="846">
        <v>7</v>
      </c>
      <c r="B171" s="21" t="s">
        <v>1136</v>
      </c>
      <c r="C171" s="1055">
        <v>1991</v>
      </c>
      <c r="D171" s="449" t="s">
        <v>688</v>
      </c>
      <c r="E171" s="275">
        <v>540000</v>
      </c>
      <c r="F171" s="2"/>
      <c r="G171" s="236">
        <v>0</v>
      </c>
      <c r="H171" s="275">
        <f t="shared" si="10"/>
        <v>540000</v>
      </c>
      <c r="I171" s="3"/>
      <c r="J171" s="13"/>
    </row>
    <row r="172" spans="1:10" ht="19.5" customHeight="1">
      <c r="A172" s="846">
        <v>8</v>
      </c>
      <c r="B172" s="21" t="s">
        <v>1151</v>
      </c>
      <c r="C172" s="1055">
        <v>1988</v>
      </c>
      <c r="D172" s="449" t="s">
        <v>688</v>
      </c>
      <c r="E172" s="275">
        <v>540000</v>
      </c>
      <c r="F172" s="2"/>
      <c r="G172" s="236">
        <v>0</v>
      </c>
      <c r="H172" s="275">
        <f t="shared" si="10"/>
        <v>540000</v>
      </c>
      <c r="I172" s="3"/>
      <c r="J172" s="13"/>
    </row>
    <row r="173" spans="1:10" ht="19.5" customHeight="1">
      <c r="A173" s="846">
        <v>9</v>
      </c>
      <c r="B173" s="21" t="s">
        <v>1158</v>
      </c>
      <c r="C173" s="1059">
        <v>1988</v>
      </c>
      <c r="D173" s="452" t="s">
        <v>690</v>
      </c>
      <c r="E173" s="275">
        <v>540000</v>
      </c>
      <c r="F173" s="2"/>
      <c r="G173" s="236">
        <v>0</v>
      </c>
      <c r="H173" s="275">
        <f t="shared" si="10"/>
        <v>540000</v>
      </c>
      <c r="I173" s="3"/>
      <c r="J173" s="208"/>
    </row>
    <row r="174" spans="1:10" ht="19.5" customHeight="1">
      <c r="A174" s="846">
        <v>10</v>
      </c>
      <c r="B174" s="29" t="s">
        <v>1175</v>
      </c>
      <c r="C174" s="1063">
        <v>1993</v>
      </c>
      <c r="D174" s="452" t="s">
        <v>739</v>
      </c>
      <c r="E174" s="275">
        <v>540000</v>
      </c>
      <c r="F174" s="2"/>
      <c r="G174" s="236">
        <v>0</v>
      </c>
      <c r="H174" s="275">
        <f t="shared" si="10"/>
        <v>540000</v>
      </c>
      <c r="I174" s="3"/>
      <c r="J174" s="208"/>
    </row>
    <row r="175" spans="1:10" ht="19.5" customHeight="1">
      <c r="A175" s="846">
        <v>11</v>
      </c>
      <c r="B175" s="21" t="s">
        <v>1123</v>
      </c>
      <c r="C175" s="1055">
        <v>1984</v>
      </c>
      <c r="D175" s="449" t="s">
        <v>709</v>
      </c>
      <c r="E175" s="275">
        <v>540000</v>
      </c>
      <c r="F175" s="2"/>
      <c r="G175" s="236">
        <v>0</v>
      </c>
      <c r="H175" s="275">
        <f aca="true" t="shared" si="11" ref="H175:H183">E175+G175</f>
        <v>540000</v>
      </c>
      <c r="I175" s="3"/>
      <c r="J175" s="208"/>
    </row>
    <row r="176" spans="1:10" ht="19.5" customHeight="1">
      <c r="A176" s="846">
        <v>12</v>
      </c>
      <c r="B176" s="21" t="s">
        <v>1128</v>
      </c>
      <c r="C176" s="1055">
        <v>1994</v>
      </c>
      <c r="D176" s="449" t="s">
        <v>686</v>
      </c>
      <c r="E176" s="275">
        <v>540000</v>
      </c>
      <c r="F176" s="2"/>
      <c r="G176" s="236">
        <f>F176*180000</f>
        <v>0</v>
      </c>
      <c r="H176" s="275">
        <f t="shared" si="11"/>
        <v>540000</v>
      </c>
      <c r="I176" s="3"/>
      <c r="J176" s="208"/>
    </row>
    <row r="177" spans="1:10" ht="19.5" customHeight="1">
      <c r="A177" s="846">
        <v>13</v>
      </c>
      <c r="B177" s="21" t="s">
        <v>1132</v>
      </c>
      <c r="C177" s="1055">
        <v>1970</v>
      </c>
      <c r="D177" s="449" t="s">
        <v>1019</v>
      </c>
      <c r="E177" s="275">
        <v>540000</v>
      </c>
      <c r="F177" s="2"/>
      <c r="G177" s="236">
        <v>0</v>
      </c>
      <c r="H177" s="275">
        <f t="shared" si="11"/>
        <v>540000</v>
      </c>
      <c r="I177" s="3"/>
      <c r="J177" s="208"/>
    </row>
    <row r="178" spans="1:10" ht="19.5" customHeight="1">
      <c r="A178" s="846">
        <v>14</v>
      </c>
      <c r="B178" s="21" t="s">
        <v>1134</v>
      </c>
      <c r="C178" s="1055">
        <v>1973</v>
      </c>
      <c r="D178" s="449" t="s">
        <v>685</v>
      </c>
      <c r="E178" s="275">
        <v>540000</v>
      </c>
      <c r="F178" s="2"/>
      <c r="G178" s="236">
        <v>0</v>
      </c>
      <c r="H178" s="275">
        <f t="shared" si="11"/>
        <v>540000</v>
      </c>
      <c r="I178" s="3"/>
      <c r="J178" s="208"/>
    </row>
    <row r="179" spans="1:10" ht="19.5" customHeight="1">
      <c r="A179" s="846">
        <v>15</v>
      </c>
      <c r="B179" s="21" t="s">
        <v>1160</v>
      </c>
      <c r="C179" s="1055">
        <v>1995</v>
      </c>
      <c r="D179" s="449" t="s">
        <v>1031</v>
      </c>
      <c r="E179" s="275">
        <v>540000</v>
      </c>
      <c r="F179" s="2"/>
      <c r="G179" s="236"/>
      <c r="H179" s="275">
        <f t="shared" si="11"/>
        <v>540000</v>
      </c>
      <c r="I179" s="3"/>
      <c r="J179" s="208"/>
    </row>
    <row r="180" spans="1:10" ht="19.5" customHeight="1">
      <c r="A180" s="846">
        <v>16</v>
      </c>
      <c r="B180" s="21" t="s">
        <v>1129</v>
      </c>
      <c r="C180" s="1055">
        <v>1989</v>
      </c>
      <c r="D180" s="449" t="s">
        <v>686</v>
      </c>
      <c r="E180" s="275">
        <v>540000</v>
      </c>
      <c r="F180" s="2"/>
      <c r="G180" s="236"/>
      <c r="H180" s="275">
        <f t="shared" si="11"/>
        <v>540000</v>
      </c>
      <c r="I180" s="3"/>
      <c r="J180" s="208"/>
    </row>
    <row r="181" spans="1:10" ht="19.5" customHeight="1">
      <c r="A181" s="846">
        <v>17</v>
      </c>
      <c r="B181" s="21" t="s">
        <v>1159</v>
      </c>
      <c r="C181" s="1059">
        <v>1976</v>
      </c>
      <c r="D181" s="452" t="s">
        <v>1031</v>
      </c>
      <c r="E181" s="275">
        <v>540000</v>
      </c>
      <c r="F181" s="2"/>
      <c r="G181" s="236"/>
      <c r="H181" s="275">
        <f t="shared" si="11"/>
        <v>540000</v>
      </c>
      <c r="I181" s="3"/>
      <c r="J181" s="208"/>
    </row>
    <row r="182" spans="1:10" ht="19.5" customHeight="1">
      <c r="A182" s="846">
        <v>18</v>
      </c>
      <c r="B182" s="21" t="s">
        <v>1043</v>
      </c>
      <c r="C182" s="1054">
        <v>1997</v>
      </c>
      <c r="D182" s="448" t="s">
        <v>709</v>
      </c>
      <c r="E182" s="275">
        <v>540000</v>
      </c>
      <c r="F182" s="2"/>
      <c r="G182" s="236"/>
      <c r="H182" s="275">
        <f t="shared" si="11"/>
        <v>540000</v>
      </c>
      <c r="I182" s="3"/>
      <c r="J182" s="208"/>
    </row>
    <row r="183" spans="1:10" ht="19.5" customHeight="1">
      <c r="A183" s="846">
        <v>19</v>
      </c>
      <c r="B183" s="29" t="s">
        <v>1135</v>
      </c>
      <c r="C183" s="1057">
        <v>1988</v>
      </c>
      <c r="D183" s="450" t="s">
        <v>1019</v>
      </c>
      <c r="E183" s="275">
        <v>540000</v>
      </c>
      <c r="F183" s="2"/>
      <c r="G183" s="236"/>
      <c r="H183" s="275">
        <f t="shared" si="11"/>
        <v>540000</v>
      </c>
      <c r="I183" s="3"/>
      <c r="J183" s="208"/>
    </row>
    <row r="184" spans="1:10" ht="19.5" customHeight="1">
      <c r="A184" s="846">
        <v>20</v>
      </c>
      <c r="B184" s="1098" t="s">
        <v>1154</v>
      </c>
      <c r="C184" s="1099">
        <v>1975</v>
      </c>
      <c r="D184" s="1345" t="s">
        <v>686</v>
      </c>
      <c r="E184" s="275">
        <v>540000</v>
      </c>
      <c r="F184" s="2"/>
      <c r="G184" s="236"/>
      <c r="H184" s="275">
        <f>G184+E184</f>
        <v>540000</v>
      </c>
      <c r="I184" s="3"/>
      <c r="J184" s="208"/>
    </row>
    <row r="185" spans="1:10" ht="19.5" customHeight="1">
      <c r="A185" s="1665" t="s">
        <v>1632</v>
      </c>
      <c r="B185" s="1666"/>
      <c r="C185" s="1666"/>
      <c r="D185" s="1667"/>
      <c r="E185" s="434">
        <f>SUM(E165:E184)</f>
        <v>10800000</v>
      </c>
      <c r="F185" s="17"/>
      <c r="G185" s="441"/>
      <c r="H185" s="434">
        <f>G185+E185</f>
        <v>10800000</v>
      </c>
      <c r="I185" s="19"/>
      <c r="J185" s="13"/>
    </row>
    <row r="186" spans="1:10" ht="19.5" customHeight="1">
      <c r="A186" s="1661" t="s">
        <v>1912</v>
      </c>
      <c r="B186" s="1662"/>
      <c r="C186" s="1662"/>
      <c r="D186" s="1662"/>
      <c r="E186" s="1662"/>
      <c r="F186" s="1662"/>
      <c r="G186" s="1662"/>
      <c r="H186" s="1662"/>
      <c r="I186" s="1662"/>
      <c r="J186" s="1663"/>
    </row>
    <row r="187" spans="1:10" ht="19.5" customHeight="1">
      <c r="A187" s="846">
        <v>1</v>
      </c>
      <c r="B187" s="21" t="s">
        <v>1163</v>
      </c>
      <c r="C187" s="1055">
        <v>1940</v>
      </c>
      <c r="D187" s="449" t="s">
        <v>1040</v>
      </c>
      <c r="E187" s="275">
        <v>675000</v>
      </c>
      <c r="F187" s="2"/>
      <c r="G187" s="236"/>
      <c r="H187" s="275">
        <f aca="true" t="shared" si="12" ref="H187:H193">E187+G187</f>
        <v>675000</v>
      </c>
      <c r="I187" s="3"/>
      <c r="J187" s="208"/>
    </row>
    <row r="188" spans="1:10" ht="19.5" customHeight="1">
      <c r="A188" s="846">
        <v>2</v>
      </c>
      <c r="B188" s="21" t="s">
        <v>1164</v>
      </c>
      <c r="C188" s="1055">
        <v>1930</v>
      </c>
      <c r="D188" s="449" t="s">
        <v>685</v>
      </c>
      <c r="E188" s="275">
        <v>675000</v>
      </c>
      <c r="F188" s="2"/>
      <c r="G188" s="236"/>
      <c r="H188" s="275">
        <f t="shared" si="12"/>
        <v>675000</v>
      </c>
      <c r="I188" s="3"/>
      <c r="J188" s="208"/>
    </row>
    <row r="189" spans="1:10" ht="19.5" customHeight="1">
      <c r="A189" s="846">
        <v>3</v>
      </c>
      <c r="B189" s="21" t="s">
        <v>1162</v>
      </c>
      <c r="C189" s="1055">
        <v>1941</v>
      </c>
      <c r="D189" s="449" t="s">
        <v>739</v>
      </c>
      <c r="E189" s="275">
        <v>675000</v>
      </c>
      <c r="F189" s="2"/>
      <c r="G189" s="236"/>
      <c r="H189" s="275">
        <f t="shared" si="12"/>
        <v>675000</v>
      </c>
      <c r="I189" s="3"/>
      <c r="J189" s="13"/>
    </row>
    <row r="190" spans="1:10" ht="19.5" customHeight="1">
      <c r="A190" s="846">
        <v>4</v>
      </c>
      <c r="B190" s="21" t="s">
        <v>1165</v>
      </c>
      <c r="C190" s="1055">
        <v>1937</v>
      </c>
      <c r="D190" s="449" t="s">
        <v>709</v>
      </c>
      <c r="E190" s="275">
        <v>675000</v>
      </c>
      <c r="F190" s="2"/>
      <c r="G190" s="236"/>
      <c r="H190" s="275">
        <f t="shared" si="12"/>
        <v>675000</v>
      </c>
      <c r="I190" s="3"/>
      <c r="J190" s="13"/>
    </row>
    <row r="191" spans="1:10" ht="19.5" customHeight="1">
      <c r="A191" s="846">
        <v>5</v>
      </c>
      <c r="B191" s="21" t="s">
        <v>1166</v>
      </c>
      <c r="C191" s="1055">
        <v>1944</v>
      </c>
      <c r="D191" s="449" t="s">
        <v>686</v>
      </c>
      <c r="E191" s="275">
        <v>675000</v>
      </c>
      <c r="F191" s="2"/>
      <c r="G191" s="236"/>
      <c r="H191" s="275">
        <f t="shared" si="12"/>
        <v>675000</v>
      </c>
      <c r="I191" s="3"/>
      <c r="J191" s="13"/>
    </row>
    <row r="192" spans="1:10" ht="19.5" customHeight="1">
      <c r="A192" s="846">
        <v>6</v>
      </c>
      <c r="B192" s="21" t="s">
        <v>1161</v>
      </c>
      <c r="C192" s="1055">
        <v>1938</v>
      </c>
      <c r="D192" s="449" t="s">
        <v>739</v>
      </c>
      <c r="E192" s="275">
        <v>675000</v>
      </c>
      <c r="F192" s="2"/>
      <c r="G192" s="236"/>
      <c r="H192" s="275">
        <f t="shared" si="12"/>
        <v>675000</v>
      </c>
      <c r="I192" s="3"/>
      <c r="J192" s="13"/>
    </row>
    <row r="193" spans="1:10" ht="19.5" customHeight="1">
      <c r="A193" s="846">
        <v>7</v>
      </c>
      <c r="B193" s="21" t="s">
        <v>1121</v>
      </c>
      <c r="C193" s="1055">
        <v>1956</v>
      </c>
      <c r="D193" s="449" t="s">
        <v>709</v>
      </c>
      <c r="E193" s="275">
        <v>675000</v>
      </c>
      <c r="F193" s="2"/>
      <c r="G193" s="236"/>
      <c r="H193" s="275">
        <f t="shared" si="12"/>
        <v>675000</v>
      </c>
      <c r="I193" s="3"/>
      <c r="J193" s="233"/>
    </row>
    <row r="194" spans="1:10" ht="19.5" customHeight="1">
      <c r="A194" s="846">
        <v>8</v>
      </c>
      <c r="B194" s="21" t="s">
        <v>1122</v>
      </c>
      <c r="C194" s="1055">
        <v>1955</v>
      </c>
      <c r="D194" s="449" t="s">
        <v>709</v>
      </c>
      <c r="E194" s="275">
        <v>675000</v>
      </c>
      <c r="F194" s="2"/>
      <c r="G194" s="236"/>
      <c r="H194" s="275">
        <f>G194+E194</f>
        <v>675000</v>
      </c>
      <c r="I194" s="3"/>
      <c r="J194" s="13"/>
    </row>
    <row r="195" spans="1:10" ht="19.5" customHeight="1">
      <c r="A195" s="846">
        <v>9</v>
      </c>
      <c r="B195" s="29" t="s">
        <v>548</v>
      </c>
      <c r="C195" s="1063">
        <v>1945</v>
      </c>
      <c r="D195" s="452" t="s">
        <v>549</v>
      </c>
      <c r="E195" s="275">
        <v>675000</v>
      </c>
      <c r="F195" s="2"/>
      <c r="G195" s="236"/>
      <c r="H195" s="275">
        <f>G195+E195</f>
        <v>675000</v>
      </c>
      <c r="I195" s="3"/>
      <c r="J195" s="13"/>
    </row>
    <row r="196" spans="1:10" ht="19.5" customHeight="1">
      <c r="A196" s="846">
        <v>10</v>
      </c>
      <c r="B196" s="29" t="s">
        <v>1118</v>
      </c>
      <c r="C196" s="1063">
        <v>1953</v>
      </c>
      <c r="D196" s="452" t="s">
        <v>705</v>
      </c>
      <c r="E196" s="275">
        <v>675000</v>
      </c>
      <c r="F196" s="2"/>
      <c r="G196" s="236"/>
      <c r="H196" s="275">
        <f>G196+E196</f>
        <v>675000</v>
      </c>
      <c r="I196" s="3"/>
      <c r="J196" s="13"/>
    </row>
    <row r="197" spans="1:10" ht="19.5" customHeight="1">
      <c r="A197" s="846">
        <v>11</v>
      </c>
      <c r="B197" s="29" t="s">
        <v>2308</v>
      </c>
      <c r="C197" s="1057">
        <v>1940</v>
      </c>
      <c r="D197" s="450" t="s">
        <v>705</v>
      </c>
      <c r="E197" s="275">
        <v>675000</v>
      </c>
      <c r="F197" s="2"/>
      <c r="G197" s="236"/>
      <c r="H197" s="275">
        <f>G197+E197</f>
        <v>675000</v>
      </c>
      <c r="I197" s="3"/>
      <c r="J197" s="13"/>
    </row>
    <row r="198" spans="1:10" ht="19.5" customHeight="1">
      <c r="A198" s="847"/>
      <c r="B198" s="35" t="s">
        <v>1632</v>
      </c>
      <c r="C198" s="1064"/>
      <c r="D198" s="452"/>
      <c r="E198" s="434">
        <f>SUM(E187:E197)</f>
        <v>7425000</v>
      </c>
      <c r="F198" s="26"/>
      <c r="G198" s="441"/>
      <c r="H198" s="434">
        <f>G198+E198</f>
        <v>7425000</v>
      </c>
      <c r="I198" s="19"/>
      <c r="J198" s="13"/>
    </row>
    <row r="199" spans="1:10" ht="19.5" customHeight="1">
      <c r="A199" s="1661" t="s">
        <v>2079</v>
      </c>
      <c r="B199" s="1662"/>
      <c r="C199" s="1662"/>
      <c r="D199" s="1662"/>
      <c r="E199" s="1662"/>
      <c r="F199" s="1662"/>
      <c r="G199" s="1662"/>
      <c r="H199" s="1662"/>
      <c r="I199" s="1662"/>
      <c r="J199" s="1663"/>
    </row>
    <row r="200" spans="1:10" ht="19.5" customHeight="1">
      <c r="A200" s="846">
        <v>1</v>
      </c>
      <c r="B200" s="1098" t="s">
        <v>1167</v>
      </c>
      <c r="C200" s="1099">
        <v>2003</v>
      </c>
      <c r="D200" s="449" t="s">
        <v>1031</v>
      </c>
      <c r="E200" s="275">
        <v>675000</v>
      </c>
      <c r="F200" s="2"/>
      <c r="G200" s="236"/>
      <c r="H200" s="275">
        <f aca="true" t="shared" si="13" ref="H200:H205">E200+G200</f>
        <v>675000</v>
      </c>
      <c r="I200" s="3"/>
      <c r="J200" s="13"/>
    </row>
    <row r="201" spans="1:10" ht="19.5" customHeight="1">
      <c r="A201" s="846">
        <v>2</v>
      </c>
      <c r="B201" s="21" t="s">
        <v>1168</v>
      </c>
      <c r="C201" s="1055">
        <v>2007</v>
      </c>
      <c r="D201" s="449" t="s">
        <v>1042</v>
      </c>
      <c r="E201" s="275">
        <v>675000</v>
      </c>
      <c r="F201" s="2"/>
      <c r="G201" s="236"/>
      <c r="H201" s="275">
        <f t="shared" si="13"/>
        <v>675000</v>
      </c>
      <c r="I201" s="3"/>
      <c r="J201" s="13"/>
    </row>
    <row r="202" spans="1:10" ht="19.5" customHeight="1">
      <c r="A202" s="846">
        <v>3</v>
      </c>
      <c r="B202" s="29" t="s">
        <v>559</v>
      </c>
      <c r="C202" s="1063">
        <v>2011</v>
      </c>
      <c r="D202" s="452" t="s">
        <v>299</v>
      </c>
      <c r="E202" s="275">
        <v>675000</v>
      </c>
      <c r="F202" s="2"/>
      <c r="G202" s="236"/>
      <c r="H202" s="275">
        <f t="shared" si="13"/>
        <v>675000</v>
      </c>
      <c r="I202" s="3"/>
      <c r="J202" s="13"/>
    </row>
    <row r="203" spans="1:10" ht="19.5" customHeight="1">
      <c r="A203" s="846">
        <v>4</v>
      </c>
      <c r="B203" s="4" t="s">
        <v>1153</v>
      </c>
      <c r="C203" s="270">
        <v>2010</v>
      </c>
      <c r="D203" s="446" t="s">
        <v>709</v>
      </c>
      <c r="E203" s="275">
        <v>675000</v>
      </c>
      <c r="F203" s="2"/>
      <c r="G203" s="236"/>
      <c r="H203" s="275">
        <f t="shared" si="13"/>
        <v>675000</v>
      </c>
      <c r="I203" s="3"/>
      <c r="J203" s="13"/>
    </row>
    <row r="204" spans="1:10" ht="19.5" customHeight="1">
      <c r="A204" s="846">
        <v>5</v>
      </c>
      <c r="B204" s="4" t="s">
        <v>2314</v>
      </c>
      <c r="C204" s="270">
        <v>2016</v>
      </c>
      <c r="D204" s="446" t="s">
        <v>1042</v>
      </c>
      <c r="E204" s="275">
        <v>675000</v>
      </c>
      <c r="F204" s="2"/>
      <c r="G204" s="236"/>
      <c r="H204" s="275">
        <f t="shared" si="13"/>
        <v>675000</v>
      </c>
      <c r="I204" s="3"/>
      <c r="J204" s="13"/>
    </row>
    <row r="205" spans="1:10" ht="19.5" customHeight="1">
      <c r="A205" s="889">
        <v>6</v>
      </c>
      <c r="B205" s="4" t="s">
        <v>2309</v>
      </c>
      <c r="C205" s="270">
        <v>2016</v>
      </c>
      <c r="D205" s="446" t="s">
        <v>2310</v>
      </c>
      <c r="E205" s="275">
        <v>675000</v>
      </c>
      <c r="F205" s="2"/>
      <c r="G205" s="236"/>
      <c r="H205" s="275">
        <f t="shared" si="13"/>
        <v>675000</v>
      </c>
      <c r="I205" s="3"/>
      <c r="J205" s="13"/>
    </row>
    <row r="206" spans="1:10" ht="19.5" customHeight="1">
      <c r="A206" s="1651" t="s">
        <v>1632</v>
      </c>
      <c r="B206" s="1652"/>
      <c r="C206" s="1652"/>
      <c r="D206" s="1653"/>
      <c r="E206" s="434">
        <f>SUM(E200:E205)</f>
        <v>4050000</v>
      </c>
      <c r="F206" s="26"/>
      <c r="G206" s="441"/>
      <c r="H206" s="434">
        <f>G206+E206</f>
        <v>4050000</v>
      </c>
      <c r="I206" s="19"/>
      <c r="J206" s="13"/>
    </row>
    <row r="207" spans="1:10" ht="19.5" customHeight="1">
      <c r="A207" s="1664" t="s">
        <v>2080</v>
      </c>
      <c r="B207" s="1664"/>
      <c r="C207" s="1664"/>
      <c r="D207" s="1664"/>
      <c r="E207" s="1664"/>
      <c r="F207" s="1664"/>
      <c r="G207" s="1664"/>
      <c r="H207" s="1664"/>
      <c r="I207" s="1664"/>
      <c r="J207" s="1664"/>
    </row>
    <row r="208" spans="1:10" ht="19.5" customHeight="1">
      <c r="A208" s="845">
        <v>1</v>
      </c>
      <c r="B208" s="367" t="s">
        <v>1045</v>
      </c>
      <c r="C208" s="1065">
        <v>1975</v>
      </c>
      <c r="D208" s="456" t="s">
        <v>709</v>
      </c>
      <c r="E208" s="275">
        <v>270000</v>
      </c>
      <c r="F208" s="2"/>
      <c r="G208" s="236"/>
      <c r="H208" s="275">
        <f>E208+G208</f>
        <v>270000</v>
      </c>
      <c r="I208" s="3"/>
      <c r="J208" s="13"/>
    </row>
    <row r="209" spans="1:10" ht="19.5" customHeight="1">
      <c r="A209" s="1651" t="s">
        <v>1632</v>
      </c>
      <c r="B209" s="1652"/>
      <c r="C209" s="1652"/>
      <c r="D209" s="1653"/>
      <c r="E209" s="434">
        <f>SUM(E208:E208)</f>
        <v>270000</v>
      </c>
      <c r="F209" s="26"/>
      <c r="G209" s="441"/>
      <c r="H209" s="434">
        <f>SUM(H208:H208)</f>
        <v>270000</v>
      </c>
      <c r="I209" s="19"/>
      <c r="J209" s="13"/>
    </row>
    <row r="210" spans="1:10" ht="19.5" customHeight="1">
      <c r="A210" s="1664" t="s">
        <v>2081</v>
      </c>
      <c r="B210" s="1664"/>
      <c r="C210" s="1664"/>
      <c r="D210" s="1664"/>
      <c r="E210" s="1664"/>
      <c r="F210" s="1664"/>
      <c r="G210" s="1664"/>
      <c r="H210" s="1664"/>
      <c r="I210" s="1664"/>
      <c r="J210" s="1664"/>
    </row>
    <row r="211" spans="1:10" ht="19.5" customHeight="1">
      <c r="A211" s="845">
        <v>1</v>
      </c>
      <c r="B211" s="367" t="s">
        <v>1169</v>
      </c>
      <c r="C211" s="1065">
        <v>1972</v>
      </c>
      <c r="D211" s="456" t="s">
        <v>709</v>
      </c>
      <c r="E211" s="275">
        <v>540000</v>
      </c>
      <c r="F211" s="2"/>
      <c r="G211" s="236">
        <f>F211*360000</f>
        <v>0</v>
      </c>
      <c r="H211" s="275">
        <f>E211+G211</f>
        <v>540000</v>
      </c>
      <c r="I211" s="3"/>
      <c r="J211" s="13"/>
    </row>
    <row r="212" spans="1:10" ht="19.5" customHeight="1">
      <c r="A212" s="847"/>
      <c r="B212" s="35"/>
      <c r="C212" s="1064"/>
      <c r="D212" s="457"/>
      <c r="E212" s="434">
        <f>SUM(E211:E211)</f>
        <v>540000</v>
      </c>
      <c r="F212" s="26"/>
      <c r="G212" s="441"/>
      <c r="H212" s="434">
        <f>G212+E212</f>
        <v>540000</v>
      </c>
      <c r="I212" s="19"/>
      <c r="J212" s="13"/>
    </row>
    <row r="213" spans="1:10" ht="19.5" customHeight="1">
      <c r="A213" s="680"/>
      <c r="B213" s="1690" t="s">
        <v>2082</v>
      </c>
      <c r="C213" s="1691"/>
      <c r="D213" s="1691"/>
      <c r="E213" s="1692"/>
      <c r="F213" s="50"/>
      <c r="G213" s="260"/>
      <c r="H213" s="259"/>
      <c r="I213" s="51"/>
      <c r="J213" s="52"/>
    </row>
    <row r="214" spans="1:10" ht="19.5" customHeight="1">
      <c r="A214" s="1689" t="s">
        <v>181</v>
      </c>
      <c r="B214" s="1689"/>
      <c r="C214" s="1689"/>
      <c r="D214" s="1689"/>
      <c r="E214" s="259"/>
      <c r="F214" s="46"/>
      <c r="G214" s="259"/>
      <c r="H214" s="259"/>
      <c r="I214" s="51"/>
      <c r="J214" s="53"/>
    </row>
    <row r="215" spans="1:10" ht="19.5" customHeight="1">
      <c r="A215" s="1674" t="s">
        <v>385</v>
      </c>
      <c r="B215" s="1675"/>
      <c r="C215" s="1675"/>
      <c r="D215" s="1675"/>
      <c r="E215" s="1675"/>
      <c r="F215" s="1675"/>
      <c r="G215" s="1675"/>
      <c r="H215" s="1675"/>
      <c r="I215" s="1675"/>
      <c r="J215" s="1676"/>
    </row>
    <row r="216" spans="1:10" ht="19.5" customHeight="1">
      <c r="A216" s="846">
        <v>1</v>
      </c>
      <c r="B216" s="235" t="s">
        <v>1170</v>
      </c>
      <c r="C216" s="1054">
        <v>1995</v>
      </c>
      <c r="D216" s="448" t="s">
        <v>739</v>
      </c>
      <c r="E216" s="275">
        <v>270000</v>
      </c>
      <c r="F216" s="2"/>
      <c r="G216" s="236">
        <v>0</v>
      </c>
      <c r="H216" s="275">
        <f aca="true" t="shared" si="14" ref="H216:H234">G216+E216</f>
        <v>270000</v>
      </c>
      <c r="I216" s="2"/>
      <c r="J216" s="14"/>
    </row>
    <row r="217" spans="1:10" ht="19.5" customHeight="1">
      <c r="A217" s="846">
        <v>2</v>
      </c>
      <c r="B217" s="468" t="s">
        <v>1161</v>
      </c>
      <c r="C217" s="1066">
        <v>1938</v>
      </c>
      <c r="D217" s="459" t="s">
        <v>739</v>
      </c>
      <c r="E217" s="275">
        <v>270000</v>
      </c>
      <c r="F217" s="2"/>
      <c r="G217" s="236">
        <v>0</v>
      </c>
      <c r="H217" s="275">
        <f t="shared" si="14"/>
        <v>270000</v>
      </c>
      <c r="I217" s="2"/>
      <c r="J217" s="14"/>
    </row>
    <row r="218" spans="1:10" ht="19.5" customHeight="1">
      <c r="A218" s="846">
        <v>3</v>
      </c>
      <c r="B218" s="235" t="s">
        <v>1171</v>
      </c>
      <c r="C218" s="1054">
        <v>1955</v>
      </c>
      <c r="D218" s="448" t="s">
        <v>709</v>
      </c>
      <c r="E218" s="275">
        <v>270000</v>
      </c>
      <c r="F218" s="2"/>
      <c r="G218" s="236">
        <v>0</v>
      </c>
      <c r="H218" s="275">
        <f t="shared" si="14"/>
        <v>270000</v>
      </c>
      <c r="I218" s="2"/>
      <c r="J218" s="14"/>
    </row>
    <row r="219" spans="1:10" ht="19.5" customHeight="1">
      <c r="A219" s="846">
        <v>4</v>
      </c>
      <c r="B219" s="200" t="s">
        <v>916</v>
      </c>
      <c r="C219" s="1067">
        <v>1976</v>
      </c>
      <c r="D219" s="460" t="s">
        <v>1031</v>
      </c>
      <c r="E219" s="275">
        <v>270000</v>
      </c>
      <c r="F219" s="2"/>
      <c r="G219" s="236">
        <v>0</v>
      </c>
      <c r="H219" s="275">
        <f t="shared" si="14"/>
        <v>270000</v>
      </c>
      <c r="I219" s="2"/>
      <c r="J219" s="14"/>
    </row>
    <row r="220" spans="1:10" ht="19.5" customHeight="1">
      <c r="A220" s="846">
        <v>5</v>
      </c>
      <c r="B220" s="235" t="s">
        <v>1172</v>
      </c>
      <c r="C220" s="1054">
        <v>2003</v>
      </c>
      <c r="D220" s="448" t="s">
        <v>1031</v>
      </c>
      <c r="E220" s="275">
        <v>270000</v>
      </c>
      <c r="F220" s="2"/>
      <c r="G220" s="236">
        <v>0</v>
      </c>
      <c r="H220" s="275">
        <f t="shared" si="14"/>
        <v>270000</v>
      </c>
      <c r="I220" s="2"/>
      <c r="J220" s="14"/>
    </row>
    <row r="221" spans="1:10" ht="19.5" customHeight="1">
      <c r="A221" s="846">
        <v>6</v>
      </c>
      <c r="B221" s="235" t="s">
        <v>1173</v>
      </c>
      <c r="C221" s="1054">
        <v>1995</v>
      </c>
      <c r="D221" s="448" t="s">
        <v>1031</v>
      </c>
      <c r="E221" s="275">
        <v>270000</v>
      </c>
      <c r="F221" s="2"/>
      <c r="G221" s="236">
        <v>0</v>
      </c>
      <c r="H221" s="275">
        <f t="shared" si="14"/>
        <v>270000</v>
      </c>
      <c r="I221" s="2"/>
      <c r="J221" s="14"/>
    </row>
    <row r="222" spans="1:10" ht="19.5" customHeight="1">
      <c r="A222" s="846">
        <v>7</v>
      </c>
      <c r="B222" s="235" t="s">
        <v>1174</v>
      </c>
      <c r="C222" s="1054">
        <v>1962</v>
      </c>
      <c r="D222" s="448" t="s">
        <v>686</v>
      </c>
      <c r="E222" s="275">
        <v>270000</v>
      </c>
      <c r="F222" s="2"/>
      <c r="G222" s="236">
        <v>0</v>
      </c>
      <c r="H222" s="275">
        <f t="shared" si="14"/>
        <v>270000</v>
      </c>
      <c r="I222" s="2"/>
      <c r="J222" s="14"/>
    </row>
    <row r="223" spans="1:10" ht="19.5" customHeight="1">
      <c r="A223" s="846">
        <v>8</v>
      </c>
      <c r="B223" s="235" t="s">
        <v>1177</v>
      </c>
      <c r="C223" s="1054">
        <v>1984</v>
      </c>
      <c r="D223" s="448" t="s">
        <v>709</v>
      </c>
      <c r="E223" s="275">
        <v>270000</v>
      </c>
      <c r="F223" s="2"/>
      <c r="G223" s="236">
        <v>0</v>
      </c>
      <c r="H223" s="275">
        <f t="shared" si="14"/>
        <v>270000</v>
      </c>
      <c r="I223" s="2"/>
      <c r="J223" s="14"/>
    </row>
    <row r="224" spans="1:10" ht="19.5" customHeight="1">
      <c r="A224" s="846">
        <v>9</v>
      </c>
      <c r="B224" s="235" t="s">
        <v>1178</v>
      </c>
      <c r="C224" s="1054">
        <v>1991</v>
      </c>
      <c r="D224" s="448" t="s">
        <v>688</v>
      </c>
      <c r="E224" s="275">
        <v>270000</v>
      </c>
      <c r="F224" s="2"/>
      <c r="G224" s="236">
        <v>0</v>
      </c>
      <c r="H224" s="275">
        <f t="shared" si="14"/>
        <v>270000</v>
      </c>
      <c r="I224" s="2"/>
      <c r="J224" s="14"/>
    </row>
    <row r="225" spans="1:10" ht="19.5" customHeight="1">
      <c r="A225" s="846">
        <v>10</v>
      </c>
      <c r="B225" s="468" t="s">
        <v>917</v>
      </c>
      <c r="C225" s="1066">
        <v>1962</v>
      </c>
      <c r="D225" s="459" t="s">
        <v>686</v>
      </c>
      <c r="E225" s="275">
        <v>270000</v>
      </c>
      <c r="F225" s="2"/>
      <c r="G225" s="236">
        <v>0</v>
      </c>
      <c r="H225" s="275">
        <f t="shared" si="14"/>
        <v>270000</v>
      </c>
      <c r="I225" s="2"/>
      <c r="J225" s="14"/>
    </row>
    <row r="226" spans="1:10" ht="19.5" customHeight="1">
      <c r="A226" s="846">
        <v>11</v>
      </c>
      <c r="B226" s="235" t="s">
        <v>1180</v>
      </c>
      <c r="C226" s="1054">
        <v>1987</v>
      </c>
      <c r="D226" s="448" t="s">
        <v>705</v>
      </c>
      <c r="E226" s="275">
        <v>270000</v>
      </c>
      <c r="F226" s="2"/>
      <c r="G226" s="236">
        <v>0</v>
      </c>
      <c r="H226" s="275">
        <f t="shared" si="14"/>
        <v>270000</v>
      </c>
      <c r="I226" s="2"/>
      <c r="J226" s="14"/>
    </row>
    <row r="227" spans="1:10" ht="19.5" customHeight="1">
      <c r="A227" s="846">
        <v>12</v>
      </c>
      <c r="B227" s="235" t="s">
        <v>1181</v>
      </c>
      <c r="C227" s="1054">
        <v>1988</v>
      </c>
      <c r="D227" s="448" t="s">
        <v>688</v>
      </c>
      <c r="E227" s="275">
        <v>270000</v>
      </c>
      <c r="F227" s="2"/>
      <c r="G227" s="236">
        <v>0</v>
      </c>
      <c r="H227" s="275">
        <f t="shared" si="14"/>
        <v>270000</v>
      </c>
      <c r="I227" s="2"/>
      <c r="J227" s="14"/>
    </row>
    <row r="228" spans="1:10" ht="19.5" customHeight="1">
      <c r="A228" s="846">
        <v>13</v>
      </c>
      <c r="B228" s="24" t="s">
        <v>1182</v>
      </c>
      <c r="C228" s="1068">
        <v>1988</v>
      </c>
      <c r="D228" s="450" t="s">
        <v>690</v>
      </c>
      <c r="E228" s="275">
        <v>270000</v>
      </c>
      <c r="F228" s="2"/>
      <c r="G228" s="236">
        <v>0</v>
      </c>
      <c r="H228" s="275">
        <f t="shared" si="14"/>
        <v>270000</v>
      </c>
      <c r="I228" s="2"/>
      <c r="J228" s="14"/>
    </row>
    <row r="229" spans="1:10" ht="19.5" customHeight="1">
      <c r="A229" s="846">
        <v>14</v>
      </c>
      <c r="B229" s="235" t="s">
        <v>1183</v>
      </c>
      <c r="C229" s="1054">
        <v>1940</v>
      </c>
      <c r="D229" s="448" t="s">
        <v>1040</v>
      </c>
      <c r="E229" s="275">
        <v>270000</v>
      </c>
      <c r="F229" s="2"/>
      <c r="G229" s="236">
        <v>0</v>
      </c>
      <c r="H229" s="275">
        <f t="shared" si="14"/>
        <v>270000</v>
      </c>
      <c r="I229" s="2"/>
      <c r="J229" s="14"/>
    </row>
    <row r="230" spans="1:10" ht="19.5" customHeight="1">
      <c r="A230" s="846">
        <v>15</v>
      </c>
      <c r="B230" s="235" t="s">
        <v>1184</v>
      </c>
      <c r="C230" s="1054">
        <v>2007</v>
      </c>
      <c r="D230" s="448" t="s">
        <v>1042</v>
      </c>
      <c r="E230" s="275">
        <v>270000</v>
      </c>
      <c r="F230" s="2"/>
      <c r="G230" s="236">
        <v>0</v>
      </c>
      <c r="H230" s="275">
        <f t="shared" si="14"/>
        <v>270000</v>
      </c>
      <c r="I230" s="2"/>
      <c r="J230" s="14"/>
    </row>
    <row r="231" spans="1:10" ht="19.5" customHeight="1">
      <c r="A231" s="846">
        <v>16</v>
      </c>
      <c r="B231" s="235" t="s">
        <v>1196</v>
      </c>
      <c r="C231" s="1054">
        <v>1930</v>
      </c>
      <c r="D231" s="448" t="s">
        <v>685</v>
      </c>
      <c r="E231" s="275">
        <v>270000</v>
      </c>
      <c r="F231" s="2"/>
      <c r="G231" s="236">
        <v>0</v>
      </c>
      <c r="H231" s="275">
        <f t="shared" si="14"/>
        <v>270000</v>
      </c>
      <c r="I231" s="2"/>
      <c r="J231" s="14"/>
    </row>
    <row r="232" spans="1:10" ht="19.5" customHeight="1">
      <c r="A232" s="846">
        <v>17</v>
      </c>
      <c r="B232" s="235" t="s">
        <v>1197</v>
      </c>
      <c r="C232" s="1054">
        <v>1995</v>
      </c>
      <c r="D232" s="448" t="s">
        <v>593</v>
      </c>
      <c r="E232" s="275">
        <v>270000</v>
      </c>
      <c r="F232" s="2"/>
      <c r="G232" s="236">
        <v>0</v>
      </c>
      <c r="H232" s="275">
        <f t="shared" si="14"/>
        <v>270000</v>
      </c>
      <c r="I232" s="2"/>
      <c r="J232" s="14"/>
    </row>
    <row r="233" spans="1:10" ht="19.5" customHeight="1">
      <c r="A233" s="846">
        <v>18</v>
      </c>
      <c r="B233" s="235" t="s">
        <v>1176</v>
      </c>
      <c r="C233" s="1054">
        <v>1971</v>
      </c>
      <c r="D233" s="448" t="s">
        <v>739</v>
      </c>
      <c r="E233" s="275">
        <v>270000</v>
      </c>
      <c r="F233" s="2"/>
      <c r="G233" s="236"/>
      <c r="H233" s="275">
        <f t="shared" si="14"/>
        <v>270000</v>
      </c>
      <c r="I233" s="2"/>
      <c r="J233" s="14"/>
    </row>
    <row r="234" spans="1:10" ht="19.5" customHeight="1">
      <c r="A234" s="846">
        <v>19</v>
      </c>
      <c r="B234" s="469" t="s">
        <v>560</v>
      </c>
      <c r="C234" s="1057">
        <v>1977</v>
      </c>
      <c r="D234" s="450" t="s">
        <v>299</v>
      </c>
      <c r="E234" s="275">
        <v>270000</v>
      </c>
      <c r="F234" s="2"/>
      <c r="G234" s="236"/>
      <c r="H234" s="275">
        <f t="shared" si="14"/>
        <v>270000</v>
      </c>
      <c r="I234" s="2"/>
      <c r="J234" s="14"/>
    </row>
    <row r="235" spans="1:10" ht="19.5" customHeight="1">
      <c r="A235" s="846">
        <v>20</v>
      </c>
      <c r="B235" s="277" t="s">
        <v>1198</v>
      </c>
      <c r="C235" s="1055">
        <v>1960</v>
      </c>
      <c r="D235" s="461" t="s">
        <v>739</v>
      </c>
      <c r="E235" s="275">
        <v>270000</v>
      </c>
      <c r="F235" s="2"/>
      <c r="G235" s="236">
        <v>0</v>
      </c>
      <c r="H235" s="275">
        <f aca="true" t="shared" si="15" ref="H235:H243">G235+E235</f>
        <v>270000</v>
      </c>
      <c r="I235" s="2"/>
      <c r="J235" s="14"/>
    </row>
    <row r="236" spans="1:10" ht="19.5" customHeight="1">
      <c r="A236" s="846">
        <v>21</v>
      </c>
      <c r="B236" s="235" t="s">
        <v>1199</v>
      </c>
      <c r="C236" s="1054">
        <v>1973</v>
      </c>
      <c r="D236" s="448" t="s">
        <v>685</v>
      </c>
      <c r="E236" s="275">
        <v>270000</v>
      </c>
      <c r="F236" s="2"/>
      <c r="G236" s="236">
        <v>0</v>
      </c>
      <c r="H236" s="275">
        <f t="shared" si="15"/>
        <v>270000</v>
      </c>
      <c r="I236" s="2"/>
      <c r="J236" s="14"/>
    </row>
    <row r="237" spans="1:10" ht="19.5" customHeight="1">
      <c r="A237" s="846">
        <v>22</v>
      </c>
      <c r="B237" s="235" t="s">
        <v>1200</v>
      </c>
      <c r="C237" s="1054">
        <v>1956</v>
      </c>
      <c r="D237" s="448" t="s">
        <v>709</v>
      </c>
      <c r="E237" s="275">
        <v>270000</v>
      </c>
      <c r="F237" s="2"/>
      <c r="G237" s="236">
        <v>0</v>
      </c>
      <c r="H237" s="275">
        <f t="shared" si="15"/>
        <v>270000</v>
      </c>
      <c r="I237" s="2"/>
      <c r="J237" s="14"/>
    </row>
    <row r="238" spans="1:10" ht="19.5" customHeight="1">
      <c r="A238" s="846">
        <v>23</v>
      </c>
      <c r="B238" s="235" t="s">
        <v>1201</v>
      </c>
      <c r="C238" s="1054">
        <v>1994</v>
      </c>
      <c r="D238" s="448" t="s">
        <v>686</v>
      </c>
      <c r="E238" s="275">
        <v>270000</v>
      </c>
      <c r="F238" s="2"/>
      <c r="G238" s="236">
        <v>0</v>
      </c>
      <c r="H238" s="275">
        <f t="shared" si="15"/>
        <v>270000</v>
      </c>
      <c r="I238" s="2"/>
      <c r="J238" s="14"/>
    </row>
    <row r="239" spans="1:10" ht="19.5" customHeight="1">
      <c r="A239" s="846">
        <v>24</v>
      </c>
      <c r="B239" s="235" t="s">
        <v>497</v>
      </c>
      <c r="C239" s="1054">
        <v>1960</v>
      </c>
      <c r="D239" s="448" t="s">
        <v>1019</v>
      </c>
      <c r="E239" s="275">
        <v>270000</v>
      </c>
      <c r="F239" s="2"/>
      <c r="G239" s="236">
        <v>0</v>
      </c>
      <c r="H239" s="275">
        <f t="shared" si="15"/>
        <v>270000</v>
      </c>
      <c r="I239" s="2"/>
      <c r="J239" s="14"/>
    </row>
    <row r="240" spans="1:10" ht="19.5" customHeight="1">
      <c r="A240" s="846">
        <v>25</v>
      </c>
      <c r="B240" s="235" t="s">
        <v>1202</v>
      </c>
      <c r="C240" s="1054">
        <v>1949</v>
      </c>
      <c r="D240" s="448" t="s">
        <v>709</v>
      </c>
      <c r="E240" s="275">
        <v>270000</v>
      </c>
      <c r="F240" s="2"/>
      <c r="G240" s="236">
        <v>0</v>
      </c>
      <c r="H240" s="275">
        <f t="shared" si="15"/>
        <v>270000</v>
      </c>
      <c r="I240" s="2"/>
      <c r="J240" s="14"/>
    </row>
    <row r="241" spans="1:10" ht="19.5" customHeight="1">
      <c r="A241" s="846">
        <v>26</v>
      </c>
      <c r="B241" s="235" t="s">
        <v>1203</v>
      </c>
      <c r="C241" s="1054">
        <v>1934</v>
      </c>
      <c r="D241" s="448" t="s">
        <v>686</v>
      </c>
      <c r="E241" s="275">
        <v>270000</v>
      </c>
      <c r="F241" s="2"/>
      <c r="G241" s="236">
        <v>0</v>
      </c>
      <c r="H241" s="275">
        <f t="shared" si="15"/>
        <v>270000</v>
      </c>
      <c r="I241" s="2"/>
      <c r="J241" s="14"/>
    </row>
    <row r="242" spans="1:10" ht="19.5" customHeight="1">
      <c r="A242" s="846">
        <v>27</v>
      </c>
      <c r="B242" s="235" t="s">
        <v>1204</v>
      </c>
      <c r="C242" s="1054">
        <v>1941</v>
      </c>
      <c r="D242" s="448" t="s">
        <v>739</v>
      </c>
      <c r="E242" s="275">
        <v>270000</v>
      </c>
      <c r="F242" s="2"/>
      <c r="G242" s="236">
        <v>0</v>
      </c>
      <c r="H242" s="275">
        <f t="shared" si="15"/>
        <v>270000</v>
      </c>
      <c r="I242" s="2"/>
      <c r="J242" s="14"/>
    </row>
    <row r="243" spans="1:10" ht="19.5" customHeight="1">
      <c r="A243" s="846">
        <v>28</v>
      </c>
      <c r="B243" s="470" t="s">
        <v>1156</v>
      </c>
      <c r="C243" s="1057">
        <v>1978</v>
      </c>
      <c r="D243" s="448" t="s">
        <v>709</v>
      </c>
      <c r="E243" s="275">
        <v>270000</v>
      </c>
      <c r="F243" s="2"/>
      <c r="G243" s="236"/>
      <c r="H243" s="275">
        <f t="shared" si="15"/>
        <v>270000</v>
      </c>
      <c r="I243" s="2"/>
      <c r="J243" s="14"/>
    </row>
    <row r="244" spans="1:10" ht="19.5" customHeight="1">
      <c r="A244" s="846">
        <v>29</v>
      </c>
      <c r="B244" s="29" t="s">
        <v>548</v>
      </c>
      <c r="C244" s="1063">
        <v>1945</v>
      </c>
      <c r="D244" s="452" t="s">
        <v>549</v>
      </c>
      <c r="E244" s="275">
        <v>270000</v>
      </c>
      <c r="F244" s="2"/>
      <c r="G244" s="236"/>
      <c r="H244" s="275">
        <f>G244+E244</f>
        <v>270000</v>
      </c>
      <c r="I244" s="198"/>
      <c r="J244" s="237"/>
    </row>
    <row r="245" spans="1:10" ht="19.5" customHeight="1">
      <c r="A245" s="846">
        <v>30</v>
      </c>
      <c r="B245" s="29" t="s">
        <v>258</v>
      </c>
      <c r="C245" s="1063">
        <v>1974</v>
      </c>
      <c r="D245" s="452" t="s">
        <v>1042</v>
      </c>
      <c r="E245" s="275">
        <v>270000</v>
      </c>
      <c r="F245" s="2"/>
      <c r="G245" s="236"/>
      <c r="H245" s="275">
        <f>G245+E245</f>
        <v>270000</v>
      </c>
      <c r="I245" s="198"/>
      <c r="J245" s="237"/>
    </row>
    <row r="246" spans="1:10" ht="19.5" customHeight="1">
      <c r="A246" s="846">
        <v>31</v>
      </c>
      <c r="B246" s="21" t="s">
        <v>1043</v>
      </c>
      <c r="C246" s="1054">
        <v>1997</v>
      </c>
      <c r="D246" s="448" t="s">
        <v>709</v>
      </c>
      <c r="E246" s="275">
        <v>270000</v>
      </c>
      <c r="F246" s="2"/>
      <c r="G246" s="236"/>
      <c r="H246" s="275">
        <f>E246+G246</f>
        <v>270000</v>
      </c>
      <c r="I246" s="198"/>
      <c r="J246" s="237"/>
    </row>
    <row r="247" spans="1:10" ht="19.5" customHeight="1">
      <c r="A247" s="846">
        <v>32</v>
      </c>
      <c r="B247" s="29" t="s">
        <v>1118</v>
      </c>
      <c r="C247" s="1063">
        <v>1953</v>
      </c>
      <c r="D247" s="452" t="s">
        <v>705</v>
      </c>
      <c r="E247" s="275">
        <v>270000</v>
      </c>
      <c r="F247" s="2"/>
      <c r="G247" s="236"/>
      <c r="H247" s="275">
        <f>E247+G247</f>
        <v>270000</v>
      </c>
      <c r="I247" s="198"/>
      <c r="J247" s="237"/>
    </row>
    <row r="248" spans="1:10" ht="19.5" customHeight="1">
      <c r="A248" s="846">
        <v>33</v>
      </c>
      <c r="B248" s="29" t="s">
        <v>1135</v>
      </c>
      <c r="C248" s="1057">
        <v>1988</v>
      </c>
      <c r="D248" s="450" t="s">
        <v>1019</v>
      </c>
      <c r="E248" s="275">
        <v>270000</v>
      </c>
      <c r="F248" s="2"/>
      <c r="G248" s="236"/>
      <c r="H248" s="275">
        <f>E248+G248</f>
        <v>270000</v>
      </c>
      <c r="I248" s="198"/>
      <c r="J248" s="237"/>
    </row>
    <row r="249" spans="1:10" ht="19.5" customHeight="1">
      <c r="A249" s="846">
        <v>34</v>
      </c>
      <c r="B249" s="29" t="s">
        <v>2308</v>
      </c>
      <c r="C249" s="1057">
        <v>1940</v>
      </c>
      <c r="D249" s="450" t="s">
        <v>705</v>
      </c>
      <c r="E249" s="275">
        <v>270000</v>
      </c>
      <c r="F249" s="2"/>
      <c r="G249" s="236"/>
      <c r="H249" s="275">
        <f>E249+G249</f>
        <v>270000</v>
      </c>
      <c r="I249" s="198"/>
      <c r="J249" s="237"/>
    </row>
    <row r="250" spans="1:10" ht="19.5" customHeight="1">
      <c r="A250" s="846">
        <v>35</v>
      </c>
      <c r="B250" s="29" t="s">
        <v>1683</v>
      </c>
      <c r="C250" s="1057">
        <v>1985</v>
      </c>
      <c r="D250" s="450" t="s">
        <v>2310</v>
      </c>
      <c r="E250" s="275">
        <v>270000</v>
      </c>
      <c r="F250" s="2"/>
      <c r="G250" s="236"/>
      <c r="H250" s="275">
        <f>E250+G250</f>
        <v>270000</v>
      </c>
      <c r="I250" s="198"/>
      <c r="J250" s="237"/>
    </row>
    <row r="251" spans="1:10" ht="19.5" customHeight="1">
      <c r="A251" s="846">
        <v>36</v>
      </c>
      <c r="B251" s="29" t="s">
        <v>1154</v>
      </c>
      <c r="C251" s="1057">
        <v>1975</v>
      </c>
      <c r="D251" s="448" t="s">
        <v>686</v>
      </c>
      <c r="E251" s="275">
        <v>270000</v>
      </c>
      <c r="F251" s="2"/>
      <c r="G251" s="236"/>
      <c r="H251" s="275">
        <f>G251+E251</f>
        <v>270000</v>
      </c>
      <c r="I251" s="198"/>
      <c r="J251" s="237"/>
    </row>
    <row r="252" spans="1:10" ht="19.5" customHeight="1">
      <c r="A252" s="846">
        <v>37</v>
      </c>
      <c r="B252" s="29" t="s">
        <v>1130</v>
      </c>
      <c r="C252" s="1057">
        <v>1962</v>
      </c>
      <c r="D252" s="448" t="s">
        <v>1019</v>
      </c>
      <c r="E252" s="275">
        <v>270000</v>
      </c>
      <c r="F252" s="2"/>
      <c r="G252" s="236"/>
      <c r="H252" s="275">
        <f>G252+E252</f>
        <v>270000</v>
      </c>
      <c r="I252" s="198"/>
      <c r="J252" s="237"/>
    </row>
    <row r="253" spans="1:10" ht="19.5" customHeight="1">
      <c r="A253" s="1651" t="s">
        <v>1632</v>
      </c>
      <c r="B253" s="1652"/>
      <c r="C253" s="1652"/>
      <c r="D253" s="1653"/>
      <c r="E253" s="434">
        <f>SUM(E216:E252)</f>
        <v>9990000</v>
      </c>
      <c r="F253" s="25"/>
      <c r="G253" s="885"/>
      <c r="H253" s="434">
        <f>G253+E253</f>
        <v>9990000</v>
      </c>
      <c r="I253" s="2"/>
      <c r="J253" s="14"/>
    </row>
    <row r="254" spans="1:11" ht="19.5" customHeight="1">
      <c r="A254" s="448"/>
      <c r="B254" s="1654" t="s">
        <v>2457</v>
      </c>
      <c r="C254" s="1655"/>
      <c r="D254" s="1656"/>
      <c r="E254" s="15"/>
      <c r="F254" s="15"/>
      <c r="G254" s="15"/>
      <c r="H254" s="15"/>
      <c r="I254" s="78"/>
      <c r="J254" s="78"/>
      <c r="K254" s="56"/>
    </row>
    <row r="255" spans="1:11" ht="19.5" customHeight="1">
      <c r="A255" s="448"/>
      <c r="B255" s="1694"/>
      <c r="C255" s="1695"/>
      <c r="D255" s="1696"/>
      <c r="E255" s="1358"/>
      <c r="F255" s="1358"/>
      <c r="G255" s="1358"/>
      <c r="H255" s="1359"/>
      <c r="I255" s="78"/>
      <c r="J255" s="78"/>
      <c r="K255" s="56"/>
    </row>
    <row r="256" spans="1:11" ht="19.5" customHeight="1">
      <c r="A256" s="448"/>
      <c r="B256" s="1693"/>
      <c r="C256" s="1655"/>
      <c r="D256" s="1656"/>
      <c r="E256" s="15"/>
      <c r="F256" s="15"/>
      <c r="G256" s="15"/>
      <c r="H256" s="275"/>
      <c r="I256" s="78"/>
      <c r="J256" s="78"/>
      <c r="K256" s="56"/>
    </row>
    <row r="257" spans="2:10" ht="19.5" customHeight="1">
      <c r="B257" s="471" t="s">
        <v>1632</v>
      </c>
      <c r="C257" s="1069"/>
      <c r="D257" s="239"/>
      <c r="E257" s="199"/>
      <c r="F257" s="11"/>
      <c r="G257" s="443"/>
      <c r="H257" s="434">
        <f>SUM(H255:H256)</f>
        <v>0</v>
      </c>
      <c r="I257" s="26"/>
      <c r="J257" s="14"/>
    </row>
    <row r="258" spans="1:10" ht="19.5" customHeight="1">
      <c r="A258" s="1651" t="s">
        <v>127</v>
      </c>
      <c r="B258" s="1652"/>
      <c r="C258" s="1653"/>
      <c r="D258" s="462" t="s">
        <v>188</v>
      </c>
      <c r="E258" s="434">
        <f>E253+E214+E212+E209+E206+E198++E185+E163+E149+E134+E86+E13+E10</f>
        <v>84915000</v>
      </c>
      <c r="F258" s="25"/>
      <c r="G258" s="885">
        <f>G253+G212+G209+G206+G198+G185+G163+G149+G134+G86+G13+G10</f>
        <v>810000</v>
      </c>
      <c r="H258" s="1081">
        <f>H253+H214+H212+H209+H206+H198+H185+H163+H149+H134+H86+H13+H10+H257</f>
        <v>85725000</v>
      </c>
      <c r="I258" s="26"/>
      <c r="J258" s="14"/>
    </row>
    <row r="259" spans="1:10" ht="19.5" customHeight="1">
      <c r="A259" s="1697" t="s">
        <v>357</v>
      </c>
      <c r="B259" s="1697"/>
      <c r="C259" s="1697"/>
      <c r="D259" s="1697"/>
      <c r="E259" s="1697"/>
      <c r="F259" s="1697"/>
      <c r="G259" s="1697"/>
      <c r="H259" s="1697"/>
      <c r="I259" s="1697"/>
      <c r="J259" s="1697"/>
    </row>
    <row r="260" spans="1:10" ht="19.5" customHeight="1">
      <c r="A260" s="319"/>
      <c r="B260" s="472"/>
      <c r="C260" s="1070"/>
      <c r="D260" s="1698" t="s">
        <v>498</v>
      </c>
      <c r="E260" s="1698"/>
      <c r="F260" s="1698"/>
      <c r="G260" s="1698"/>
      <c r="H260" s="1698"/>
      <c r="I260" s="1698"/>
      <c r="J260" s="1698"/>
    </row>
    <row r="261" spans="1:11" ht="19.5" customHeight="1">
      <c r="A261" s="319"/>
      <c r="B261" s="473" t="s">
        <v>744</v>
      </c>
      <c r="C261" s="1071"/>
      <c r="D261" s="190" t="s">
        <v>1723</v>
      </c>
      <c r="E261" s="1699" t="s">
        <v>2528</v>
      </c>
      <c r="F261" s="1699"/>
      <c r="G261" s="1699"/>
      <c r="H261" s="1699"/>
      <c r="I261" s="1699"/>
      <c r="J261" s="80"/>
      <c r="K261" s="81"/>
    </row>
    <row r="262" spans="1:11" ht="19.5" customHeight="1">
      <c r="A262" s="319"/>
      <c r="B262" s="438"/>
      <c r="C262" s="1070"/>
      <c r="D262" s="463"/>
      <c r="E262" s="438"/>
      <c r="F262" s="82"/>
      <c r="G262" s="438"/>
      <c r="H262" s="438"/>
      <c r="I262" s="82"/>
      <c r="J262" s="82"/>
      <c r="K262" s="81"/>
    </row>
    <row r="263" spans="1:11" ht="19.5" customHeight="1">
      <c r="A263" s="319"/>
      <c r="B263" s="438"/>
      <c r="C263" s="1070"/>
      <c r="D263" s="463"/>
      <c r="E263" s="438"/>
      <c r="F263" s="82"/>
      <c r="G263" s="438"/>
      <c r="H263" s="438"/>
      <c r="I263" s="82"/>
      <c r="J263" s="82"/>
      <c r="K263" s="81"/>
    </row>
    <row r="264" spans="1:11" ht="19.5" customHeight="1">
      <c r="A264" s="319"/>
      <c r="B264" s="438"/>
      <c r="C264" s="1070"/>
      <c r="D264" s="463"/>
      <c r="E264" s="438"/>
      <c r="F264" s="82"/>
      <c r="G264" s="438"/>
      <c r="H264" s="438"/>
      <c r="I264" s="82"/>
      <c r="J264" s="82"/>
      <c r="K264" s="81"/>
    </row>
    <row r="265" spans="1:10" ht="19.5" customHeight="1">
      <c r="A265" s="1082"/>
      <c r="B265" s="612" t="s">
        <v>1050</v>
      </c>
      <c r="C265" s="1700" t="s">
        <v>2808</v>
      </c>
      <c r="D265" s="1700"/>
      <c r="E265" s="1700"/>
      <c r="F265" s="1083"/>
      <c r="G265" s="1701"/>
      <c r="H265" s="1701"/>
      <c r="I265" s="83"/>
      <c r="J265" s="83"/>
    </row>
    <row r="266" spans="1:10" ht="19.5" customHeight="1">
      <c r="A266" s="319"/>
      <c r="B266" s="1615" t="s">
        <v>2456</v>
      </c>
      <c r="C266" s="1615"/>
      <c r="D266" s="1615"/>
      <c r="E266" s="1615"/>
      <c r="F266" s="1615"/>
      <c r="G266" s="1615"/>
      <c r="H266" s="1615"/>
      <c r="I266" s="83"/>
      <c r="J266" s="83"/>
    </row>
    <row r="267" spans="1:10" ht="19.5" customHeight="1">
      <c r="A267" s="319"/>
      <c r="B267" s="428" t="s">
        <v>2455</v>
      </c>
      <c r="C267" s="1615" t="s">
        <v>2503</v>
      </c>
      <c r="D267" s="1615"/>
      <c r="E267" s="1615"/>
      <c r="F267" s="1615"/>
      <c r="G267" s="1615"/>
      <c r="H267" s="1615"/>
      <c r="I267" s="33"/>
      <c r="J267" s="31"/>
    </row>
    <row r="268" spans="1:10" ht="19.5" customHeight="1">
      <c r="A268" s="319"/>
      <c r="B268" s="429"/>
      <c r="C268" s="1072"/>
      <c r="D268" s="320"/>
      <c r="E268" s="429"/>
      <c r="F268" s="83"/>
      <c r="G268" s="444"/>
      <c r="H268" s="444"/>
      <c r="I268" s="83"/>
      <c r="J268" s="83"/>
    </row>
    <row r="269" ht="19.5" customHeight="1">
      <c r="F269" s="23"/>
    </row>
    <row r="270" ht="19.5" customHeight="1">
      <c r="F270" s="23"/>
    </row>
    <row r="272" spans="8:10" ht="19.5" customHeight="1">
      <c r="H272" s="445"/>
      <c r="I272" s="34"/>
      <c r="J272" s="34"/>
    </row>
  </sheetData>
  <mergeCells count="49">
    <mergeCell ref="B256:D256"/>
    <mergeCell ref="B255:D255"/>
    <mergeCell ref="B266:H266"/>
    <mergeCell ref="C267:H267"/>
    <mergeCell ref="A259:J259"/>
    <mergeCell ref="D260:J260"/>
    <mergeCell ref="E261:I261"/>
    <mergeCell ref="C265:E265"/>
    <mergeCell ref="G265:H265"/>
    <mergeCell ref="A258:C258"/>
    <mergeCell ref="A209:D209"/>
    <mergeCell ref="A210:J210"/>
    <mergeCell ref="A215:J215"/>
    <mergeCell ref="A214:D214"/>
    <mergeCell ref="B213:E213"/>
    <mergeCell ref="A2:B2"/>
    <mergeCell ref="D4:F4"/>
    <mergeCell ref="D5:D6"/>
    <mergeCell ref="A135:J135"/>
    <mergeCell ref="G4:H4"/>
    <mergeCell ref="A15:J15"/>
    <mergeCell ref="E5:E6"/>
    <mergeCell ref="A1:C1"/>
    <mergeCell ref="A10:D10"/>
    <mergeCell ref="I5:I6"/>
    <mergeCell ref="F5:G5"/>
    <mergeCell ref="B7:J7"/>
    <mergeCell ref="J5:J6"/>
    <mergeCell ref="A5:A6"/>
    <mergeCell ref="B5:B6"/>
    <mergeCell ref="C5:C6"/>
    <mergeCell ref="H5:H6"/>
    <mergeCell ref="B149:D149"/>
    <mergeCell ref="A11:J11"/>
    <mergeCell ref="A13:D13"/>
    <mergeCell ref="A185:D185"/>
    <mergeCell ref="A150:D150"/>
    <mergeCell ref="E150:J150"/>
    <mergeCell ref="A164:J164"/>
    <mergeCell ref="K130:N130"/>
    <mergeCell ref="A253:D253"/>
    <mergeCell ref="B254:D254"/>
    <mergeCell ref="A86:D86"/>
    <mergeCell ref="A87:J87"/>
    <mergeCell ref="A134:D134"/>
    <mergeCell ref="A186:J186"/>
    <mergeCell ref="A199:J199"/>
    <mergeCell ref="A206:D206"/>
    <mergeCell ref="A207:J207"/>
  </mergeCells>
  <printOptions/>
  <pageMargins left="0.35" right="0.2" top="0.36" bottom="0.18" header="0.35" footer="0.17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74"/>
  <sheetViews>
    <sheetView workbookViewId="0" topLeftCell="A262">
      <selection activeCell="L253" sqref="L253"/>
    </sheetView>
  </sheetViews>
  <sheetFormatPr defaultColWidth="9.00390625" defaultRowHeight="19.5" customHeight="1"/>
  <cols>
    <col min="1" max="1" width="4.75390625" style="563" customWidth="1"/>
    <col min="2" max="2" width="19.00390625" style="245" customWidth="1"/>
    <col min="3" max="3" width="6.00390625" style="563" customWidth="1"/>
    <col min="4" max="4" width="9.75390625" style="424" customWidth="1"/>
    <col min="5" max="5" width="10.00390625" style="543" customWidth="1"/>
    <col min="6" max="6" width="5.875" style="424" customWidth="1"/>
    <col min="7" max="7" width="8.625" style="581" customWidth="1"/>
    <col min="8" max="8" width="11.25390625" style="543" customWidth="1"/>
    <col min="9" max="9" width="7.50390625" style="63" customWidth="1"/>
    <col min="10" max="10" width="9.875" style="70" customWidth="1"/>
    <col min="11" max="11" width="6.625" style="63" customWidth="1"/>
    <col min="12" max="12" width="21.50390625" style="63" customWidth="1"/>
    <col min="13" max="16384" width="9.00390625" style="63" customWidth="1"/>
  </cols>
  <sheetData>
    <row r="1" spans="1:10" ht="19.5" customHeight="1">
      <c r="A1" s="1731" t="s">
        <v>1205</v>
      </c>
      <c r="B1" s="1731"/>
      <c r="C1" s="1731"/>
      <c r="D1" s="324"/>
      <c r="E1" s="474"/>
      <c r="F1" s="324"/>
      <c r="G1" s="564"/>
      <c r="H1" s="475"/>
      <c r="I1" s="325"/>
      <c r="J1" s="326"/>
    </row>
    <row r="2" spans="1:10" ht="19.5" customHeight="1">
      <c r="A2" s="1731" t="s">
        <v>1606</v>
      </c>
      <c r="B2" s="1731"/>
      <c r="C2" s="544"/>
      <c r="D2" s="324"/>
      <c r="E2" s="474"/>
      <c r="F2" s="324"/>
      <c r="G2" s="564"/>
      <c r="H2" s="475"/>
      <c r="I2" s="325"/>
      <c r="J2" s="326"/>
    </row>
    <row r="3" spans="1:10" ht="19.5" customHeight="1">
      <c r="A3" s="544"/>
      <c r="B3" s="1733" t="s">
        <v>2522</v>
      </c>
      <c r="C3" s="1733"/>
      <c r="D3" s="1733"/>
      <c r="E3" s="1733"/>
      <c r="F3" s="1733"/>
      <c r="G3" s="1733"/>
      <c r="H3" s="1733"/>
      <c r="I3" s="1733"/>
      <c r="J3" s="1733"/>
    </row>
    <row r="4" spans="1:10" ht="19.5" customHeight="1">
      <c r="A4" s="544"/>
      <c r="B4" s="476"/>
      <c r="C4" s="545"/>
      <c r="D4" s="1732" t="s">
        <v>2819</v>
      </c>
      <c r="E4" s="1732"/>
      <c r="F4" s="1732"/>
      <c r="G4" s="1732"/>
      <c r="H4" s="1731" t="s">
        <v>386</v>
      </c>
      <c r="I4" s="1731"/>
      <c r="J4" s="1731"/>
    </row>
    <row r="5" spans="1:12" ht="19.5" customHeight="1">
      <c r="A5" s="1715" t="s">
        <v>122</v>
      </c>
      <c r="B5" s="1717" t="s">
        <v>123</v>
      </c>
      <c r="C5" s="1719" t="s">
        <v>130</v>
      </c>
      <c r="D5" s="1721" t="s">
        <v>1206</v>
      </c>
      <c r="E5" s="1729" t="s">
        <v>124</v>
      </c>
      <c r="F5" s="1727" t="s">
        <v>125</v>
      </c>
      <c r="G5" s="1728"/>
      <c r="H5" s="1721" t="s">
        <v>129</v>
      </c>
      <c r="I5" s="1723" t="s">
        <v>128</v>
      </c>
      <c r="J5" s="1725" t="s">
        <v>458</v>
      </c>
      <c r="L5" s="63" t="s">
        <v>188</v>
      </c>
    </row>
    <row r="6" spans="1:10" ht="19.5" customHeight="1">
      <c r="A6" s="1716"/>
      <c r="B6" s="1718"/>
      <c r="C6" s="1720"/>
      <c r="D6" s="1722"/>
      <c r="E6" s="1730"/>
      <c r="F6" s="477" t="s">
        <v>224</v>
      </c>
      <c r="G6" s="565" t="s">
        <v>126</v>
      </c>
      <c r="H6" s="1722"/>
      <c r="I6" s="1724"/>
      <c r="J6" s="1726"/>
    </row>
    <row r="7" spans="1:10" ht="19.5" customHeight="1">
      <c r="A7" s="849">
        <v>1</v>
      </c>
      <c r="B7" s="1709" t="s">
        <v>2084</v>
      </c>
      <c r="C7" s="1710"/>
      <c r="D7" s="1710"/>
      <c r="E7" s="1710"/>
      <c r="F7" s="1710"/>
      <c r="G7" s="566"/>
      <c r="H7" s="479"/>
      <c r="I7" s="345"/>
      <c r="J7" s="328"/>
    </row>
    <row r="8" spans="1:10" ht="19.5" customHeight="1">
      <c r="A8" s="850">
        <v>1</v>
      </c>
      <c r="B8" s="483" t="s">
        <v>2939</v>
      </c>
      <c r="C8" s="546">
        <v>1993</v>
      </c>
      <c r="D8" s="480" t="s">
        <v>1207</v>
      </c>
      <c r="E8" s="481">
        <v>270000</v>
      </c>
      <c r="F8" s="482"/>
      <c r="G8" s="567"/>
      <c r="H8" s="481">
        <f>SUM(E8:G8)</f>
        <v>270000</v>
      </c>
      <c r="I8" s="330"/>
      <c r="J8" s="331"/>
    </row>
    <row r="9" spans="1:10" ht="19.5" customHeight="1">
      <c r="A9" s="850">
        <v>2</v>
      </c>
      <c r="B9" s="480" t="s">
        <v>2451</v>
      </c>
      <c r="C9" s="546">
        <v>1965</v>
      </c>
      <c r="D9" s="480" t="s">
        <v>1211</v>
      </c>
      <c r="E9" s="481">
        <v>270000</v>
      </c>
      <c r="F9" s="482"/>
      <c r="G9" s="567"/>
      <c r="H9" s="481">
        <f>E9+G9</f>
        <v>270000</v>
      </c>
      <c r="I9" s="330"/>
      <c r="J9" s="331"/>
    </row>
    <row r="10" spans="1:10" ht="19.5" customHeight="1">
      <c r="A10" s="851"/>
      <c r="B10" s="1706" t="s">
        <v>1632</v>
      </c>
      <c r="C10" s="1707"/>
      <c r="D10" s="1708"/>
      <c r="E10" s="484">
        <f>SUM(E8:E9)</f>
        <v>540000</v>
      </c>
      <c r="F10" s="421"/>
      <c r="G10" s="568"/>
      <c r="H10" s="484">
        <f>SUM(E10:G10)</f>
        <v>540000</v>
      </c>
      <c r="I10" s="330"/>
      <c r="J10" s="327"/>
    </row>
    <row r="11" spans="1:10" ht="19.5" customHeight="1">
      <c r="A11" s="849">
        <v>2</v>
      </c>
      <c r="B11" s="1709" t="s">
        <v>2085</v>
      </c>
      <c r="C11" s="1710"/>
      <c r="D11" s="1710"/>
      <c r="E11" s="1710"/>
      <c r="F11" s="1710"/>
      <c r="G11" s="566"/>
      <c r="H11" s="479"/>
      <c r="I11" s="345"/>
      <c r="J11" s="328"/>
    </row>
    <row r="12" spans="1:10" ht="19.5" customHeight="1">
      <c r="A12" s="850">
        <v>1</v>
      </c>
      <c r="B12" s="335" t="s">
        <v>1213</v>
      </c>
      <c r="C12" s="546">
        <v>1983</v>
      </c>
      <c r="D12" s="335" t="s">
        <v>1214</v>
      </c>
      <c r="E12" s="481">
        <v>540000</v>
      </c>
      <c r="F12" s="482"/>
      <c r="G12" s="569"/>
      <c r="H12" s="481">
        <v>540000</v>
      </c>
      <c r="I12" s="330"/>
      <c r="J12" s="331"/>
    </row>
    <row r="13" spans="1:10" ht="19.5" customHeight="1">
      <c r="A13" s="332"/>
      <c r="B13" s="1706" t="s">
        <v>1632</v>
      </c>
      <c r="C13" s="1707"/>
      <c r="D13" s="1708"/>
      <c r="E13" s="484">
        <f>SUM(E12:E12)</f>
        <v>540000</v>
      </c>
      <c r="F13" s="421"/>
      <c r="G13" s="570"/>
      <c r="H13" s="484">
        <f>SUM(H12:H12)</f>
        <v>540000</v>
      </c>
      <c r="I13" s="330"/>
      <c r="J13" s="327"/>
    </row>
    <row r="14" spans="1:10" ht="19.5" customHeight="1">
      <c r="A14" s="849">
        <v>3</v>
      </c>
      <c r="B14" s="1709" t="s">
        <v>2086</v>
      </c>
      <c r="C14" s="1710"/>
      <c r="D14" s="1710"/>
      <c r="E14" s="1710"/>
      <c r="F14" s="486"/>
      <c r="G14" s="566"/>
      <c r="H14" s="479"/>
      <c r="I14" s="345"/>
      <c r="J14" s="328"/>
    </row>
    <row r="15" spans="1:10" ht="19.5" customHeight="1">
      <c r="A15" s="850">
        <v>1</v>
      </c>
      <c r="B15" s="480" t="s">
        <v>1217</v>
      </c>
      <c r="C15" s="332">
        <v>1939</v>
      </c>
      <c r="D15" s="480" t="s">
        <v>1211</v>
      </c>
      <c r="E15" s="481">
        <v>405000</v>
      </c>
      <c r="F15" s="487"/>
      <c r="G15" s="342"/>
      <c r="H15" s="481">
        <v>405000</v>
      </c>
      <c r="I15" s="330"/>
      <c r="J15" s="331"/>
    </row>
    <row r="16" spans="1:10" ht="19.5" customHeight="1">
      <c r="A16" s="850">
        <v>2</v>
      </c>
      <c r="B16" s="480" t="s">
        <v>1218</v>
      </c>
      <c r="C16" s="332">
        <v>1942</v>
      </c>
      <c r="D16" s="480" t="s">
        <v>1211</v>
      </c>
      <c r="E16" s="481">
        <v>405000</v>
      </c>
      <c r="F16" s="487"/>
      <c r="G16" s="342"/>
      <c r="H16" s="481">
        <v>405000</v>
      </c>
      <c r="I16" s="330"/>
      <c r="J16" s="331"/>
    </row>
    <row r="17" spans="1:10" ht="19.5" customHeight="1">
      <c r="A17" s="850">
        <v>3</v>
      </c>
      <c r="B17" s="480" t="s">
        <v>1220</v>
      </c>
      <c r="C17" s="332">
        <v>1950</v>
      </c>
      <c r="D17" s="480" t="s">
        <v>1221</v>
      </c>
      <c r="E17" s="481">
        <v>405000</v>
      </c>
      <c r="F17" s="487"/>
      <c r="G17" s="342"/>
      <c r="H17" s="481">
        <v>405000</v>
      </c>
      <c r="I17" s="330"/>
      <c r="J17" s="331"/>
    </row>
    <row r="18" spans="1:10" ht="19.5" customHeight="1">
      <c r="A18" s="850">
        <v>4</v>
      </c>
      <c r="B18" s="480" t="s">
        <v>1222</v>
      </c>
      <c r="C18" s="332">
        <v>1940</v>
      </c>
      <c r="D18" s="480" t="s">
        <v>1215</v>
      </c>
      <c r="E18" s="481">
        <v>405000</v>
      </c>
      <c r="F18" s="487"/>
      <c r="G18" s="342"/>
      <c r="H18" s="481">
        <v>405000</v>
      </c>
      <c r="I18" s="330"/>
      <c r="J18" s="331"/>
    </row>
    <row r="19" spans="1:10" ht="19.5" customHeight="1">
      <c r="A19" s="850">
        <v>5</v>
      </c>
      <c r="B19" s="480" t="s">
        <v>1137</v>
      </c>
      <c r="C19" s="332">
        <v>1956</v>
      </c>
      <c r="D19" s="480" t="s">
        <v>1207</v>
      </c>
      <c r="E19" s="481">
        <v>405000</v>
      </c>
      <c r="F19" s="487"/>
      <c r="G19" s="569"/>
      <c r="H19" s="481">
        <f>SUM(E19:G19)</f>
        <v>405000</v>
      </c>
      <c r="I19" s="330"/>
      <c r="J19" s="331"/>
    </row>
    <row r="20" spans="1:10" ht="19.5" customHeight="1">
      <c r="A20" s="850">
        <v>6</v>
      </c>
      <c r="B20" s="480" t="s">
        <v>1006</v>
      </c>
      <c r="C20" s="332">
        <v>1956</v>
      </c>
      <c r="D20" s="480" t="s">
        <v>1215</v>
      </c>
      <c r="E20" s="481">
        <v>405000</v>
      </c>
      <c r="F20" s="487"/>
      <c r="G20" s="569"/>
      <c r="H20" s="481">
        <f>SUM(E20:G20)</f>
        <v>405000</v>
      </c>
      <c r="I20" s="330"/>
      <c r="J20" s="331"/>
    </row>
    <row r="21" spans="1:10" ht="19.5" customHeight="1">
      <c r="A21" s="850">
        <v>7</v>
      </c>
      <c r="B21" s="480" t="s">
        <v>2180</v>
      </c>
      <c r="C21" s="332">
        <v>1955</v>
      </c>
      <c r="D21" s="480" t="s">
        <v>1212</v>
      </c>
      <c r="E21" s="481">
        <v>405000</v>
      </c>
      <c r="F21" s="487"/>
      <c r="G21" s="569"/>
      <c r="H21" s="481">
        <f>SUM(E20:G20)</f>
        <v>405000</v>
      </c>
      <c r="I21" s="330"/>
      <c r="J21" s="331"/>
    </row>
    <row r="22" spans="1:10" ht="19.5" customHeight="1">
      <c r="A22" s="850">
        <v>8</v>
      </c>
      <c r="B22" s="1365" t="s">
        <v>1589</v>
      </c>
      <c r="C22" s="1366">
        <v>1959</v>
      </c>
      <c r="D22" s="1367" t="s">
        <v>1272</v>
      </c>
      <c r="E22" s="1130">
        <v>405000</v>
      </c>
      <c r="F22" s="1368"/>
      <c r="G22" s="1369">
        <v>405000</v>
      </c>
      <c r="H22" s="1130">
        <f>G22+E22</f>
        <v>810000</v>
      </c>
      <c r="I22" s="1370"/>
      <c r="J22" s="331"/>
    </row>
    <row r="23" spans="1:10" ht="19.5" customHeight="1">
      <c r="A23" s="332"/>
      <c r="B23" s="1706" t="s">
        <v>1632</v>
      </c>
      <c r="C23" s="1707"/>
      <c r="D23" s="1708"/>
      <c r="E23" s="484">
        <f>SUM(E15:E22)</f>
        <v>3240000</v>
      </c>
      <c r="F23" s="489"/>
      <c r="G23" s="570">
        <v>405000</v>
      </c>
      <c r="H23" s="484">
        <f>SUM(E23:G23)</f>
        <v>3645000</v>
      </c>
      <c r="I23" s="330"/>
      <c r="J23" s="327"/>
    </row>
    <row r="24" spans="1:10" ht="19.5" customHeight="1">
      <c r="A24" s="849">
        <v>4</v>
      </c>
      <c r="B24" s="1709" t="s">
        <v>2087</v>
      </c>
      <c r="C24" s="1710"/>
      <c r="D24" s="1710"/>
      <c r="E24" s="1710"/>
      <c r="F24" s="486"/>
      <c r="G24" s="566"/>
      <c r="H24" s="479"/>
      <c r="I24" s="345"/>
      <c r="J24" s="328"/>
    </row>
    <row r="25" spans="1:10" ht="19.5" customHeight="1">
      <c r="A25" s="332">
        <v>1</v>
      </c>
      <c r="B25" s="490" t="s">
        <v>1223</v>
      </c>
      <c r="C25" s="332">
        <v>1933</v>
      </c>
      <c r="D25" s="335" t="s">
        <v>1224</v>
      </c>
      <c r="E25" s="339">
        <v>540000</v>
      </c>
      <c r="F25" s="482"/>
      <c r="G25" s="569"/>
      <c r="H25" s="339">
        <v>540000</v>
      </c>
      <c r="I25" s="330"/>
      <c r="J25" s="331"/>
    </row>
    <row r="26" spans="1:10" ht="19.5" customHeight="1">
      <c r="A26" s="332">
        <v>2</v>
      </c>
      <c r="B26" s="480" t="s">
        <v>1219</v>
      </c>
      <c r="C26" s="332">
        <v>1944</v>
      </c>
      <c r="D26" s="480" t="s">
        <v>1207</v>
      </c>
      <c r="E26" s="339">
        <v>540000</v>
      </c>
      <c r="F26" s="482"/>
      <c r="G26" s="569"/>
      <c r="H26" s="339">
        <v>540000</v>
      </c>
      <c r="I26" s="330"/>
      <c r="J26" s="331"/>
    </row>
    <row r="27" spans="1:10" ht="19.5" customHeight="1">
      <c r="A27" s="332">
        <v>3</v>
      </c>
      <c r="B27" s="480" t="s">
        <v>699</v>
      </c>
      <c r="C27" s="332">
        <v>1936</v>
      </c>
      <c r="D27" s="480" t="s">
        <v>1207</v>
      </c>
      <c r="E27" s="339">
        <v>540000</v>
      </c>
      <c r="F27" s="482"/>
      <c r="G27" s="569"/>
      <c r="H27" s="339">
        <f>SUM(E27:G27)</f>
        <v>540000</v>
      </c>
      <c r="I27" s="330"/>
      <c r="J27" s="331"/>
    </row>
    <row r="28" spans="1:10" ht="19.5" customHeight="1">
      <c r="A28" s="332">
        <v>4</v>
      </c>
      <c r="B28" s="480" t="s">
        <v>1216</v>
      </c>
      <c r="C28" s="332">
        <v>1936</v>
      </c>
      <c r="D28" s="480" t="s">
        <v>1211</v>
      </c>
      <c r="E28" s="339">
        <v>540000</v>
      </c>
      <c r="F28" s="482"/>
      <c r="G28" s="569"/>
      <c r="H28" s="339">
        <f>SUM(E28:G28)</f>
        <v>540000</v>
      </c>
      <c r="I28" s="330"/>
      <c r="J28" s="331"/>
    </row>
    <row r="29" spans="1:10" ht="19.5" customHeight="1">
      <c r="A29" s="332"/>
      <c r="B29" s="1706" t="s">
        <v>1632</v>
      </c>
      <c r="C29" s="1707"/>
      <c r="D29" s="1708"/>
      <c r="E29" s="484">
        <f>SUM(E25:E28)</f>
        <v>2160000</v>
      </c>
      <c r="F29" s="421"/>
      <c r="G29" s="570"/>
      <c r="H29" s="484">
        <f>SUM(E29:G29)</f>
        <v>2160000</v>
      </c>
      <c r="I29" s="330"/>
      <c r="J29" s="327"/>
    </row>
    <row r="30" spans="1:10" ht="19.5" customHeight="1">
      <c r="A30" s="852">
        <v>5</v>
      </c>
      <c r="B30" s="1709" t="s">
        <v>2088</v>
      </c>
      <c r="C30" s="1710"/>
      <c r="D30" s="1710"/>
      <c r="E30" s="1711"/>
      <c r="F30" s="489"/>
      <c r="G30" s="565"/>
      <c r="H30" s="478"/>
      <c r="I30" s="330"/>
      <c r="J30" s="327"/>
    </row>
    <row r="31" spans="1:10" ht="19.5" customHeight="1">
      <c r="A31" s="853">
        <v>1</v>
      </c>
      <c r="B31" s="491" t="s">
        <v>1100</v>
      </c>
      <c r="C31" s="547">
        <v>1932</v>
      </c>
      <c r="D31" s="492" t="s">
        <v>1225</v>
      </c>
      <c r="E31" s="493">
        <v>270000</v>
      </c>
      <c r="F31" s="494"/>
      <c r="G31" s="571"/>
      <c r="H31" s="493">
        <f>E31+G31</f>
        <v>270000</v>
      </c>
      <c r="I31" s="333"/>
      <c r="J31" s="334"/>
    </row>
    <row r="32" spans="1:10" ht="19.5" customHeight="1">
      <c r="A32" s="853">
        <v>2</v>
      </c>
      <c r="B32" s="480" t="s">
        <v>1226</v>
      </c>
      <c r="C32" s="546">
        <v>1921</v>
      </c>
      <c r="D32" s="480" t="s">
        <v>1211</v>
      </c>
      <c r="E32" s="493">
        <v>270000</v>
      </c>
      <c r="F32" s="482"/>
      <c r="G32" s="569"/>
      <c r="H32" s="493">
        <f aca="true" t="shared" si="0" ref="H32:H69">E32+G32</f>
        <v>270000</v>
      </c>
      <c r="I32" s="330"/>
      <c r="J32" s="331"/>
    </row>
    <row r="33" spans="1:10" ht="19.5" customHeight="1">
      <c r="A33" s="853">
        <v>3</v>
      </c>
      <c r="B33" s="480" t="s">
        <v>1227</v>
      </c>
      <c r="C33" s="546">
        <v>1925</v>
      </c>
      <c r="D33" s="480" t="s">
        <v>1212</v>
      </c>
      <c r="E33" s="493">
        <v>270000</v>
      </c>
      <c r="F33" s="482"/>
      <c r="G33" s="569"/>
      <c r="H33" s="493">
        <f t="shared" si="0"/>
        <v>270000</v>
      </c>
      <c r="I33" s="330"/>
      <c r="J33" s="331"/>
    </row>
    <row r="34" spans="1:10" ht="19.5" customHeight="1">
      <c r="A34" s="853">
        <v>4</v>
      </c>
      <c r="B34" s="480" t="s">
        <v>1228</v>
      </c>
      <c r="C34" s="546">
        <v>1928</v>
      </c>
      <c r="D34" s="480" t="s">
        <v>1211</v>
      </c>
      <c r="E34" s="493">
        <v>270000</v>
      </c>
      <c r="F34" s="482"/>
      <c r="G34" s="569"/>
      <c r="H34" s="493">
        <f t="shared" si="0"/>
        <v>270000</v>
      </c>
      <c r="I34" s="330"/>
      <c r="J34" s="331"/>
    </row>
    <row r="35" spans="1:10" ht="19.5" customHeight="1">
      <c r="A35" s="853">
        <v>5</v>
      </c>
      <c r="B35" s="480" t="s">
        <v>1230</v>
      </c>
      <c r="C35" s="546">
        <v>1930</v>
      </c>
      <c r="D35" s="480" t="s">
        <v>1212</v>
      </c>
      <c r="E35" s="493">
        <v>270000</v>
      </c>
      <c r="F35" s="482"/>
      <c r="G35" s="569"/>
      <c r="H35" s="493">
        <f t="shared" si="0"/>
        <v>270000</v>
      </c>
      <c r="I35" s="330"/>
      <c r="J35" s="331"/>
    </row>
    <row r="36" spans="1:10" ht="19.5" customHeight="1">
      <c r="A36" s="853">
        <v>6</v>
      </c>
      <c r="B36" s="480" t="s">
        <v>1231</v>
      </c>
      <c r="C36" s="546">
        <v>1930</v>
      </c>
      <c r="D36" s="480" t="s">
        <v>1212</v>
      </c>
      <c r="E36" s="493">
        <v>270000</v>
      </c>
      <c r="F36" s="482"/>
      <c r="G36" s="569"/>
      <c r="H36" s="493">
        <f t="shared" si="0"/>
        <v>270000</v>
      </c>
      <c r="I36" s="330"/>
      <c r="J36" s="331"/>
    </row>
    <row r="37" spans="1:10" ht="19.5" customHeight="1">
      <c r="A37" s="853">
        <v>7</v>
      </c>
      <c r="B37" s="335" t="s">
        <v>1234</v>
      </c>
      <c r="C37" s="546">
        <v>1931</v>
      </c>
      <c r="D37" s="335" t="s">
        <v>1212</v>
      </c>
      <c r="E37" s="493">
        <v>270000</v>
      </c>
      <c r="F37" s="482"/>
      <c r="G37" s="569"/>
      <c r="H37" s="493">
        <f t="shared" si="0"/>
        <v>270000</v>
      </c>
      <c r="I37" s="330"/>
      <c r="J37" s="331"/>
    </row>
    <row r="38" spans="1:10" ht="19.5" customHeight="1">
      <c r="A38" s="853">
        <v>8</v>
      </c>
      <c r="B38" s="480" t="s">
        <v>1235</v>
      </c>
      <c r="C38" s="546">
        <v>1927</v>
      </c>
      <c r="D38" s="480" t="s">
        <v>1236</v>
      </c>
      <c r="E38" s="493">
        <v>270000</v>
      </c>
      <c r="F38" s="482"/>
      <c r="G38" s="569"/>
      <c r="H38" s="493">
        <f t="shared" si="0"/>
        <v>270000</v>
      </c>
      <c r="I38" s="330"/>
      <c r="J38" s="331"/>
    </row>
    <row r="39" spans="1:10" ht="19.5" customHeight="1">
      <c r="A39" s="853">
        <v>9</v>
      </c>
      <c r="B39" s="480" t="s">
        <v>2</v>
      </c>
      <c r="C39" s="546">
        <v>1923</v>
      </c>
      <c r="D39" s="480" t="s">
        <v>1236</v>
      </c>
      <c r="E39" s="493">
        <v>270000</v>
      </c>
      <c r="F39" s="482"/>
      <c r="G39" s="569"/>
      <c r="H39" s="493">
        <f t="shared" si="0"/>
        <v>270000</v>
      </c>
      <c r="I39" s="330"/>
      <c r="J39" s="331"/>
    </row>
    <row r="40" spans="1:14" ht="19.5" customHeight="1">
      <c r="A40" s="853">
        <v>10</v>
      </c>
      <c r="B40" s="335" t="s">
        <v>1238</v>
      </c>
      <c r="C40" s="546">
        <v>1925</v>
      </c>
      <c r="D40" s="335" t="s">
        <v>1236</v>
      </c>
      <c r="E40" s="493">
        <v>270000</v>
      </c>
      <c r="F40" s="482"/>
      <c r="G40" s="569"/>
      <c r="H40" s="493">
        <f t="shared" si="0"/>
        <v>270000</v>
      </c>
      <c r="I40" s="330"/>
      <c r="J40" s="331"/>
      <c r="L40" s="480"/>
      <c r="M40" s="546"/>
      <c r="N40" s="335"/>
    </row>
    <row r="41" spans="1:10" ht="19.5" customHeight="1">
      <c r="A41" s="853">
        <v>11</v>
      </c>
      <c r="B41" s="335" t="s">
        <v>1240</v>
      </c>
      <c r="C41" s="546">
        <v>1930</v>
      </c>
      <c r="D41" s="335" t="s">
        <v>1239</v>
      </c>
      <c r="E41" s="493">
        <v>270000</v>
      </c>
      <c r="F41" s="482"/>
      <c r="G41" s="569"/>
      <c r="H41" s="493">
        <f t="shared" si="0"/>
        <v>270000</v>
      </c>
      <c r="I41" s="330"/>
      <c r="J41" s="331"/>
    </row>
    <row r="42" spans="1:10" ht="19.5" customHeight="1">
      <c r="A42" s="853">
        <v>12</v>
      </c>
      <c r="B42" s="480" t="s">
        <v>1243</v>
      </c>
      <c r="C42" s="546">
        <v>1926</v>
      </c>
      <c r="D42" s="335" t="s">
        <v>1239</v>
      </c>
      <c r="E42" s="493">
        <v>270000</v>
      </c>
      <c r="F42" s="482"/>
      <c r="G42" s="569"/>
      <c r="H42" s="493">
        <f t="shared" si="0"/>
        <v>270000</v>
      </c>
      <c r="I42" s="330"/>
      <c r="J42" s="331"/>
    </row>
    <row r="43" spans="1:10" ht="19.5" customHeight="1">
      <c r="A43" s="853">
        <v>13</v>
      </c>
      <c r="B43" s="335" t="s">
        <v>1244</v>
      </c>
      <c r="C43" s="546">
        <v>1928</v>
      </c>
      <c r="D43" s="335" t="s">
        <v>1239</v>
      </c>
      <c r="E43" s="493">
        <v>270000</v>
      </c>
      <c r="F43" s="482"/>
      <c r="G43" s="569"/>
      <c r="H43" s="493">
        <f t="shared" si="0"/>
        <v>270000</v>
      </c>
      <c r="I43" s="330"/>
      <c r="J43" s="331"/>
    </row>
    <row r="44" spans="1:10" ht="19.5" customHeight="1">
      <c r="A44" s="853">
        <v>14</v>
      </c>
      <c r="B44" s="335" t="s">
        <v>1245</v>
      </c>
      <c r="C44" s="546">
        <v>1928</v>
      </c>
      <c r="D44" s="335" t="s">
        <v>1239</v>
      </c>
      <c r="E44" s="493">
        <v>270000</v>
      </c>
      <c r="F44" s="482"/>
      <c r="G44" s="569"/>
      <c r="H44" s="493">
        <f t="shared" si="0"/>
        <v>270000</v>
      </c>
      <c r="I44" s="330"/>
      <c r="J44" s="331"/>
    </row>
    <row r="45" spans="1:10" ht="19.5" customHeight="1">
      <c r="A45" s="853">
        <v>15</v>
      </c>
      <c r="B45" s="335" t="s">
        <v>1246</v>
      </c>
      <c r="C45" s="546">
        <v>1927</v>
      </c>
      <c r="D45" s="335" t="s">
        <v>1239</v>
      </c>
      <c r="E45" s="493">
        <v>270000</v>
      </c>
      <c r="F45" s="482"/>
      <c r="G45" s="569"/>
      <c r="H45" s="493">
        <f t="shared" si="0"/>
        <v>270000</v>
      </c>
      <c r="I45" s="330"/>
      <c r="J45" s="331"/>
    </row>
    <row r="46" spans="1:10" ht="19.5" customHeight="1">
      <c r="A46" s="853">
        <v>16</v>
      </c>
      <c r="B46" s="480" t="s">
        <v>2545</v>
      </c>
      <c r="C46" s="546">
        <v>1920</v>
      </c>
      <c r="D46" s="480" t="s">
        <v>1207</v>
      </c>
      <c r="E46" s="493">
        <v>270000</v>
      </c>
      <c r="F46" s="482"/>
      <c r="G46" s="569"/>
      <c r="H46" s="493">
        <f t="shared" si="0"/>
        <v>270000</v>
      </c>
      <c r="I46" s="330"/>
      <c r="J46" s="331"/>
    </row>
    <row r="47" spans="1:10" ht="19.5" customHeight="1">
      <c r="A47" s="853">
        <v>17</v>
      </c>
      <c r="B47" s="480" t="s">
        <v>1248</v>
      </c>
      <c r="C47" s="546">
        <v>1925</v>
      </c>
      <c r="D47" s="480" t="s">
        <v>1207</v>
      </c>
      <c r="E47" s="493">
        <v>270000</v>
      </c>
      <c r="F47" s="482"/>
      <c r="G47" s="569"/>
      <c r="H47" s="493">
        <f t="shared" si="0"/>
        <v>270000</v>
      </c>
      <c r="I47" s="330"/>
      <c r="J47" s="331"/>
    </row>
    <row r="48" spans="1:10" ht="19.5" customHeight="1">
      <c r="A48" s="853">
        <v>18</v>
      </c>
      <c r="B48" s="1474" t="s">
        <v>1249</v>
      </c>
      <c r="C48" s="1475">
        <v>1920</v>
      </c>
      <c r="D48" s="480" t="s">
        <v>1207</v>
      </c>
      <c r="E48" s="493">
        <v>0</v>
      </c>
      <c r="F48" s="482"/>
      <c r="G48" s="569"/>
      <c r="H48" s="493">
        <f t="shared" si="0"/>
        <v>0</v>
      </c>
      <c r="I48" s="330" t="s">
        <v>1345</v>
      </c>
      <c r="J48" s="331"/>
    </row>
    <row r="49" spans="1:10" ht="19.5" customHeight="1">
      <c r="A49" s="853">
        <v>19</v>
      </c>
      <c r="B49" s="480" t="s">
        <v>1237</v>
      </c>
      <c r="C49" s="546">
        <v>1930</v>
      </c>
      <c r="D49" s="480" t="s">
        <v>1207</v>
      </c>
      <c r="E49" s="493">
        <v>270000</v>
      </c>
      <c r="F49" s="482"/>
      <c r="G49" s="569"/>
      <c r="H49" s="493">
        <f t="shared" si="0"/>
        <v>270000</v>
      </c>
      <c r="I49" s="330"/>
      <c r="J49" s="331"/>
    </row>
    <row r="50" spans="1:10" ht="19.5" customHeight="1">
      <c r="A50" s="853">
        <v>20</v>
      </c>
      <c r="B50" s="335" t="s">
        <v>1256</v>
      </c>
      <c r="C50" s="546">
        <v>1929</v>
      </c>
      <c r="D50" s="335" t="s">
        <v>1207</v>
      </c>
      <c r="E50" s="493">
        <v>270000</v>
      </c>
      <c r="F50" s="482"/>
      <c r="G50" s="569"/>
      <c r="H50" s="493">
        <f t="shared" si="0"/>
        <v>270000</v>
      </c>
      <c r="I50" s="330"/>
      <c r="J50" s="331"/>
    </row>
    <row r="51" spans="1:10" ht="19.5" customHeight="1">
      <c r="A51" s="853">
        <v>21</v>
      </c>
      <c r="B51" s="335" t="s">
        <v>1257</v>
      </c>
      <c r="C51" s="546">
        <v>1928</v>
      </c>
      <c r="D51" s="335" t="s">
        <v>1207</v>
      </c>
      <c r="E51" s="493">
        <v>270000</v>
      </c>
      <c r="F51" s="482"/>
      <c r="G51" s="569"/>
      <c r="H51" s="493">
        <f t="shared" si="0"/>
        <v>270000</v>
      </c>
      <c r="I51" s="330"/>
      <c r="J51" s="331"/>
    </row>
    <row r="52" spans="1:10" ht="19.5" customHeight="1">
      <c r="A52" s="853">
        <v>22</v>
      </c>
      <c r="B52" s="335" t="s">
        <v>708</v>
      </c>
      <c r="C52" s="546">
        <v>1928</v>
      </c>
      <c r="D52" s="335" t="s">
        <v>1207</v>
      </c>
      <c r="E52" s="493">
        <v>270000</v>
      </c>
      <c r="F52" s="482"/>
      <c r="G52" s="569"/>
      <c r="H52" s="493">
        <f t="shared" si="0"/>
        <v>270000</v>
      </c>
      <c r="I52" s="330"/>
      <c r="J52" s="331"/>
    </row>
    <row r="53" spans="1:10" ht="19.5" customHeight="1">
      <c r="A53" s="853">
        <v>23</v>
      </c>
      <c r="B53" s="335" t="s">
        <v>1259</v>
      </c>
      <c r="C53" s="546">
        <v>1930</v>
      </c>
      <c r="D53" s="335" t="s">
        <v>1207</v>
      </c>
      <c r="E53" s="493">
        <v>270000</v>
      </c>
      <c r="F53" s="482"/>
      <c r="G53" s="569"/>
      <c r="H53" s="493">
        <f t="shared" si="0"/>
        <v>270000</v>
      </c>
      <c r="I53" s="330"/>
      <c r="J53" s="331"/>
    </row>
    <row r="54" spans="1:10" ht="19.5" customHeight="1">
      <c r="A54" s="853">
        <v>24</v>
      </c>
      <c r="B54" s="335" t="s">
        <v>1261</v>
      </c>
      <c r="C54" s="546">
        <v>1932</v>
      </c>
      <c r="D54" s="335" t="s">
        <v>1207</v>
      </c>
      <c r="E54" s="493">
        <v>270000</v>
      </c>
      <c r="F54" s="482"/>
      <c r="G54" s="569"/>
      <c r="H54" s="493">
        <f t="shared" si="0"/>
        <v>270000</v>
      </c>
      <c r="I54" s="330"/>
      <c r="J54" s="331"/>
    </row>
    <row r="55" spans="1:10" ht="19.5" customHeight="1">
      <c r="A55" s="853">
        <v>25</v>
      </c>
      <c r="B55" s="480" t="s">
        <v>1262</v>
      </c>
      <c r="C55" s="546">
        <v>1924</v>
      </c>
      <c r="D55" s="480" t="s">
        <v>1215</v>
      </c>
      <c r="E55" s="493">
        <v>270000</v>
      </c>
      <c r="F55" s="482"/>
      <c r="G55" s="569"/>
      <c r="H55" s="493">
        <f t="shared" si="0"/>
        <v>270000</v>
      </c>
      <c r="I55" s="330"/>
      <c r="J55" s="331"/>
    </row>
    <row r="56" spans="1:10" ht="19.5" customHeight="1">
      <c r="A56" s="853">
        <v>26</v>
      </c>
      <c r="B56" s="480" t="s">
        <v>2452</v>
      </c>
      <c r="C56" s="546">
        <v>1924</v>
      </c>
      <c r="D56" s="480" t="s">
        <v>1221</v>
      </c>
      <c r="E56" s="493">
        <v>270000</v>
      </c>
      <c r="F56" s="482"/>
      <c r="G56" s="569"/>
      <c r="H56" s="493">
        <f t="shared" si="0"/>
        <v>270000</v>
      </c>
      <c r="I56" s="330"/>
      <c r="J56" s="331"/>
    </row>
    <row r="57" spans="1:10" ht="19.5" customHeight="1">
      <c r="A57" s="853">
        <v>27</v>
      </c>
      <c r="B57" s="335" t="s">
        <v>1263</v>
      </c>
      <c r="C57" s="546">
        <v>1930</v>
      </c>
      <c r="D57" s="335" t="s">
        <v>1215</v>
      </c>
      <c r="E57" s="493">
        <v>270000</v>
      </c>
      <c r="F57" s="482"/>
      <c r="G57" s="569"/>
      <c r="H57" s="493">
        <f t="shared" si="0"/>
        <v>270000</v>
      </c>
      <c r="I57" s="330"/>
      <c r="J57" s="331"/>
    </row>
    <row r="58" spans="1:10" ht="19.5" customHeight="1">
      <c r="A58" s="853">
        <v>28</v>
      </c>
      <c r="B58" s="335" t="s">
        <v>1265</v>
      </c>
      <c r="C58" s="546">
        <v>1927</v>
      </c>
      <c r="D58" s="335" t="s">
        <v>1215</v>
      </c>
      <c r="E58" s="493">
        <v>270000</v>
      </c>
      <c r="F58" s="482"/>
      <c r="G58" s="569"/>
      <c r="H58" s="493">
        <f t="shared" si="0"/>
        <v>270000</v>
      </c>
      <c r="I58" s="330"/>
      <c r="J58" s="331"/>
    </row>
    <row r="59" spans="1:10" ht="19.5" customHeight="1">
      <c r="A59" s="853">
        <v>29</v>
      </c>
      <c r="B59" s="335" t="s">
        <v>1268</v>
      </c>
      <c r="C59" s="546">
        <v>1930</v>
      </c>
      <c r="D59" s="335" t="s">
        <v>1210</v>
      </c>
      <c r="E59" s="493">
        <v>270000</v>
      </c>
      <c r="F59" s="482"/>
      <c r="G59" s="569"/>
      <c r="H59" s="493">
        <f t="shared" si="0"/>
        <v>270000</v>
      </c>
      <c r="I59" s="330"/>
      <c r="J59" s="331"/>
    </row>
    <row r="60" spans="1:10" ht="19.5" customHeight="1">
      <c r="A60" s="853">
        <v>30</v>
      </c>
      <c r="B60" s="335" t="s">
        <v>1271</v>
      </c>
      <c r="C60" s="546">
        <v>1932</v>
      </c>
      <c r="D60" s="335" t="s">
        <v>1210</v>
      </c>
      <c r="E60" s="493">
        <v>270000</v>
      </c>
      <c r="F60" s="482"/>
      <c r="G60" s="569"/>
      <c r="H60" s="493">
        <f t="shared" si="0"/>
        <v>270000</v>
      </c>
      <c r="I60" s="330"/>
      <c r="J60" s="331"/>
    </row>
    <row r="61" spans="1:10" ht="19.5" customHeight="1">
      <c r="A61" s="853">
        <v>31</v>
      </c>
      <c r="B61" s="480" t="s">
        <v>1273</v>
      </c>
      <c r="C61" s="546">
        <v>1925</v>
      </c>
      <c r="D61" s="335" t="s">
        <v>1211</v>
      </c>
      <c r="E61" s="493">
        <v>270000</v>
      </c>
      <c r="F61" s="482"/>
      <c r="G61" s="569"/>
      <c r="H61" s="493">
        <f t="shared" si="0"/>
        <v>270000</v>
      </c>
      <c r="I61" s="330"/>
      <c r="J61" s="331"/>
    </row>
    <row r="62" spans="1:10" ht="19.5" customHeight="1">
      <c r="A62" s="853">
        <v>32</v>
      </c>
      <c r="B62" s="335" t="s">
        <v>1238</v>
      </c>
      <c r="C62" s="546">
        <v>1931</v>
      </c>
      <c r="D62" s="480" t="s">
        <v>1236</v>
      </c>
      <c r="E62" s="493">
        <v>270000</v>
      </c>
      <c r="F62" s="482"/>
      <c r="G62" s="569"/>
      <c r="H62" s="493">
        <f t="shared" si="0"/>
        <v>270000</v>
      </c>
      <c r="I62" s="330"/>
      <c r="J62" s="331"/>
    </row>
    <row r="63" spans="1:10" ht="19.5" customHeight="1">
      <c r="A63" s="853">
        <v>33</v>
      </c>
      <c r="B63" s="335" t="s">
        <v>1275</v>
      </c>
      <c r="C63" s="546">
        <v>1932</v>
      </c>
      <c r="D63" s="335" t="s">
        <v>1239</v>
      </c>
      <c r="E63" s="493">
        <v>270000</v>
      </c>
      <c r="F63" s="482"/>
      <c r="G63" s="569"/>
      <c r="H63" s="493">
        <f t="shared" si="0"/>
        <v>270000</v>
      </c>
      <c r="I63" s="330"/>
      <c r="J63" s="331"/>
    </row>
    <row r="64" spans="1:10" ht="19.5" customHeight="1">
      <c r="A64" s="853">
        <v>34</v>
      </c>
      <c r="B64" s="335" t="s">
        <v>1276</v>
      </c>
      <c r="C64" s="546">
        <v>1933</v>
      </c>
      <c r="D64" s="335" t="s">
        <v>1211</v>
      </c>
      <c r="E64" s="493">
        <v>270000</v>
      </c>
      <c r="F64" s="482"/>
      <c r="G64" s="569"/>
      <c r="H64" s="493">
        <f t="shared" si="0"/>
        <v>270000</v>
      </c>
      <c r="I64" s="330"/>
      <c r="J64" s="331"/>
    </row>
    <row r="65" spans="1:10" ht="19.5" customHeight="1">
      <c r="A65" s="853">
        <v>35</v>
      </c>
      <c r="B65" s="335" t="s">
        <v>1277</v>
      </c>
      <c r="C65" s="546">
        <v>1933</v>
      </c>
      <c r="D65" s="335" t="s">
        <v>1211</v>
      </c>
      <c r="E65" s="493">
        <v>270000</v>
      </c>
      <c r="F65" s="482"/>
      <c r="G65" s="569"/>
      <c r="H65" s="493">
        <f t="shared" si="0"/>
        <v>270000</v>
      </c>
      <c r="I65" s="330"/>
      <c r="J65" s="331"/>
    </row>
    <row r="66" spans="1:10" ht="19.5" customHeight="1">
      <c r="A66" s="853">
        <v>36</v>
      </c>
      <c r="B66" s="335" t="s">
        <v>1278</v>
      </c>
      <c r="C66" s="546">
        <v>1933</v>
      </c>
      <c r="D66" s="335" t="s">
        <v>1239</v>
      </c>
      <c r="E66" s="493">
        <v>270000</v>
      </c>
      <c r="F66" s="482"/>
      <c r="G66" s="569"/>
      <c r="H66" s="493">
        <f t="shared" si="0"/>
        <v>270000</v>
      </c>
      <c r="I66" s="330"/>
      <c r="J66" s="331"/>
    </row>
    <row r="67" spans="1:10" ht="19.5" customHeight="1">
      <c r="A67" s="853">
        <v>37</v>
      </c>
      <c r="B67" s="335" t="s">
        <v>1279</v>
      </c>
      <c r="C67" s="546">
        <v>1933</v>
      </c>
      <c r="D67" s="335" t="s">
        <v>1212</v>
      </c>
      <c r="E67" s="493">
        <v>270000</v>
      </c>
      <c r="F67" s="482"/>
      <c r="G67" s="569"/>
      <c r="H67" s="493">
        <f t="shared" si="0"/>
        <v>270000</v>
      </c>
      <c r="I67" s="330"/>
      <c r="J67" s="331"/>
    </row>
    <row r="68" spans="1:10" ht="19.5" customHeight="1">
      <c r="A68" s="853">
        <v>38</v>
      </c>
      <c r="B68" s="335" t="s">
        <v>1280</v>
      </c>
      <c r="C68" s="546">
        <v>1933</v>
      </c>
      <c r="D68" s="335" t="s">
        <v>1272</v>
      </c>
      <c r="E68" s="493">
        <v>270000</v>
      </c>
      <c r="F68" s="482"/>
      <c r="G68" s="569"/>
      <c r="H68" s="493">
        <f t="shared" si="0"/>
        <v>270000</v>
      </c>
      <c r="I68" s="330"/>
      <c r="J68" s="331"/>
    </row>
    <row r="69" spans="1:10" ht="19.5" customHeight="1">
      <c r="A69" s="853">
        <v>39</v>
      </c>
      <c r="B69" s="335" t="s">
        <v>1282</v>
      </c>
      <c r="C69" s="546">
        <v>1933</v>
      </c>
      <c r="D69" s="335" t="s">
        <v>1283</v>
      </c>
      <c r="E69" s="493">
        <v>270000</v>
      </c>
      <c r="F69" s="482"/>
      <c r="G69" s="569"/>
      <c r="H69" s="493">
        <f t="shared" si="0"/>
        <v>270000</v>
      </c>
      <c r="I69" s="330"/>
      <c r="J69" s="331"/>
    </row>
    <row r="70" spans="1:10" ht="19.5" customHeight="1">
      <c r="A70" s="853">
        <v>40</v>
      </c>
      <c r="B70" s="335" t="s">
        <v>1320</v>
      </c>
      <c r="C70" s="546">
        <v>1928</v>
      </c>
      <c r="D70" s="480" t="s">
        <v>2148</v>
      </c>
      <c r="E70" s="493">
        <v>270000</v>
      </c>
      <c r="F70" s="482"/>
      <c r="G70" s="569"/>
      <c r="H70" s="493">
        <f aca="true" t="shared" si="1" ref="H70:H83">E70+G70</f>
        <v>270000</v>
      </c>
      <c r="I70" s="330"/>
      <c r="J70" s="331"/>
    </row>
    <row r="71" spans="1:10" ht="19.5" customHeight="1">
      <c r="A71" s="853">
        <v>41</v>
      </c>
      <c r="B71" s="335" t="s">
        <v>256</v>
      </c>
      <c r="C71" s="546">
        <v>1934</v>
      </c>
      <c r="D71" s="335" t="s">
        <v>1210</v>
      </c>
      <c r="E71" s="493">
        <v>270000</v>
      </c>
      <c r="F71" s="482"/>
      <c r="G71" s="569"/>
      <c r="H71" s="493">
        <f t="shared" si="1"/>
        <v>270000</v>
      </c>
      <c r="I71" s="330"/>
      <c r="J71" s="331"/>
    </row>
    <row r="72" spans="1:10" ht="19.5" customHeight="1">
      <c r="A72" s="853">
        <v>42</v>
      </c>
      <c r="B72" s="335" t="s">
        <v>1284</v>
      </c>
      <c r="C72" s="546">
        <v>1935</v>
      </c>
      <c r="D72" s="335" t="s">
        <v>1210</v>
      </c>
      <c r="E72" s="493">
        <v>270000</v>
      </c>
      <c r="F72" s="482"/>
      <c r="G72" s="569"/>
      <c r="H72" s="493">
        <f t="shared" si="1"/>
        <v>270000</v>
      </c>
      <c r="I72" s="330"/>
      <c r="J72" s="331"/>
    </row>
    <row r="73" spans="1:10" ht="19.5" customHeight="1">
      <c r="A73" s="853">
        <v>43</v>
      </c>
      <c r="B73" s="335" t="s">
        <v>1285</v>
      </c>
      <c r="C73" s="546">
        <v>1935</v>
      </c>
      <c r="D73" s="335" t="s">
        <v>1272</v>
      </c>
      <c r="E73" s="493">
        <v>270000</v>
      </c>
      <c r="F73" s="482"/>
      <c r="G73" s="569"/>
      <c r="H73" s="493">
        <f t="shared" si="1"/>
        <v>270000</v>
      </c>
      <c r="I73" s="330"/>
      <c r="J73" s="331"/>
    </row>
    <row r="74" spans="1:10" ht="19.5" customHeight="1">
      <c r="A74" s="853">
        <v>44</v>
      </c>
      <c r="B74" s="335" t="s">
        <v>568</v>
      </c>
      <c r="C74" s="546">
        <v>1935</v>
      </c>
      <c r="D74" s="335" t="s">
        <v>1212</v>
      </c>
      <c r="E74" s="493">
        <v>270000</v>
      </c>
      <c r="F74" s="482"/>
      <c r="G74" s="569"/>
      <c r="H74" s="493">
        <f t="shared" si="1"/>
        <v>270000</v>
      </c>
      <c r="I74" s="329"/>
      <c r="J74" s="331"/>
    </row>
    <row r="75" spans="1:10" ht="19.5" customHeight="1">
      <c r="A75" s="853">
        <v>45</v>
      </c>
      <c r="B75" s="335" t="s">
        <v>569</v>
      </c>
      <c r="C75" s="546">
        <v>1935</v>
      </c>
      <c r="D75" s="335" t="s">
        <v>1210</v>
      </c>
      <c r="E75" s="493">
        <v>270000</v>
      </c>
      <c r="F75" s="482"/>
      <c r="G75" s="569"/>
      <c r="H75" s="493">
        <f t="shared" si="1"/>
        <v>270000</v>
      </c>
      <c r="I75" s="330"/>
      <c r="J75" s="331"/>
    </row>
    <row r="76" spans="1:10" ht="19.5" customHeight="1">
      <c r="A76" s="853">
        <v>46</v>
      </c>
      <c r="B76" s="335" t="s">
        <v>2342</v>
      </c>
      <c r="C76" s="546">
        <v>1935</v>
      </c>
      <c r="D76" s="335" t="s">
        <v>1239</v>
      </c>
      <c r="E76" s="493">
        <v>270000</v>
      </c>
      <c r="F76" s="482"/>
      <c r="G76" s="569"/>
      <c r="H76" s="493">
        <f t="shared" si="1"/>
        <v>270000</v>
      </c>
      <c r="I76" s="329"/>
      <c r="J76" s="331"/>
    </row>
    <row r="77" spans="1:10" ht="19.5" customHeight="1">
      <c r="A77" s="853">
        <v>47</v>
      </c>
      <c r="B77" s="335" t="s">
        <v>1135</v>
      </c>
      <c r="C77" s="546">
        <v>1935</v>
      </c>
      <c r="D77" s="335" t="s">
        <v>1211</v>
      </c>
      <c r="E77" s="493">
        <v>270000</v>
      </c>
      <c r="F77" s="482"/>
      <c r="G77" s="569"/>
      <c r="H77" s="493">
        <f t="shared" si="1"/>
        <v>270000</v>
      </c>
      <c r="I77" s="330"/>
      <c r="J77" s="331"/>
    </row>
    <row r="78" spans="1:10" ht="19.5" customHeight="1">
      <c r="A78" s="853">
        <v>48</v>
      </c>
      <c r="B78" s="335" t="s">
        <v>2729</v>
      </c>
      <c r="C78" s="546">
        <v>1935</v>
      </c>
      <c r="D78" s="335" t="s">
        <v>1221</v>
      </c>
      <c r="E78" s="493">
        <v>270000</v>
      </c>
      <c r="F78" s="482"/>
      <c r="G78" s="569"/>
      <c r="H78" s="493">
        <f t="shared" si="1"/>
        <v>270000</v>
      </c>
      <c r="I78" s="330"/>
      <c r="J78" s="331"/>
    </row>
    <row r="79" spans="1:10" ht="19.5" customHeight="1">
      <c r="A79" s="853">
        <v>49</v>
      </c>
      <c r="B79" s="335" t="s">
        <v>2241</v>
      </c>
      <c r="C79" s="546">
        <v>1935</v>
      </c>
      <c r="D79" s="335" t="s">
        <v>1236</v>
      </c>
      <c r="E79" s="493">
        <v>270000</v>
      </c>
      <c r="F79" s="482"/>
      <c r="G79" s="569"/>
      <c r="H79" s="493">
        <f t="shared" si="1"/>
        <v>270000</v>
      </c>
      <c r="I79" s="330"/>
      <c r="J79" s="331"/>
    </row>
    <row r="80" spans="1:10" ht="19.5" customHeight="1">
      <c r="A80" s="853">
        <v>50</v>
      </c>
      <c r="B80" s="335" t="s">
        <v>2454</v>
      </c>
      <c r="C80" s="546">
        <v>1935</v>
      </c>
      <c r="D80" s="335" t="s">
        <v>2148</v>
      </c>
      <c r="E80" s="493">
        <v>270000</v>
      </c>
      <c r="F80" s="482"/>
      <c r="G80" s="569"/>
      <c r="H80" s="493">
        <f t="shared" si="1"/>
        <v>270000</v>
      </c>
      <c r="I80" s="330"/>
      <c r="J80" s="331"/>
    </row>
    <row r="81" spans="1:10" ht="19.5" customHeight="1">
      <c r="A81" s="853">
        <v>51</v>
      </c>
      <c r="B81" s="480" t="s">
        <v>1307</v>
      </c>
      <c r="C81" s="546">
        <v>1924</v>
      </c>
      <c r="D81" s="480" t="s">
        <v>1210</v>
      </c>
      <c r="E81" s="493">
        <v>270000</v>
      </c>
      <c r="F81" s="482"/>
      <c r="G81" s="569"/>
      <c r="H81" s="493">
        <f t="shared" si="1"/>
        <v>270000</v>
      </c>
      <c r="I81" s="330"/>
      <c r="J81" s="331"/>
    </row>
    <row r="82" spans="1:10" ht="19.5" customHeight="1">
      <c r="A82" s="853">
        <v>52</v>
      </c>
      <c r="B82" s="335" t="s">
        <v>1323</v>
      </c>
      <c r="C82" s="546">
        <v>1933</v>
      </c>
      <c r="D82" s="335" t="s">
        <v>1324</v>
      </c>
      <c r="E82" s="493">
        <v>270000</v>
      </c>
      <c r="F82" s="482"/>
      <c r="G82" s="569"/>
      <c r="H82" s="493">
        <f t="shared" si="1"/>
        <v>270000</v>
      </c>
      <c r="I82" s="330"/>
      <c r="J82" s="331"/>
    </row>
    <row r="83" spans="1:10" ht="19.5" customHeight="1">
      <c r="A83" s="853">
        <v>53</v>
      </c>
      <c r="B83" s="335" t="s">
        <v>2376</v>
      </c>
      <c r="C83" s="546">
        <v>1936</v>
      </c>
      <c r="D83" s="337" t="s">
        <v>1324</v>
      </c>
      <c r="E83" s="493">
        <v>270000</v>
      </c>
      <c r="F83" s="482"/>
      <c r="G83" s="569"/>
      <c r="H83" s="493">
        <f t="shared" si="1"/>
        <v>270000</v>
      </c>
      <c r="I83" s="330"/>
      <c r="J83" s="331"/>
    </row>
    <row r="84" spans="1:10" ht="19.5" customHeight="1">
      <c r="A84" s="853">
        <v>54</v>
      </c>
      <c r="B84" s="335" t="s">
        <v>143</v>
      </c>
      <c r="C84" s="546">
        <v>1936</v>
      </c>
      <c r="D84" s="337" t="s">
        <v>1211</v>
      </c>
      <c r="E84" s="493">
        <v>270000</v>
      </c>
      <c r="F84" s="482"/>
      <c r="G84" s="569"/>
      <c r="H84" s="493">
        <f>E83+G83</f>
        <v>270000</v>
      </c>
      <c r="I84" s="330"/>
      <c r="J84" s="331"/>
    </row>
    <row r="85" spans="1:10" ht="19.5" customHeight="1">
      <c r="A85" s="853">
        <v>55</v>
      </c>
      <c r="B85" s="480" t="s">
        <v>2458</v>
      </c>
      <c r="C85" s="546">
        <v>1930</v>
      </c>
      <c r="D85" s="480" t="s">
        <v>1212</v>
      </c>
      <c r="E85" s="339">
        <v>270000</v>
      </c>
      <c r="F85" s="482"/>
      <c r="G85" s="569"/>
      <c r="H85" s="339">
        <v>270000</v>
      </c>
      <c r="I85" s="330"/>
      <c r="J85" s="331"/>
    </row>
    <row r="86" spans="1:10" ht="19.5" customHeight="1">
      <c r="A86" s="853">
        <v>56</v>
      </c>
      <c r="B86" s="480" t="s">
        <v>1286</v>
      </c>
      <c r="C86" s="546">
        <v>1925</v>
      </c>
      <c r="D86" s="480" t="s">
        <v>1287</v>
      </c>
      <c r="E86" s="339">
        <v>270000</v>
      </c>
      <c r="F86" s="482"/>
      <c r="G86" s="569"/>
      <c r="H86" s="339">
        <v>270000</v>
      </c>
      <c r="I86" s="330"/>
      <c r="J86" s="331"/>
    </row>
    <row r="87" spans="1:10" ht="19.5" customHeight="1">
      <c r="A87" s="853">
        <v>57</v>
      </c>
      <c r="B87" s="335" t="s">
        <v>1288</v>
      </c>
      <c r="C87" s="546">
        <v>1930</v>
      </c>
      <c r="D87" s="335" t="s">
        <v>1211</v>
      </c>
      <c r="E87" s="339">
        <v>270000</v>
      </c>
      <c r="F87" s="482"/>
      <c r="G87" s="569"/>
      <c r="H87" s="339">
        <v>270000</v>
      </c>
      <c r="I87" s="330"/>
      <c r="J87" s="331"/>
    </row>
    <row r="88" spans="1:10" ht="19.5" customHeight="1">
      <c r="A88" s="853">
        <v>58</v>
      </c>
      <c r="B88" s="335" t="s">
        <v>1298</v>
      </c>
      <c r="C88" s="546">
        <v>1932</v>
      </c>
      <c r="D88" s="335" t="s">
        <v>1211</v>
      </c>
      <c r="E88" s="339">
        <v>270000</v>
      </c>
      <c r="F88" s="482"/>
      <c r="G88" s="569"/>
      <c r="H88" s="339">
        <v>270000</v>
      </c>
      <c r="I88" s="330"/>
      <c r="J88" s="331"/>
    </row>
    <row r="89" spans="1:10" ht="19.5" customHeight="1">
      <c r="A89" s="853">
        <v>59</v>
      </c>
      <c r="B89" s="480" t="s">
        <v>2459</v>
      </c>
      <c r="C89" s="546">
        <v>1930</v>
      </c>
      <c r="D89" s="480" t="s">
        <v>1212</v>
      </c>
      <c r="E89" s="339">
        <v>270000</v>
      </c>
      <c r="F89" s="482"/>
      <c r="G89" s="569"/>
      <c r="H89" s="339">
        <v>270000</v>
      </c>
      <c r="I89" s="330"/>
      <c r="J89" s="331"/>
    </row>
    <row r="90" spans="1:10" ht="19.5" customHeight="1">
      <c r="A90" s="853">
        <v>60</v>
      </c>
      <c r="B90" s="335" t="s">
        <v>1300</v>
      </c>
      <c r="C90" s="546">
        <v>1932</v>
      </c>
      <c r="D90" s="335" t="s">
        <v>1212</v>
      </c>
      <c r="E90" s="339">
        <v>270000</v>
      </c>
      <c r="F90" s="482"/>
      <c r="G90" s="569"/>
      <c r="H90" s="339">
        <v>270000</v>
      </c>
      <c r="I90" s="330"/>
      <c r="J90" s="331"/>
    </row>
    <row r="91" spans="1:10" ht="19.5" customHeight="1">
      <c r="A91" s="853">
        <v>61</v>
      </c>
      <c r="B91" s="335" t="s">
        <v>1301</v>
      </c>
      <c r="C91" s="546">
        <v>1932</v>
      </c>
      <c r="D91" s="335" t="s">
        <v>1212</v>
      </c>
      <c r="E91" s="339">
        <v>270000</v>
      </c>
      <c r="F91" s="482"/>
      <c r="G91" s="569"/>
      <c r="H91" s="339">
        <v>270000</v>
      </c>
      <c r="I91" s="330"/>
      <c r="J91" s="331"/>
    </row>
    <row r="92" spans="1:10" ht="19.5" customHeight="1">
      <c r="A92" s="853">
        <v>62</v>
      </c>
      <c r="B92" s="480" t="s">
        <v>704</v>
      </c>
      <c r="C92" s="546">
        <v>1931</v>
      </c>
      <c r="D92" s="480" t="s">
        <v>1236</v>
      </c>
      <c r="E92" s="339">
        <v>270000</v>
      </c>
      <c r="F92" s="482"/>
      <c r="G92" s="569"/>
      <c r="H92" s="339">
        <v>270000</v>
      </c>
      <c r="I92" s="330"/>
      <c r="J92" s="331"/>
    </row>
    <row r="93" spans="1:10" ht="19.5" customHeight="1">
      <c r="A93" s="853">
        <v>63</v>
      </c>
      <c r="B93" s="480" t="s">
        <v>1302</v>
      </c>
      <c r="C93" s="546">
        <v>1928</v>
      </c>
      <c r="D93" s="335" t="s">
        <v>1239</v>
      </c>
      <c r="E93" s="339">
        <v>270000</v>
      </c>
      <c r="F93" s="482"/>
      <c r="G93" s="569"/>
      <c r="H93" s="339">
        <v>270000</v>
      </c>
      <c r="I93" s="330"/>
      <c r="J93" s="331"/>
    </row>
    <row r="94" spans="1:10" ht="19.5" customHeight="1">
      <c r="A94" s="853">
        <v>64</v>
      </c>
      <c r="B94" s="480" t="s">
        <v>1304</v>
      </c>
      <c r="C94" s="546">
        <v>1929</v>
      </c>
      <c r="D94" s="480" t="s">
        <v>1207</v>
      </c>
      <c r="E94" s="339">
        <v>270000</v>
      </c>
      <c r="F94" s="482"/>
      <c r="G94" s="569"/>
      <c r="H94" s="339">
        <v>270000</v>
      </c>
      <c r="I94" s="330"/>
      <c r="J94" s="331"/>
    </row>
    <row r="95" spans="1:10" ht="19.5" customHeight="1">
      <c r="A95" s="853">
        <v>65</v>
      </c>
      <c r="B95" s="335" t="s">
        <v>1305</v>
      </c>
      <c r="C95" s="546">
        <v>1930</v>
      </c>
      <c r="D95" s="335" t="s">
        <v>1207</v>
      </c>
      <c r="E95" s="339">
        <v>270000</v>
      </c>
      <c r="F95" s="482"/>
      <c r="G95" s="569"/>
      <c r="H95" s="339">
        <v>270000</v>
      </c>
      <c r="I95" s="330"/>
      <c r="J95" s="331"/>
    </row>
    <row r="96" spans="1:10" ht="19.5" customHeight="1">
      <c r="A96" s="853">
        <v>66</v>
      </c>
      <c r="B96" s="480" t="s">
        <v>2109</v>
      </c>
      <c r="C96" s="546">
        <v>1923</v>
      </c>
      <c r="D96" s="480" t="s">
        <v>1215</v>
      </c>
      <c r="E96" s="339">
        <v>270000</v>
      </c>
      <c r="F96" s="482"/>
      <c r="G96" s="569"/>
      <c r="H96" s="339">
        <v>270000</v>
      </c>
      <c r="I96" s="330"/>
      <c r="J96" s="331"/>
    </row>
    <row r="97" spans="1:10" ht="19.5" customHeight="1">
      <c r="A97" s="853">
        <v>67</v>
      </c>
      <c r="B97" s="480" t="s">
        <v>1306</v>
      </c>
      <c r="C97" s="546">
        <v>1930</v>
      </c>
      <c r="D97" s="480" t="s">
        <v>1210</v>
      </c>
      <c r="E97" s="339">
        <v>270000</v>
      </c>
      <c r="F97" s="482"/>
      <c r="G97" s="569"/>
      <c r="H97" s="339">
        <v>270000</v>
      </c>
      <c r="I97" s="330"/>
      <c r="J97" s="331"/>
    </row>
    <row r="98" spans="1:10" ht="19.5" customHeight="1">
      <c r="A98" s="853">
        <v>68</v>
      </c>
      <c r="B98" s="480" t="s">
        <v>1308</v>
      </c>
      <c r="C98" s="546">
        <v>1925</v>
      </c>
      <c r="D98" s="480" t="s">
        <v>1272</v>
      </c>
      <c r="E98" s="339">
        <v>270000</v>
      </c>
      <c r="F98" s="482"/>
      <c r="G98" s="569"/>
      <c r="H98" s="339">
        <v>270000</v>
      </c>
      <c r="I98" s="330"/>
      <c r="J98" s="331"/>
    </row>
    <row r="99" spans="1:10" ht="19.5" customHeight="1">
      <c r="A99" s="853">
        <v>69</v>
      </c>
      <c r="B99" s="335" t="s">
        <v>1318</v>
      </c>
      <c r="C99" s="546">
        <v>1920</v>
      </c>
      <c r="D99" s="335" t="s">
        <v>1224</v>
      </c>
      <c r="E99" s="339">
        <v>270000</v>
      </c>
      <c r="F99" s="482"/>
      <c r="G99" s="569"/>
      <c r="H99" s="339">
        <v>270000</v>
      </c>
      <c r="I99" s="330"/>
      <c r="J99" s="331"/>
    </row>
    <row r="100" spans="1:10" ht="19.5" customHeight="1">
      <c r="A100" s="853">
        <v>70</v>
      </c>
      <c r="B100" s="335" t="s">
        <v>1319</v>
      </c>
      <c r="C100" s="546">
        <v>1927</v>
      </c>
      <c r="D100" s="335" t="s">
        <v>1224</v>
      </c>
      <c r="E100" s="339">
        <v>270000</v>
      </c>
      <c r="F100" s="482"/>
      <c r="G100" s="569"/>
      <c r="H100" s="339">
        <v>270000</v>
      </c>
      <c r="I100" s="330"/>
      <c r="J100" s="331"/>
    </row>
    <row r="101" spans="1:10" ht="19.5" customHeight="1">
      <c r="A101" s="853">
        <v>71</v>
      </c>
      <c r="B101" s="480" t="s">
        <v>1321</v>
      </c>
      <c r="C101" s="546">
        <v>1932</v>
      </c>
      <c r="D101" s="335" t="s">
        <v>1239</v>
      </c>
      <c r="E101" s="339">
        <v>270000</v>
      </c>
      <c r="F101" s="482"/>
      <c r="G101" s="569"/>
      <c r="H101" s="339">
        <v>270000</v>
      </c>
      <c r="I101" s="330"/>
      <c r="J101" s="331"/>
    </row>
    <row r="102" spans="1:10" ht="19.5" customHeight="1">
      <c r="A102" s="853">
        <v>72</v>
      </c>
      <c r="B102" s="335" t="s">
        <v>1322</v>
      </c>
      <c r="C102" s="546">
        <v>1932</v>
      </c>
      <c r="D102" s="480" t="s">
        <v>1215</v>
      </c>
      <c r="E102" s="339">
        <v>270000</v>
      </c>
      <c r="F102" s="482"/>
      <c r="G102" s="569"/>
      <c r="H102" s="339">
        <v>270000</v>
      </c>
      <c r="I102" s="330"/>
      <c r="J102" s="331"/>
    </row>
    <row r="103" spans="1:10" ht="19.5" customHeight="1">
      <c r="A103" s="853">
        <v>73</v>
      </c>
      <c r="B103" s="335" t="s">
        <v>1325</v>
      </c>
      <c r="C103" s="546">
        <v>1930</v>
      </c>
      <c r="D103" s="335" t="s">
        <v>1224</v>
      </c>
      <c r="E103" s="339">
        <v>270000</v>
      </c>
      <c r="F103" s="482"/>
      <c r="G103" s="569"/>
      <c r="H103" s="339">
        <v>270000</v>
      </c>
      <c r="I103" s="330"/>
      <c r="J103" s="331"/>
    </row>
    <row r="104" spans="1:10" ht="19.5" customHeight="1">
      <c r="A104" s="853">
        <v>74</v>
      </c>
      <c r="B104" s="335" t="s">
        <v>1251</v>
      </c>
      <c r="C104" s="546">
        <v>1935</v>
      </c>
      <c r="D104" s="335" t="s">
        <v>1236</v>
      </c>
      <c r="E104" s="339">
        <v>270000</v>
      </c>
      <c r="F104" s="482"/>
      <c r="G104" s="569"/>
      <c r="H104" s="339">
        <v>270000</v>
      </c>
      <c r="I104" s="330"/>
      <c r="J104" s="331"/>
    </row>
    <row r="105" spans="1:10" ht="19.5" customHeight="1">
      <c r="A105" s="853">
        <v>75</v>
      </c>
      <c r="B105" s="335" t="s">
        <v>2242</v>
      </c>
      <c r="C105" s="546">
        <v>1935</v>
      </c>
      <c r="D105" s="335" t="s">
        <v>1221</v>
      </c>
      <c r="E105" s="339">
        <v>270000</v>
      </c>
      <c r="F105" s="482"/>
      <c r="G105" s="569"/>
      <c r="H105" s="339">
        <v>270000</v>
      </c>
      <c r="I105" s="330"/>
      <c r="J105" s="331"/>
    </row>
    <row r="106" spans="1:10" ht="19.5" customHeight="1">
      <c r="A106" s="853">
        <v>76</v>
      </c>
      <c r="B106" s="335" t="s">
        <v>1138</v>
      </c>
      <c r="C106" s="546">
        <v>1936</v>
      </c>
      <c r="D106" s="335" t="s">
        <v>1221</v>
      </c>
      <c r="E106" s="339">
        <v>270000</v>
      </c>
      <c r="F106" s="482"/>
      <c r="G106" s="569"/>
      <c r="H106" s="339">
        <f aca="true" t="shared" si="2" ref="H106:H112">SUM(E106:G106)</f>
        <v>270000</v>
      </c>
      <c r="I106" s="330"/>
      <c r="J106" s="331"/>
    </row>
    <row r="107" spans="1:10" ht="19.5" customHeight="1">
      <c r="A107" s="853">
        <v>77</v>
      </c>
      <c r="B107" s="335" t="s">
        <v>1269</v>
      </c>
      <c r="C107" s="546">
        <v>1930</v>
      </c>
      <c r="D107" s="335" t="s">
        <v>1210</v>
      </c>
      <c r="E107" s="339">
        <v>270000</v>
      </c>
      <c r="F107" s="482"/>
      <c r="G107" s="569"/>
      <c r="H107" s="481">
        <f t="shared" si="2"/>
        <v>270000</v>
      </c>
      <c r="I107" s="330"/>
      <c r="J107" s="331"/>
    </row>
    <row r="108" spans="1:10" ht="19.5" customHeight="1">
      <c r="A108" s="853">
        <v>78</v>
      </c>
      <c r="B108" s="335" t="s">
        <v>2453</v>
      </c>
      <c r="C108" s="546">
        <v>1925</v>
      </c>
      <c r="D108" s="335" t="s">
        <v>1215</v>
      </c>
      <c r="E108" s="339">
        <v>270000</v>
      </c>
      <c r="F108" s="482"/>
      <c r="G108" s="569"/>
      <c r="H108" s="481">
        <f t="shared" si="2"/>
        <v>270000</v>
      </c>
      <c r="I108" s="330"/>
      <c r="J108" s="331"/>
    </row>
    <row r="109" spans="1:10" ht="19.5" customHeight="1">
      <c r="A109" s="853">
        <v>79</v>
      </c>
      <c r="B109" s="335" t="s">
        <v>1260</v>
      </c>
      <c r="C109" s="546">
        <v>1928</v>
      </c>
      <c r="D109" s="335" t="s">
        <v>1207</v>
      </c>
      <c r="E109" s="339">
        <v>270000</v>
      </c>
      <c r="F109" s="482"/>
      <c r="G109" s="569"/>
      <c r="H109" s="481">
        <f t="shared" si="2"/>
        <v>270000</v>
      </c>
      <c r="I109" s="330"/>
      <c r="J109" s="331"/>
    </row>
    <row r="110" spans="1:10" ht="19.5" customHeight="1">
      <c r="A110" s="853">
        <v>80</v>
      </c>
      <c r="B110" s="335" t="s">
        <v>1258</v>
      </c>
      <c r="C110" s="546">
        <v>1930</v>
      </c>
      <c r="D110" s="335" t="s">
        <v>1207</v>
      </c>
      <c r="E110" s="339">
        <v>270000</v>
      </c>
      <c r="F110" s="482"/>
      <c r="G110" s="569"/>
      <c r="H110" s="481">
        <f t="shared" si="2"/>
        <v>270000</v>
      </c>
      <c r="I110" s="330"/>
      <c r="J110" s="331"/>
    </row>
    <row r="111" spans="1:10" ht="19.5" customHeight="1">
      <c r="A111" s="853">
        <v>81</v>
      </c>
      <c r="B111" s="480" t="s">
        <v>1250</v>
      </c>
      <c r="C111" s="546">
        <v>1925</v>
      </c>
      <c r="D111" s="480" t="s">
        <v>1207</v>
      </c>
      <c r="E111" s="339">
        <v>270000</v>
      </c>
      <c r="F111" s="482"/>
      <c r="G111" s="569"/>
      <c r="H111" s="481">
        <f t="shared" si="2"/>
        <v>270000</v>
      </c>
      <c r="I111" s="330"/>
      <c r="J111" s="331"/>
    </row>
    <row r="112" spans="1:10" ht="19.5" customHeight="1">
      <c r="A112" s="853">
        <v>82</v>
      </c>
      <c r="B112" s="335" t="s">
        <v>457</v>
      </c>
      <c r="C112" s="546">
        <v>1936</v>
      </c>
      <c r="D112" s="338" t="s">
        <v>2465</v>
      </c>
      <c r="E112" s="339">
        <v>270000</v>
      </c>
      <c r="F112" s="482"/>
      <c r="G112" s="569"/>
      <c r="H112" s="481">
        <f t="shared" si="2"/>
        <v>270000</v>
      </c>
      <c r="I112" s="330"/>
      <c r="J112" s="331"/>
    </row>
    <row r="113" spans="1:10" ht="19.5" customHeight="1">
      <c r="A113" s="853">
        <v>83</v>
      </c>
      <c r="B113" s="335" t="s">
        <v>2342</v>
      </c>
      <c r="C113" s="546">
        <v>1936</v>
      </c>
      <c r="D113" s="338" t="s">
        <v>1211</v>
      </c>
      <c r="E113" s="339">
        <v>270000</v>
      </c>
      <c r="F113" s="482"/>
      <c r="G113" s="569"/>
      <c r="H113" s="481">
        <f>E113+G113</f>
        <v>270000</v>
      </c>
      <c r="I113" s="330"/>
      <c r="J113" s="331"/>
    </row>
    <row r="114" spans="1:10" ht="19.5" customHeight="1">
      <c r="A114" s="853">
        <v>84</v>
      </c>
      <c r="B114" s="335" t="s">
        <v>2100</v>
      </c>
      <c r="C114" s="548">
        <v>1937</v>
      </c>
      <c r="D114" s="335" t="s">
        <v>1210</v>
      </c>
      <c r="E114" s="339">
        <v>270000</v>
      </c>
      <c r="F114" s="339"/>
      <c r="G114" s="569"/>
      <c r="H114" s="339">
        <f aca="true" t="shared" si="3" ref="H114:H123">G114+E114</f>
        <v>270000</v>
      </c>
      <c r="I114" s="330"/>
      <c r="J114" s="331"/>
    </row>
    <row r="115" spans="1:10" ht="19.5" customHeight="1">
      <c r="A115" s="853">
        <v>85</v>
      </c>
      <c r="B115" s="335" t="s">
        <v>2686</v>
      </c>
      <c r="C115" s="548">
        <v>1937</v>
      </c>
      <c r="D115" s="335" t="s">
        <v>2177</v>
      </c>
      <c r="E115" s="339">
        <v>270000</v>
      </c>
      <c r="F115" s="339"/>
      <c r="G115" s="569"/>
      <c r="H115" s="339">
        <f t="shared" si="3"/>
        <v>270000</v>
      </c>
      <c r="I115" s="330"/>
      <c r="J115" s="331"/>
    </row>
    <row r="116" spans="1:10" ht="19.5" customHeight="1">
      <c r="A116" s="853">
        <v>86</v>
      </c>
      <c r="B116" s="48" t="s">
        <v>1157</v>
      </c>
      <c r="C116" s="549">
        <v>1937</v>
      </c>
      <c r="D116" s="335" t="s">
        <v>1210</v>
      </c>
      <c r="E116" s="339">
        <v>270000</v>
      </c>
      <c r="F116" s="339"/>
      <c r="G116" s="569"/>
      <c r="H116" s="339">
        <f t="shared" si="3"/>
        <v>270000</v>
      </c>
      <c r="I116" s="330"/>
      <c r="J116" s="331"/>
    </row>
    <row r="117" spans="1:10" ht="19.5" customHeight="1">
      <c r="A117" s="853">
        <v>87</v>
      </c>
      <c r="B117" s="48" t="s">
        <v>2913</v>
      </c>
      <c r="C117" s="549">
        <v>1937</v>
      </c>
      <c r="D117" s="335" t="s">
        <v>1210</v>
      </c>
      <c r="E117" s="339">
        <v>270000</v>
      </c>
      <c r="F117" s="258"/>
      <c r="G117" s="572"/>
      <c r="H117" s="265">
        <f t="shared" si="3"/>
        <v>270000</v>
      </c>
      <c r="I117" s="330"/>
      <c r="J117" s="331"/>
    </row>
    <row r="118" spans="1:10" ht="19.5" customHeight="1">
      <c r="A118" s="853">
        <v>88</v>
      </c>
      <c r="B118" s="335" t="s">
        <v>1472</v>
      </c>
      <c r="C118" s="548">
        <v>1936</v>
      </c>
      <c r="D118" s="335" t="s">
        <v>1221</v>
      </c>
      <c r="E118" s="339">
        <v>270000</v>
      </c>
      <c r="G118" s="572"/>
      <c r="H118" s="495">
        <f t="shared" si="3"/>
        <v>270000</v>
      </c>
      <c r="I118" s="330"/>
      <c r="J118" s="331"/>
    </row>
    <row r="119" spans="1:10" ht="19.5" customHeight="1">
      <c r="A119" s="853">
        <v>89</v>
      </c>
      <c r="B119" s="335" t="s">
        <v>2520</v>
      </c>
      <c r="C119" s="548">
        <v>1937</v>
      </c>
      <c r="D119" s="335" t="s">
        <v>1221</v>
      </c>
      <c r="E119" s="339">
        <v>270000</v>
      </c>
      <c r="F119" s="482"/>
      <c r="G119" s="569"/>
      <c r="H119" s="339">
        <f t="shared" si="3"/>
        <v>270000</v>
      </c>
      <c r="I119" s="330"/>
      <c r="J119" s="331"/>
    </row>
    <row r="120" spans="1:10" ht="19.5" customHeight="1">
      <c r="A120" s="853">
        <v>90</v>
      </c>
      <c r="B120" s="335" t="s">
        <v>2521</v>
      </c>
      <c r="C120" s="548">
        <v>1937</v>
      </c>
      <c r="D120" s="335" t="s">
        <v>1211</v>
      </c>
      <c r="E120" s="339">
        <v>270000</v>
      </c>
      <c r="F120" s="482"/>
      <c r="G120" s="569"/>
      <c r="H120" s="339">
        <f t="shared" si="3"/>
        <v>270000</v>
      </c>
      <c r="I120" s="330"/>
      <c r="J120" s="331"/>
    </row>
    <row r="121" spans="1:10" ht="19.5" customHeight="1">
      <c r="A121" s="853">
        <v>91</v>
      </c>
      <c r="B121" s="48" t="s">
        <v>944</v>
      </c>
      <c r="C121" s="549">
        <v>1937</v>
      </c>
      <c r="D121" s="335" t="s">
        <v>1239</v>
      </c>
      <c r="E121" s="339">
        <v>270000</v>
      </c>
      <c r="F121" s="482"/>
      <c r="G121" s="569"/>
      <c r="H121" s="339">
        <f t="shared" si="3"/>
        <v>270000</v>
      </c>
      <c r="I121" s="330"/>
      <c r="J121" s="331"/>
    </row>
    <row r="122" spans="1:10" ht="19.5" customHeight="1">
      <c r="A122" s="853">
        <v>92</v>
      </c>
      <c r="B122" s="335" t="s">
        <v>1386</v>
      </c>
      <c r="C122" s="548">
        <v>1937</v>
      </c>
      <c r="D122" s="335" t="s">
        <v>1224</v>
      </c>
      <c r="E122" s="339">
        <v>270000</v>
      </c>
      <c r="F122" s="482"/>
      <c r="G122" s="569"/>
      <c r="H122" s="339">
        <f t="shared" si="3"/>
        <v>270000</v>
      </c>
      <c r="I122" s="330"/>
      <c r="J122" s="331"/>
    </row>
    <row r="123" spans="1:10" ht="19.5" customHeight="1">
      <c r="A123" s="853">
        <v>93</v>
      </c>
      <c r="B123" s="48" t="s">
        <v>1243</v>
      </c>
      <c r="C123" s="549">
        <v>1937</v>
      </c>
      <c r="D123" s="335" t="s">
        <v>1239</v>
      </c>
      <c r="E123" s="339">
        <v>270000</v>
      </c>
      <c r="F123" s="482"/>
      <c r="G123" s="569"/>
      <c r="H123" s="339">
        <f t="shared" si="3"/>
        <v>270000</v>
      </c>
      <c r="I123" s="330"/>
      <c r="J123" s="331"/>
    </row>
    <row r="124" spans="1:10" ht="19.5" customHeight="1">
      <c r="A124" s="853">
        <v>94</v>
      </c>
      <c r="B124" s="480" t="s">
        <v>891</v>
      </c>
      <c r="C124" s="546">
        <v>1937</v>
      </c>
      <c r="D124" s="480" t="s">
        <v>1272</v>
      </c>
      <c r="E124" s="481">
        <v>270000</v>
      </c>
      <c r="F124" s="482"/>
      <c r="G124" s="567"/>
      <c r="H124" s="481">
        <f>E124+G124</f>
        <v>270000</v>
      </c>
      <c r="I124" s="330"/>
      <c r="J124" s="331"/>
    </row>
    <row r="125" spans="1:10" ht="19.5" customHeight="1">
      <c r="A125" s="853">
        <v>95</v>
      </c>
      <c r="B125" s="48" t="s">
        <v>892</v>
      </c>
      <c r="C125" s="549">
        <v>1937</v>
      </c>
      <c r="D125" s="48" t="s">
        <v>1239</v>
      </c>
      <c r="E125" s="481">
        <v>270000</v>
      </c>
      <c r="F125" s="482"/>
      <c r="G125" s="567"/>
      <c r="H125" s="481">
        <f>E125+G125</f>
        <v>270000</v>
      </c>
      <c r="I125" s="330"/>
      <c r="J125" s="331"/>
    </row>
    <row r="126" spans="1:10" ht="19.5" customHeight="1">
      <c r="A126" s="853">
        <v>96</v>
      </c>
      <c r="B126" s="48" t="s">
        <v>893</v>
      </c>
      <c r="C126" s="549">
        <v>1937</v>
      </c>
      <c r="D126" s="48" t="s">
        <v>1212</v>
      </c>
      <c r="E126" s="481">
        <v>270000</v>
      </c>
      <c r="F126" s="482"/>
      <c r="G126" s="567"/>
      <c r="H126" s="481">
        <f>E126+G126</f>
        <v>270000</v>
      </c>
      <c r="I126" s="330"/>
      <c r="J126" s="331"/>
    </row>
    <row r="127" spans="1:10" ht="19.5" customHeight="1">
      <c r="A127" s="853">
        <v>97</v>
      </c>
      <c r="B127" s="48" t="s">
        <v>1448</v>
      </c>
      <c r="C127" s="549">
        <v>1937</v>
      </c>
      <c r="D127" s="48" t="s">
        <v>1211</v>
      </c>
      <c r="E127" s="481">
        <v>270000</v>
      </c>
      <c r="F127" s="494"/>
      <c r="G127" s="567"/>
      <c r="H127" s="496">
        <f aca="true" t="shared" si="4" ref="H127:H145">G127+E127</f>
        <v>270000</v>
      </c>
      <c r="I127" s="333"/>
      <c r="J127" s="331"/>
    </row>
    <row r="128" spans="1:10" ht="19.5" customHeight="1">
      <c r="A128" s="853">
        <v>98</v>
      </c>
      <c r="B128" s="48" t="s">
        <v>1041</v>
      </c>
      <c r="C128" s="549">
        <v>1937</v>
      </c>
      <c r="D128" s="48" t="s">
        <v>1239</v>
      </c>
      <c r="E128" s="481">
        <v>270000</v>
      </c>
      <c r="F128" s="494"/>
      <c r="G128" s="567"/>
      <c r="H128" s="496">
        <f t="shared" si="4"/>
        <v>270000</v>
      </c>
      <c r="I128" s="333"/>
      <c r="J128" s="331"/>
    </row>
    <row r="129" spans="1:10" ht="19.5" customHeight="1">
      <c r="A129" s="853">
        <v>99</v>
      </c>
      <c r="B129" s="48" t="s">
        <v>932</v>
      </c>
      <c r="C129" s="549">
        <v>1938</v>
      </c>
      <c r="D129" s="335" t="s">
        <v>1221</v>
      </c>
      <c r="E129" s="481">
        <v>270000</v>
      </c>
      <c r="F129" s="494"/>
      <c r="G129" s="567"/>
      <c r="H129" s="496">
        <f t="shared" si="4"/>
        <v>270000</v>
      </c>
      <c r="I129" s="333"/>
      <c r="J129" s="331"/>
    </row>
    <row r="130" spans="1:10" ht="19.5" customHeight="1">
      <c r="A130" s="853">
        <v>100</v>
      </c>
      <c r="B130" s="48" t="s">
        <v>933</v>
      </c>
      <c r="C130" s="549">
        <v>1938</v>
      </c>
      <c r="D130" s="335" t="s">
        <v>1210</v>
      </c>
      <c r="E130" s="481">
        <v>270000</v>
      </c>
      <c r="F130" s="494"/>
      <c r="G130" s="567"/>
      <c r="H130" s="496">
        <f t="shared" si="4"/>
        <v>270000</v>
      </c>
      <c r="I130" s="333"/>
      <c r="J130" s="331"/>
    </row>
    <row r="131" spans="1:10" ht="19.5" customHeight="1">
      <c r="A131" s="853">
        <v>101</v>
      </c>
      <c r="B131" s="48" t="s">
        <v>931</v>
      </c>
      <c r="C131" s="549">
        <v>1938</v>
      </c>
      <c r="D131" s="48" t="s">
        <v>1239</v>
      </c>
      <c r="E131" s="481">
        <v>270000</v>
      </c>
      <c r="F131" s="494"/>
      <c r="G131" s="567"/>
      <c r="H131" s="496">
        <f t="shared" si="4"/>
        <v>270000</v>
      </c>
      <c r="I131" s="333"/>
      <c r="J131" s="331"/>
    </row>
    <row r="132" spans="1:10" ht="19.5" customHeight="1">
      <c r="A132" s="853">
        <v>102</v>
      </c>
      <c r="B132" s="48" t="s">
        <v>1541</v>
      </c>
      <c r="C132" s="549">
        <v>1938</v>
      </c>
      <c r="D132" s="335" t="s">
        <v>1221</v>
      </c>
      <c r="E132" s="481">
        <v>270000</v>
      </c>
      <c r="F132" s="494"/>
      <c r="G132" s="567"/>
      <c r="H132" s="496">
        <f t="shared" si="4"/>
        <v>270000</v>
      </c>
      <c r="I132" s="333"/>
      <c r="J132" s="331"/>
    </row>
    <row r="133" spans="1:10" ht="19.5" customHeight="1">
      <c r="A133" s="853">
        <v>103</v>
      </c>
      <c r="B133" s="48" t="s">
        <v>1542</v>
      </c>
      <c r="C133" s="549">
        <v>1938</v>
      </c>
      <c r="D133" s="335" t="s">
        <v>1221</v>
      </c>
      <c r="E133" s="481">
        <v>270000</v>
      </c>
      <c r="F133" s="494"/>
      <c r="G133" s="567"/>
      <c r="H133" s="496">
        <f t="shared" si="4"/>
        <v>270000</v>
      </c>
      <c r="I133" s="333"/>
      <c r="J133" s="331"/>
    </row>
    <row r="134" spans="1:10" ht="19.5" customHeight="1">
      <c r="A134" s="853">
        <v>104</v>
      </c>
      <c r="B134" s="48" t="s">
        <v>1543</v>
      </c>
      <c r="C134" s="549">
        <v>1938</v>
      </c>
      <c r="D134" s="48" t="s">
        <v>1211</v>
      </c>
      <c r="E134" s="481">
        <v>270000</v>
      </c>
      <c r="F134" s="494"/>
      <c r="G134" s="567"/>
      <c r="H134" s="496">
        <f t="shared" si="4"/>
        <v>270000</v>
      </c>
      <c r="I134" s="333"/>
      <c r="J134" s="331"/>
    </row>
    <row r="135" spans="1:10" ht="19.5" customHeight="1">
      <c r="A135" s="853">
        <v>105</v>
      </c>
      <c r="B135" s="48" t="s">
        <v>256</v>
      </c>
      <c r="C135" s="549">
        <v>1938</v>
      </c>
      <c r="D135" s="48" t="s">
        <v>1207</v>
      </c>
      <c r="E135" s="481">
        <v>270000</v>
      </c>
      <c r="F135" s="494"/>
      <c r="G135" s="567"/>
      <c r="H135" s="496">
        <f t="shared" si="4"/>
        <v>270000</v>
      </c>
      <c r="I135" s="333"/>
      <c r="J135" s="331"/>
    </row>
    <row r="136" spans="1:10" ht="19.5" customHeight="1">
      <c r="A136" s="853">
        <v>106</v>
      </c>
      <c r="B136" s="48" t="s">
        <v>2520</v>
      </c>
      <c r="C136" s="549">
        <v>1938</v>
      </c>
      <c r="D136" s="48" t="s">
        <v>1212</v>
      </c>
      <c r="E136" s="481">
        <v>270000</v>
      </c>
      <c r="F136" s="494"/>
      <c r="G136" s="567"/>
      <c r="H136" s="496">
        <f t="shared" si="4"/>
        <v>270000</v>
      </c>
      <c r="I136" s="333"/>
      <c r="J136" s="331"/>
    </row>
    <row r="137" spans="1:10" ht="19.5" customHeight="1">
      <c r="A137" s="853">
        <v>107</v>
      </c>
      <c r="B137" s="48" t="s">
        <v>172</v>
      </c>
      <c r="C137" s="549">
        <v>1938</v>
      </c>
      <c r="D137" s="48" t="s">
        <v>1211</v>
      </c>
      <c r="E137" s="481">
        <v>270000</v>
      </c>
      <c r="F137" s="494"/>
      <c r="G137" s="567"/>
      <c r="H137" s="496">
        <f t="shared" si="4"/>
        <v>270000</v>
      </c>
      <c r="I137" s="333"/>
      <c r="J137" s="331"/>
    </row>
    <row r="138" spans="1:10" ht="19.5" customHeight="1">
      <c r="A138" s="853">
        <v>108</v>
      </c>
      <c r="B138" s="48" t="s">
        <v>2604</v>
      </c>
      <c r="C138" s="549">
        <v>1938</v>
      </c>
      <c r="D138" s="48" t="s">
        <v>1236</v>
      </c>
      <c r="E138" s="481">
        <v>270000</v>
      </c>
      <c r="F138" s="494"/>
      <c r="G138" s="567"/>
      <c r="H138" s="496">
        <f t="shared" si="4"/>
        <v>270000</v>
      </c>
      <c r="I138" s="333"/>
      <c r="J138" s="331"/>
    </row>
    <row r="139" spans="1:10" ht="19.5" customHeight="1">
      <c r="A139" s="853">
        <v>109</v>
      </c>
      <c r="B139" s="48" t="s">
        <v>81</v>
      </c>
      <c r="C139" s="549">
        <v>1939</v>
      </c>
      <c r="D139" s="48" t="s">
        <v>1210</v>
      </c>
      <c r="E139" s="481">
        <v>270000</v>
      </c>
      <c r="F139" s="494"/>
      <c r="G139" s="567"/>
      <c r="H139" s="496">
        <f t="shared" si="4"/>
        <v>270000</v>
      </c>
      <c r="I139" s="333"/>
      <c r="J139" s="331"/>
    </row>
    <row r="140" spans="1:10" ht="19.5" customHeight="1">
      <c r="A140" s="853">
        <v>110</v>
      </c>
      <c r="B140" s="48" t="s">
        <v>2638</v>
      </c>
      <c r="C140" s="549">
        <v>1930</v>
      </c>
      <c r="D140" s="48" t="s">
        <v>1211</v>
      </c>
      <c r="E140" s="481">
        <v>270000</v>
      </c>
      <c r="F140" s="494"/>
      <c r="G140" s="567"/>
      <c r="H140" s="496">
        <f t="shared" si="4"/>
        <v>270000</v>
      </c>
      <c r="I140" s="333"/>
      <c r="J140" s="331"/>
    </row>
    <row r="141" spans="1:10" ht="19.5" customHeight="1">
      <c r="A141" s="853">
        <v>111</v>
      </c>
      <c r="B141" s="48" t="s">
        <v>638</v>
      </c>
      <c r="C141" s="549">
        <v>1938</v>
      </c>
      <c r="D141" s="48" t="s">
        <v>1236</v>
      </c>
      <c r="E141" s="481">
        <v>270000</v>
      </c>
      <c r="F141" s="494"/>
      <c r="G141" s="567">
        <v>0</v>
      </c>
      <c r="H141" s="496">
        <f t="shared" si="4"/>
        <v>270000</v>
      </c>
      <c r="I141" s="333"/>
      <c r="J141" s="331"/>
    </row>
    <row r="142" spans="1:10" ht="19.5" customHeight="1">
      <c r="A142" s="853">
        <v>112</v>
      </c>
      <c r="B142" s="48" t="s">
        <v>2055</v>
      </c>
      <c r="C142" s="549">
        <v>1939</v>
      </c>
      <c r="D142" s="48" t="s">
        <v>1211</v>
      </c>
      <c r="E142" s="481">
        <v>270000</v>
      </c>
      <c r="F142" s="494"/>
      <c r="G142" s="567"/>
      <c r="H142" s="496">
        <f t="shared" si="4"/>
        <v>270000</v>
      </c>
      <c r="I142" s="333"/>
      <c r="J142" s="331"/>
    </row>
    <row r="143" spans="1:10" ht="19.5" customHeight="1">
      <c r="A143" s="853">
        <v>113</v>
      </c>
      <c r="B143" s="48" t="s">
        <v>1218</v>
      </c>
      <c r="C143" s="549">
        <v>1939</v>
      </c>
      <c r="D143" s="48" t="s">
        <v>1212</v>
      </c>
      <c r="E143" s="481">
        <v>270000</v>
      </c>
      <c r="F143" s="494"/>
      <c r="G143" s="567"/>
      <c r="H143" s="496">
        <f t="shared" si="4"/>
        <v>270000</v>
      </c>
      <c r="I143" s="333"/>
      <c r="J143" s="331"/>
    </row>
    <row r="144" spans="1:10" ht="19.5" customHeight="1">
      <c r="A144" s="853">
        <v>114</v>
      </c>
      <c r="B144" s="1152" t="s">
        <v>1590</v>
      </c>
      <c r="C144" s="1048">
        <v>1939</v>
      </c>
      <c r="D144" s="1152" t="s">
        <v>1239</v>
      </c>
      <c r="E144" s="1130">
        <v>270000</v>
      </c>
      <c r="F144" s="1153"/>
      <c r="G144" s="1131">
        <v>810000</v>
      </c>
      <c r="H144" s="1154">
        <f t="shared" si="4"/>
        <v>1080000</v>
      </c>
      <c r="I144" s="1155"/>
      <c r="J144" s="331"/>
    </row>
    <row r="145" spans="1:10" ht="19.5" customHeight="1">
      <c r="A145" s="853">
        <v>115</v>
      </c>
      <c r="B145" s="1152" t="s">
        <v>499</v>
      </c>
      <c r="C145" s="1048">
        <v>1939</v>
      </c>
      <c r="D145" s="1152" t="s">
        <v>1210</v>
      </c>
      <c r="E145" s="1130">
        <v>270000</v>
      </c>
      <c r="F145" s="1153"/>
      <c r="G145" s="1131">
        <v>540000</v>
      </c>
      <c r="H145" s="1154">
        <f t="shared" si="4"/>
        <v>810000</v>
      </c>
      <c r="I145" s="1155"/>
      <c r="J145" s="331"/>
    </row>
    <row r="146" spans="1:10" ht="19.5" customHeight="1">
      <c r="A146" s="852"/>
      <c r="B146" s="1712" t="s">
        <v>1632</v>
      </c>
      <c r="C146" s="1712"/>
      <c r="D146" s="1712"/>
      <c r="E146" s="340">
        <f>SUM(E31:E145)</f>
        <v>30780000</v>
      </c>
      <c r="F146" s="341"/>
      <c r="G146" s="573">
        <f>SUM(G144:G145)</f>
        <v>1350000</v>
      </c>
      <c r="H146" s="340">
        <f>G146+E146</f>
        <v>32130000</v>
      </c>
      <c r="I146" s="333"/>
      <c r="J146" s="327"/>
    </row>
    <row r="147" spans="1:10" ht="19.5" customHeight="1">
      <c r="A147" s="849">
        <v>7</v>
      </c>
      <c r="B147" s="1734" t="s">
        <v>2090</v>
      </c>
      <c r="C147" s="1735"/>
      <c r="D147" s="1735"/>
      <c r="E147" s="1735"/>
      <c r="F147" s="486"/>
      <c r="G147" s="566"/>
      <c r="H147" s="479"/>
      <c r="I147" s="345"/>
      <c r="J147" s="328"/>
    </row>
    <row r="148" spans="1:10" ht="19.5" customHeight="1">
      <c r="A148" s="850">
        <v>1</v>
      </c>
      <c r="B148" s="335" t="s">
        <v>1327</v>
      </c>
      <c r="C148" s="546">
        <v>1993</v>
      </c>
      <c r="D148" s="335" t="s">
        <v>1239</v>
      </c>
      <c r="E148" s="481">
        <v>405000</v>
      </c>
      <c r="F148" s="487"/>
      <c r="G148" s="342" t="s">
        <v>188</v>
      </c>
      <c r="H148" s="481">
        <f>E148</f>
        <v>405000</v>
      </c>
      <c r="I148" s="330"/>
      <c r="J148" s="327"/>
    </row>
    <row r="149" spans="1:10" ht="19.5" customHeight="1">
      <c r="A149" s="850">
        <v>2</v>
      </c>
      <c r="B149" s="335" t="s">
        <v>1329</v>
      </c>
      <c r="C149" s="546">
        <v>1972</v>
      </c>
      <c r="D149" s="335" t="s">
        <v>1210</v>
      </c>
      <c r="E149" s="481">
        <v>405000</v>
      </c>
      <c r="F149" s="487"/>
      <c r="G149" s="342"/>
      <c r="H149" s="481">
        <f aca="true" t="shared" si="5" ref="H149:H157">E149+G149</f>
        <v>405000</v>
      </c>
      <c r="I149" s="330"/>
      <c r="J149" s="327"/>
    </row>
    <row r="150" spans="1:10" ht="19.5" customHeight="1">
      <c r="A150" s="850">
        <v>3</v>
      </c>
      <c r="B150" s="335" t="s">
        <v>1330</v>
      </c>
      <c r="C150" s="546">
        <v>1985</v>
      </c>
      <c r="D150" s="335" t="s">
        <v>1207</v>
      </c>
      <c r="E150" s="481">
        <v>405000</v>
      </c>
      <c r="F150" s="487"/>
      <c r="G150" s="342"/>
      <c r="H150" s="481">
        <f t="shared" si="5"/>
        <v>405000</v>
      </c>
      <c r="I150" s="330"/>
      <c r="J150" s="327"/>
    </row>
    <row r="151" spans="1:10" ht="19.5" customHeight="1">
      <c r="A151" s="850">
        <v>4</v>
      </c>
      <c r="B151" s="335" t="s">
        <v>1331</v>
      </c>
      <c r="C151" s="546">
        <v>1969</v>
      </c>
      <c r="D151" s="335" t="s">
        <v>1211</v>
      </c>
      <c r="E151" s="481">
        <v>405000</v>
      </c>
      <c r="F151" s="487"/>
      <c r="G151" s="342"/>
      <c r="H151" s="481">
        <f t="shared" si="5"/>
        <v>405000</v>
      </c>
      <c r="I151" s="330"/>
      <c r="J151" s="327"/>
    </row>
    <row r="152" spans="1:10" ht="19.5" customHeight="1">
      <c r="A152" s="850">
        <v>5</v>
      </c>
      <c r="B152" s="335" t="s">
        <v>1341</v>
      </c>
      <c r="C152" s="546">
        <v>1960</v>
      </c>
      <c r="D152" s="335" t="s">
        <v>1215</v>
      </c>
      <c r="E152" s="481">
        <v>405000</v>
      </c>
      <c r="F152" s="487"/>
      <c r="G152" s="342"/>
      <c r="H152" s="481">
        <f t="shared" si="5"/>
        <v>405000</v>
      </c>
      <c r="I152" s="330"/>
      <c r="J152" s="327"/>
    </row>
    <row r="153" spans="1:10" ht="19.5" customHeight="1">
      <c r="A153" s="850">
        <v>6</v>
      </c>
      <c r="B153" s="335" t="s">
        <v>1343</v>
      </c>
      <c r="C153" s="546">
        <v>1969</v>
      </c>
      <c r="D153" s="335" t="s">
        <v>1210</v>
      </c>
      <c r="E153" s="481">
        <v>405000</v>
      </c>
      <c r="F153" s="487"/>
      <c r="G153" s="569"/>
      <c r="H153" s="481">
        <f t="shared" si="5"/>
        <v>405000</v>
      </c>
      <c r="I153" s="330"/>
      <c r="J153" s="327"/>
    </row>
    <row r="154" spans="1:10" ht="19.5" customHeight="1">
      <c r="A154" s="850">
        <v>7</v>
      </c>
      <c r="B154" s="335" t="s">
        <v>1344</v>
      </c>
      <c r="C154" s="546">
        <v>1992</v>
      </c>
      <c r="D154" s="335" t="s">
        <v>1221</v>
      </c>
      <c r="E154" s="481">
        <v>405000</v>
      </c>
      <c r="F154" s="487"/>
      <c r="G154" s="569"/>
      <c r="H154" s="481">
        <f t="shared" si="5"/>
        <v>405000</v>
      </c>
      <c r="I154" s="330"/>
      <c r="J154" s="327"/>
    </row>
    <row r="155" spans="1:10" ht="19.5" customHeight="1">
      <c r="A155" s="850">
        <v>8</v>
      </c>
      <c r="B155" s="1077" t="s">
        <v>570</v>
      </c>
      <c r="C155" s="1475">
        <v>1957</v>
      </c>
      <c r="D155" s="1077" t="s">
        <v>1207</v>
      </c>
      <c r="E155" s="1493">
        <v>405000</v>
      </c>
      <c r="F155" s="487"/>
      <c r="G155" s="342"/>
      <c r="H155" s="481">
        <f t="shared" si="5"/>
        <v>405000</v>
      </c>
      <c r="I155" s="330"/>
      <c r="J155" s="327"/>
    </row>
    <row r="156" spans="1:10" ht="19.5" customHeight="1">
      <c r="A156" s="850">
        <v>9</v>
      </c>
      <c r="B156" s="335" t="s">
        <v>580</v>
      </c>
      <c r="C156" s="546">
        <v>1968</v>
      </c>
      <c r="D156" s="335" t="s">
        <v>1239</v>
      </c>
      <c r="E156" s="481">
        <v>405000</v>
      </c>
      <c r="F156" s="487"/>
      <c r="G156" s="342"/>
      <c r="H156" s="481">
        <f t="shared" si="5"/>
        <v>405000</v>
      </c>
      <c r="I156" s="330"/>
      <c r="J156" s="327"/>
    </row>
    <row r="157" spans="1:10" ht="19.5" customHeight="1">
      <c r="A157" s="850">
        <v>10</v>
      </c>
      <c r="B157" s="335" t="s">
        <v>579</v>
      </c>
      <c r="C157" s="546">
        <v>1967</v>
      </c>
      <c r="D157" s="335" t="s">
        <v>1215</v>
      </c>
      <c r="E157" s="481">
        <v>405000</v>
      </c>
      <c r="F157" s="487"/>
      <c r="G157" s="342"/>
      <c r="H157" s="481">
        <f t="shared" si="5"/>
        <v>405000</v>
      </c>
      <c r="I157" s="330"/>
      <c r="J157" s="327"/>
    </row>
    <row r="158" spans="1:10" ht="19.5" customHeight="1">
      <c r="A158" s="850">
        <v>11</v>
      </c>
      <c r="B158" s="480" t="s">
        <v>1360</v>
      </c>
      <c r="C158" s="546">
        <v>1967</v>
      </c>
      <c r="D158" s="480" t="s">
        <v>1215</v>
      </c>
      <c r="E158" s="481">
        <v>405000</v>
      </c>
      <c r="F158" s="487"/>
      <c r="G158" s="342"/>
      <c r="H158" s="481">
        <v>405000</v>
      </c>
      <c r="I158" s="330"/>
      <c r="J158" s="331"/>
    </row>
    <row r="159" spans="1:10" ht="19.5" customHeight="1">
      <c r="A159" s="850">
        <v>12</v>
      </c>
      <c r="B159" s="480" t="s">
        <v>2372</v>
      </c>
      <c r="C159" s="546">
        <v>1982</v>
      </c>
      <c r="D159" s="480" t="s">
        <v>1215</v>
      </c>
      <c r="E159" s="481">
        <v>405000</v>
      </c>
      <c r="F159" s="487"/>
      <c r="G159" s="342"/>
      <c r="H159" s="481">
        <v>405000</v>
      </c>
      <c r="I159" s="330"/>
      <c r="J159" s="331"/>
    </row>
    <row r="160" spans="1:10" ht="19.5" customHeight="1">
      <c r="A160" s="850">
        <v>13</v>
      </c>
      <c r="B160" s="480" t="s">
        <v>1361</v>
      </c>
      <c r="C160" s="546">
        <v>1978</v>
      </c>
      <c r="D160" s="480" t="s">
        <v>1215</v>
      </c>
      <c r="E160" s="481">
        <v>405000</v>
      </c>
      <c r="F160" s="487"/>
      <c r="G160" s="342"/>
      <c r="H160" s="481">
        <v>405000</v>
      </c>
      <c r="I160" s="330"/>
      <c r="J160" s="331"/>
    </row>
    <row r="161" spans="1:10" ht="19.5" customHeight="1">
      <c r="A161" s="850">
        <v>14</v>
      </c>
      <c r="B161" s="335" t="s">
        <v>1362</v>
      </c>
      <c r="C161" s="546">
        <v>1972</v>
      </c>
      <c r="D161" s="335" t="s">
        <v>1207</v>
      </c>
      <c r="E161" s="481">
        <v>405000</v>
      </c>
      <c r="F161" s="487"/>
      <c r="G161" s="342"/>
      <c r="H161" s="481">
        <v>405000</v>
      </c>
      <c r="I161" s="330"/>
      <c r="J161" s="331"/>
    </row>
    <row r="162" spans="1:10" ht="19.5" customHeight="1">
      <c r="A162" s="850">
        <v>15</v>
      </c>
      <c r="B162" s="335" t="s">
        <v>1363</v>
      </c>
      <c r="C162" s="546">
        <v>1960</v>
      </c>
      <c r="D162" s="335" t="s">
        <v>1364</v>
      </c>
      <c r="E162" s="481">
        <v>405000</v>
      </c>
      <c r="F162" s="487"/>
      <c r="G162" s="342"/>
      <c r="H162" s="481">
        <v>405000</v>
      </c>
      <c r="I162" s="330"/>
      <c r="J162" s="331"/>
    </row>
    <row r="163" spans="1:10" ht="19.5" customHeight="1">
      <c r="A163" s="850">
        <v>16</v>
      </c>
      <c r="B163" s="335" t="s">
        <v>2467</v>
      </c>
      <c r="C163" s="546">
        <v>1962</v>
      </c>
      <c r="D163" s="335" t="s">
        <v>1365</v>
      </c>
      <c r="E163" s="481">
        <v>405000</v>
      </c>
      <c r="F163" s="487"/>
      <c r="G163" s="342"/>
      <c r="H163" s="481">
        <v>405000</v>
      </c>
      <c r="I163" s="330"/>
      <c r="J163" s="331"/>
    </row>
    <row r="164" spans="1:10" ht="19.5" customHeight="1">
      <c r="A164" s="850">
        <v>17</v>
      </c>
      <c r="B164" s="335" t="s">
        <v>1366</v>
      </c>
      <c r="C164" s="546">
        <v>1970</v>
      </c>
      <c r="D164" s="335" t="s">
        <v>1207</v>
      </c>
      <c r="E164" s="481">
        <v>405000</v>
      </c>
      <c r="F164" s="487"/>
      <c r="G164" s="342"/>
      <c r="H164" s="481">
        <v>405000</v>
      </c>
      <c r="I164" s="330"/>
      <c r="J164" s="331"/>
    </row>
    <row r="165" spans="1:10" ht="19.5" customHeight="1">
      <c r="A165" s="850">
        <v>18</v>
      </c>
      <c r="B165" s="335" t="s">
        <v>2375</v>
      </c>
      <c r="C165" s="546">
        <v>1962</v>
      </c>
      <c r="D165" s="335" t="s">
        <v>1364</v>
      </c>
      <c r="E165" s="481">
        <v>405000</v>
      </c>
      <c r="F165" s="487"/>
      <c r="G165" s="342"/>
      <c r="H165" s="481">
        <v>405000</v>
      </c>
      <c r="I165" s="330"/>
      <c r="J165" s="331"/>
    </row>
    <row r="166" spans="1:10" ht="19.5" customHeight="1">
      <c r="A166" s="850">
        <v>19</v>
      </c>
      <c r="B166" s="335" t="s">
        <v>1367</v>
      </c>
      <c r="C166" s="546">
        <v>1968</v>
      </c>
      <c r="D166" s="335" t="s">
        <v>1239</v>
      </c>
      <c r="E166" s="481">
        <v>405000</v>
      </c>
      <c r="F166" s="487"/>
      <c r="G166" s="342"/>
      <c r="H166" s="481">
        <v>405000</v>
      </c>
      <c r="I166" s="330"/>
      <c r="J166" s="331"/>
    </row>
    <row r="167" spans="1:10" ht="19.5" customHeight="1">
      <c r="A167" s="850">
        <v>20</v>
      </c>
      <c r="B167" s="335" t="s">
        <v>1368</v>
      </c>
      <c r="C167" s="546">
        <v>1959</v>
      </c>
      <c r="D167" s="335" t="s">
        <v>582</v>
      </c>
      <c r="E167" s="481">
        <v>405000</v>
      </c>
      <c r="F167" s="487"/>
      <c r="G167" s="342"/>
      <c r="H167" s="481">
        <v>405000</v>
      </c>
      <c r="I167" s="330"/>
      <c r="J167" s="331"/>
    </row>
    <row r="168" spans="1:10" ht="19.5" customHeight="1">
      <c r="A168" s="850">
        <v>21</v>
      </c>
      <c r="B168" s="335" t="s">
        <v>1369</v>
      </c>
      <c r="C168" s="546">
        <v>1974</v>
      </c>
      <c r="D168" s="335" t="s">
        <v>1211</v>
      </c>
      <c r="E168" s="481">
        <v>405000</v>
      </c>
      <c r="F168" s="487"/>
      <c r="G168" s="342"/>
      <c r="H168" s="481">
        <v>405000</v>
      </c>
      <c r="I168" s="330"/>
      <c r="J168" s="331"/>
    </row>
    <row r="169" spans="1:10" ht="19.5" customHeight="1">
      <c r="A169" s="850">
        <v>22</v>
      </c>
      <c r="B169" s="335" t="s">
        <v>1375</v>
      </c>
      <c r="C169" s="546">
        <v>1961</v>
      </c>
      <c r="D169" s="335" t="s">
        <v>1211</v>
      </c>
      <c r="E169" s="481">
        <v>405000</v>
      </c>
      <c r="F169" s="487"/>
      <c r="G169" s="342"/>
      <c r="H169" s="481">
        <v>405000</v>
      </c>
      <c r="I169" s="330"/>
      <c r="J169" s="331"/>
    </row>
    <row r="170" spans="1:10" ht="19.5" customHeight="1">
      <c r="A170" s="850">
        <v>23</v>
      </c>
      <c r="B170" s="335" t="s">
        <v>1387</v>
      </c>
      <c r="C170" s="546">
        <v>1961</v>
      </c>
      <c r="D170" s="335" t="s">
        <v>1207</v>
      </c>
      <c r="E170" s="481">
        <v>405000</v>
      </c>
      <c r="F170" s="487"/>
      <c r="G170" s="342"/>
      <c r="H170" s="481">
        <v>405000</v>
      </c>
      <c r="I170" s="330"/>
      <c r="J170" s="331"/>
    </row>
    <row r="171" spans="1:10" ht="19.5" customHeight="1">
      <c r="A171" s="850">
        <v>24</v>
      </c>
      <c r="B171" s="335" t="s">
        <v>1388</v>
      </c>
      <c r="C171" s="546">
        <v>1967</v>
      </c>
      <c r="D171" s="335" t="s">
        <v>1212</v>
      </c>
      <c r="E171" s="481">
        <v>405000</v>
      </c>
      <c r="F171" s="487"/>
      <c r="G171" s="342"/>
      <c r="H171" s="481">
        <v>405000</v>
      </c>
      <c r="I171" s="330"/>
      <c r="J171" s="331"/>
    </row>
    <row r="172" spans="1:10" ht="19.5" customHeight="1">
      <c r="A172" s="850">
        <v>25</v>
      </c>
      <c r="B172" s="335" t="s">
        <v>1392</v>
      </c>
      <c r="C172" s="546">
        <v>1969</v>
      </c>
      <c r="D172" s="335" t="s">
        <v>1239</v>
      </c>
      <c r="E172" s="481">
        <v>405000</v>
      </c>
      <c r="F172" s="487"/>
      <c r="G172" s="342"/>
      <c r="H172" s="481">
        <v>405000</v>
      </c>
      <c r="I172" s="330"/>
      <c r="J172" s="331"/>
    </row>
    <row r="173" spans="1:10" ht="19.5" customHeight="1">
      <c r="A173" s="850">
        <v>26</v>
      </c>
      <c r="B173" s="335" t="s">
        <v>1394</v>
      </c>
      <c r="C173" s="546">
        <v>1978</v>
      </c>
      <c r="D173" s="335" t="s">
        <v>1207</v>
      </c>
      <c r="E173" s="481">
        <v>405000</v>
      </c>
      <c r="F173" s="487"/>
      <c r="G173" s="342"/>
      <c r="H173" s="481">
        <v>405000</v>
      </c>
      <c r="I173" s="330"/>
      <c r="J173" s="331"/>
    </row>
    <row r="174" spans="1:10" ht="19.5" customHeight="1">
      <c r="A174" s="850">
        <v>27</v>
      </c>
      <c r="B174" s="335" t="s">
        <v>583</v>
      </c>
      <c r="C174" s="546">
        <v>1972</v>
      </c>
      <c r="D174" s="335" t="s">
        <v>1207</v>
      </c>
      <c r="E174" s="481">
        <v>405000</v>
      </c>
      <c r="F174" s="487"/>
      <c r="G174" s="342"/>
      <c r="H174" s="481">
        <v>405000</v>
      </c>
      <c r="I174" s="330"/>
      <c r="J174" s="331"/>
    </row>
    <row r="175" spans="1:10" ht="19.5" customHeight="1">
      <c r="A175" s="850">
        <v>28</v>
      </c>
      <c r="B175" s="335" t="s">
        <v>584</v>
      </c>
      <c r="C175" s="546">
        <v>1966</v>
      </c>
      <c r="D175" s="335" t="s">
        <v>1239</v>
      </c>
      <c r="E175" s="481">
        <v>405000</v>
      </c>
      <c r="F175" s="487"/>
      <c r="G175" s="342"/>
      <c r="H175" s="481">
        <v>405000</v>
      </c>
      <c r="I175" s="330"/>
      <c r="J175" s="331"/>
    </row>
    <row r="176" spans="1:10" ht="19.5" customHeight="1">
      <c r="A176" s="850">
        <v>29</v>
      </c>
      <c r="B176" s="335" t="s">
        <v>585</v>
      </c>
      <c r="C176" s="546">
        <v>1980</v>
      </c>
      <c r="D176" s="335" t="s">
        <v>1207</v>
      </c>
      <c r="E176" s="481">
        <v>405000</v>
      </c>
      <c r="F176" s="487"/>
      <c r="G176" s="342"/>
      <c r="H176" s="481">
        <v>405000</v>
      </c>
      <c r="I176" s="330"/>
      <c r="J176" s="331"/>
    </row>
    <row r="177" spans="1:10" ht="19.5" customHeight="1">
      <c r="A177" s="850">
        <v>30</v>
      </c>
      <c r="B177" s="335" t="s">
        <v>581</v>
      </c>
      <c r="C177" s="546">
        <v>1993</v>
      </c>
      <c r="D177" s="335" t="s">
        <v>1224</v>
      </c>
      <c r="E177" s="481">
        <v>405000</v>
      </c>
      <c r="F177" s="487"/>
      <c r="G177" s="567"/>
      <c r="H177" s="481">
        <f aca="true" t="shared" si="6" ref="H177:H183">SUM(E177:G177)</f>
        <v>405000</v>
      </c>
      <c r="I177" s="330"/>
      <c r="J177" s="331"/>
    </row>
    <row r="178" spans="1:10" ht="19.5" customHeight="1">
      <c r="A178" s="850">
        <v>31</v>
      </c>
      <c r="B178" s="335" t="s">
        <v>1332</v>
      </c>
      <c r="C178" s="546">
        <v>1995</v>
      </c>
      <c r="D178" s="335" t="s">
        <v>1221</v>
      </c>
      <c r="E178" s="481">
        <v>405000</v>
      </c>
      <c r="F178" s="487"/>
      <c r="G178" s="567"/>
      <c r="H178" s="481">
        <f t="shared" si="6"/>
        <v>405000</v>
      </c>
      <c r="I178" s="330"/>
      <c r="J178" s="331"/>
    </row>
    <row r="179" spans="1:10" ht="19.5" customHeight="1">
      <c r="A179" s="850">
        <v>32</v>
      </c>
      <c r="B179" s="335" t="s">
        <v>1333</v>
      </c>
      <c r="C179" s="546">
        <v>1978</v>
      </c>
      <c r="D179" s="335" t="s">
        <v>1215</v>
      </c>
      <c r="E179" s="481">
        <v>405000</v>
      </c>
      <c r="F179" s="487"/>
      <c r="G179" s="567"/>
      <c r="H179" s="481">
        <f t="shared" si="6"/>
        <v>405000</v>
      </c>
      <c r="I179" s="330"/>
      <c r="J179" s="331"/>
    </row>
    <row r="180" spans="1:10" ht="19.5" customHeight="1">
      <c r="A180" s="850">
        <v>33</v>
      </c>
      <c r="B180" s="480" t="s">
        <v>1124</v>
      </c>
      <c r="C180" s="546">
        <v>1981</v>
      </c>
      <c r="D180" s="480" t="s">
        <v>1207</v>
      </c>
      <c r="E180" s="481">
        <v>405000</v>
      </c>
      <c r="F180" s="487"/>
      <c r="G180" s="567"/>
      <c r="H180" s="481">
        <f t="shared" si="6"/>
        <v>405000</v>
      </c>
      <c r="I180" s="330"/>
      <c r="J180" s="331"/>
    </row>
    <row r="181" spans="1:10" ht="19.5" customHeight="1">
      <c r="A181" s="850">
        <v>34</v>
      </c>
      <c r="B181" s="480" t="s">
        <v>2683</v>
      </c>
      <c r="C181" s="546">
        <v>1972</v>
      </c>
      <c r="D181" s="480" t="s">
        <v>1588</v>
      </c>
      <c r="E181" s="481">
        <v>405000</v>
      </c>
      <c r="F181" s="487"/>
      <c r="G181" s="567"/>
      <c r="H181" s="481">
        <f t="shared" si="6"/>
        <v>405000</v>
      </c>
      <c r="I181" s="330"/>
      <c r="J181" s="331"/>
    </row>
    <row r="182" spans="1:10" ht="19.5" customHeight="1">
      <c r="A182" s="850">
        <v>35</v>
      </c>
      <c r="B182" s="480" t="s">
        <v>1600</v>
      </c>
      <c r="C182" s="546">
        <v>1969</v>
      </c>
      <c r="D182" s="480" t="s">
        <v>1601</v>
      </c>
      <c r="E182" s="481">
        <v>405000</v>
      </c>
      <c r="F182" s="487"/>
      <c r="G182" s="567"/>
      <c r="H182" s="481">
        <f t="shared" si="6"/>
        <v>405000</v>
      </c>
      <c r="I182" s="330"/>
      <c r="J182" s="331"/>
    </row>
    <row r="183" spans="1:10" ht="19.5" customHeight="1">
      <c r="A183" s="850">
        <v>36</v>
      </c>
      <c r="B183" s="48" t="s">
        <v>1602</v>
      </c>
      <c r="C183" s="549">
        <v>1998</v>
      </c>
      <c r="D183" s="48" t="s">
        <v>1221</v>
      </c>
      <c r="E183" s="481">
        <v>405000</v>
      </c>
      <c r="F183" s="487"/>
      <c r="G183" s="567"/>
      <c r="H183" s="481">
        <f t="shared" si="6"/>
        <v>405000</v>
      </c>
      <c r="I183" s="330"/>
      <c r="J183" s="331"/>
    </row>
    <row r="184" spans="1:10" ht="19.5" customHeight="1">
      <c r="A184" s="850">
        <v>37</v>
      </c>
      <c r="B184" s="480" t="s">
        <v>2915</v>
      </c>
      <c r="C184" s="546">
        <v>1967</v>
      </c>
      <c r="D184" s="480" t="s">
        <v>2914</v>
      </c>
      <c r="E184" s="481">
        <v>405000</v>
      </c>
      <c r="F184" s="487"/>
      <c r="G184" s="567"/>
      <c r="H184" s="481">
        <f aca="true" t="shared" si="7" ref="H184:H196">G184+E184</f>
        <v>405000</v>
      </c>
      <c r="I184" s="330"/>
      <c r="J184" s="331"/>
    </row>
    <row r="185" spans="1:10" ht="19.5" customHeight="1">
      <c r="A185" s="850">
        <v>38</v>
      </c>
      <c r="B185" s="480" t="s">
        <v>2916</v>
      </c>
      <c r="C185" s="546">
        <v>1965</v>
      </c>
      <c r="D185" s="480" t="s">
        <v>2917</v>
      </c>
      <c r="E185" s="481">
        <v>405000</v>
      </c>
      <c r="F185" s="487"/>
      <c r="G185" s="567"/>
      <c r="H185" s="481">
        <f t="shared" si="7"/>
        <v>405000</v>
      </c>
      <c r="I185" s="330"/>
      <c r="J185" s="331"/>
    </row>
    <row r="186" spans="1:10" ht="19.5" customHeight="1">
      <c r="A186" s="850">
        <v>39</v>
      </c>
      <c r="B186" s="480" t="s">
        <v>2918</v>
      </c>
      <c r="C186" s="546">
        <v>1971</v>
      </c>
      <c r="D186" s="480" t="s">
        <v>1239</v>
      </c>
      <c r="E186" s="481">
        <v>405000</v>
      </c>
      <c r="F186" s="487"/>
      <c r="G186" s="567"/>
      <c r="H186" s="481">
        <f t="shared" si="7"/>
        <v>405000</v>
      </c>
      <c r="I186" s="330"/>
      <c r="J186" s="331"/>
    </row>
    <row r="187" spans="1:10" ht="19.5" customHeight="1">
      <c r="A187" s="850">
        <v>40</v>
      </c>
      <c r="B187" s="480" t="s">
        <v>1605</v>
      </c>
      <c r="C187" s="546">
        <v>1965</v>
      </c>
      <c r="D187" s="480" t="s">
        <v>1221</v>
      </c>
      <c r="E187" s="481">
        <v>405000</v>
      </c>
      <c r="F187" s="487"/>
      <c r="G187" s="567"/>
      <c r="H187" s="481">
        <f t="shared" si="7"/>
        <v>405000</v>
      </c>
      <c r="I187" s="330"/>
      <c r="J187" s="331"/>
    </row>
    <row r="188" spans="1:12" ht="19.5" customHeight="1">
      <c r="A188" s="850">
        <v>41</v>
      </c>
      <c r="B188" s="48" t="s">
        <v>2919</v>
      </c>
      <c r="C188" s="549">
        <v>1967</v>
      </c>
      <c r="D188" s="480" t="s">
        <v>1207</v>
      </c>
      <c r="E188" s="481">
        <v>405000</v>
      </c>
      <c r="F188" s="487"/>
      <c r="G188" s="567"/>
      <c r="H188" s="481">
        <f t="shared" si="7"/>
        <v>405000</v>
      </c>
      <c r="I188" s="330"/>
      <c r="J188" s="331"/>
      <c r="K188" s="1713"/>
      <c r="L188" s="1714"/>
    </row>
    <row r="189" spans="1:12" ht="19.5" customHeight="1">
      <c r="A189" s="850">
        <v>42</v>
      </c>
      <c r="B189" s="497" t="s">
        <v>515</v>
      </c>
      <c r="C189" s="550">
        <v>1960</v>
      </c>
      <c r="D189" s="498" t="s">
        <v>1236</v>
      </c>
      <c r="E189" s="481">
        <v>405000</v>
      </c>
      <c r="F189" s="487"/>
      <c r="G189" s="567"/>
      <c r="H189" s="481">
        <f t="shared" si="7"/>
        <v>405000</v>
      </c>
      <c r="I189" s="330"/>
      <c r="J189" s="331"/>
      <c r="K189" s="423"/>
      <c r="L189" s="69"/>
    </row>
    <row r="190" spans="1:12" ht="19.5" customHeight="1">
      <c r="A190" s="850">
        <v>43</v>
      </c>
      <c r="B190" s="497" t="s">
        <v>516</v>
      </c>
      <c r="C190" s="550">
        <v>1975</v>
      </c>
      <c r="D190" s="498" t="s">
        <v>1236</v>
      </c>
      <c r="E190" s="481">
        <v>405000</v>
      </c>
      <c r="F190" s="487"/>
      <c r="G190" s="567"/>
      <c r="H190" s="481">
        <f t="shared" si="7"/>
        <v>405000</v>
      </c>
      <c r="I190" s="330"/>
      <c r="J190" s="331"/>
      <c r="K190" s="423"/>
      <c r="L190" s="69"/>
    </row>
    <row r="191" spans="1:12" ht="19.5" customHeight="1">
      <c r="A191" s="850">
        <v>44</v>
      </c>
      <c r="B191" s="497" t="s">
        <v>2893</v>
      </c>
      <c r="C191" s="550">
        <v>1965</v>
      </c>
      <c r="D191" s="498" t="s">
        <v>639</v>
      </c>
      <c r="E191" s="481">
        <v>405000</v>
      </c>
      <c r="F191" s="487"/>
      <c r="G191" s="567"/>
      <c r="H191" s="481">
        <f t="shared" si="7"/>
        <v>405000</v>
      </c>
      <c r="I191" s="330"/>
      <c r="J191" s="331"/>
      <c r="K191" s="423"/>
      <c r="L191" s="69"/>
    </row>
    <row r="192" spans="1:12" ht="19.5" customHeight="1">
      <c r="A192" s="850">
        <v>45</v>
      </c>
      <c r="B192" s="1494" t="s">
        <v>1375</v>
      </c>
      <c r="C192" s="1495">
        <v>1959</v>
      </c>
      <c r="D192" s="1496" t="s">
        <v>1221</v>
      </c>
      <c r="E192" s="1493">
        <v>405000</v>
      </c>
      <c r="F192" s="487"/>
      <c r="G192" s="567"/>
      <c r="H192" s="481">
        <f t="shared" si="7"/>
        <v>405000</v>
      </c>
      <c r="I192" s="330"/>
      <c r="J192" s="331"/>
      <c r="K192" s="423"/>
      <c r="L192" s="69"/>
    </row>
    <row r="193" spans="1:12" ht="19.5" customHeight="1">
      <c r="A193" s="850">
        <v>46</v>
      </c>
      <c r="B193" s="497" t="s">
        <v>1155</v>
      </c>
      <c r="C193" s="550">
        <v>1987</v>
      </c>
      <c r="D193" s="1156" t="s">
        <v>2849</v>
      </c>
      <c r="E193" s="481">
        <v>405000</v>
      </c>
      <c r="F193" s="487"/>
      <c r="G193" s="567"/>
      <c r="H193" s="481">
        <f t="shared" si="7"/>
        <v>405000</v>
      </c>
      <c r="I193" s="330"/>
      <c r="J193" s="331"/>
      <c r="K193" s="423"/>
      <c r="L193" s="69"/>
    </row>
    <row r="194" spans="1:12" ht="19.5" customHeight="1">
      <c r="A194" s="850">
        <v>47</v>
      </c>
      <c r="B194" s="497" t="s">
        <v>82</v>
      </c>
      <c r="C194" s="550">
        <v>1965</v>
      </c>
      <c r="D194" s="1156" t="s">
        <v>1211</v>
      </c>
      <c r="E194" s="481">
        <v>405000</v>
      </c>
      <c r="F194" s="487"/>
      <c r="G194" s="567"/>
      <c r="H194" s="481">
        <f t="shared" si="7"/>
        <v>405000</v>
      </c>
      <c r="I194" s="330"/>
      <c r="J194" s="331"/>
      <c r="K194" s="423"/>
      <c r="L194" s="69"/>
    </row>
    <row r="195" spans="1:12" ht="19.5" customHeight="1">
      <c r="A195" s="850">
        <v>48</v>
      </c>
      <c r="B195" s="497" t="s">
        <v>944</v>
      </c>
      <c r="C195" s="550">
        <v>1965</v>
      </c>
      <c r="D195" s="1156" t="s">
        <v>83</v>
      </c>
      <c r="E195" s="481">
        <v>405000</v>
      </c>
      <c r="F195" s="487"/>
      <c r="G195" s="567"/>
      <c r="H195" s="481">
        <f t="shared" si="7"/>
        <v>405000</v>
      </c>
      <c r="I195" s="330"/>
      <c r="J195" s="331"/>
      <c r="K195" s="423"/>
      <c r="L195" s="69"/>
    </row>
    <row r="196" spans="1:10" ht="19.5" customHeight="1">
      <c r="A196" s="850"/>
      <c r="B196" s="1706" t="s">
        <v>1632</v>
      </c>
      <c r="C196" s="1707"/>
      <c r="D196" s="1708"/>
      <c r="E196" s="485">
        <f>SUM(E148:E195)</f>
        <v>19440000</v>
      </c>
      <c r="F196" s="489"/>
      <c r="G196" s="570"/>
      <c r="H196" s="485">
        <f t="shared" si="7"/>
        <v>19440000</v>
      </c>
      <c r="I196" s="330"/>
      <c r="J196" s="331"/>
    </row>
    <row r="197" spans="1:10" ht="19.5" customHeight="1">
      <c r="A197" s="850"/>
      <c r="B197" s="1709" t="s">
        <v>2091</v>
      </c>
      <c r="C197" s="1710"/>
      <c r="D197" s="1710"/>
      <c r="E197" s="1710"/>
      <c r="F197" s="1710"/>
      <c r="G197" s="1711"/>
      <c r="H197" s="478"/>
      <c r="I197" s="330"/>
      <c r="J197" s="331"/>
    </row>
    <row r="198" spans="1:10" ht="19.5" customHeight="1">
      <c r="A198" s="850">
        <v>1</v>
      </c>
      <c r="B198" s="1075" t="s">
        <v>1395</v>
      </c>
      <c r="C198" s="1076">
        <v>2003</v>
      </c>
      <c r="D198" s="1075" t="s">
        <v>1211</v>
      </c>
      <c r="E198" s="1497">
        <v>540000</v>
      </c>
      <c r="F198" s="487"/>
      <c r="G198" s="342"/>
      <c r="H198" s="339">
        <f>E198+G198</f>
        <v>540000</v>
      </c>
      <c r="I198" s="330"/>
      <c r="J198" s="331"/>
    </row>
    <row r="199" spans="1:10" ht="19.5" customHeight="1">
      <c r="A199" s="850">
        <v>2</v>
      </c>
      <c r="B199" s="490" t="s">
        <v>1396</v>
      </c>
      <c r="C199" s="332">
        <v>2006</v>
      </c>
      <c r="D199" s="490" t="s">
        <v>1212</v>
      </c>
      <c r="E199" s="339">
        <v>540000</v>
      </c>
      <c r="F199" s="487"/>
      <c r="G199" s="569"/>
      <c r="H199" s="339">
        <f>E199+G199</f>
        <v>540000</v>
      </c>
      <c r="I199" s="330"/>
      <c r="J199" s="331"/>
    </row>
    <row r="200" spans="1:10" ht="19.5" customHeight="1">
      <c r="A200" s="850">
        <v>3</v>
      </c>
      <c r="B200" s="490" t="s">
        <v>2371</v>
      </c>
      <c r="C200" s="332">
        <v>2010</v>
      </c>
      <c r="D200" s="490" t="s">
        <v>1400</v>
      </c>
      <c r="E200" s="339">
        <v>540000</v>
      </c>
      <c r="F200" s="487"/>
      <c r="G200" s="569"/>
      <c r="H200" s="339">
        <f>E200+G200</f>
        <v>540000</v>
      </c>
      <c r="I200" s="330"/>
      <c r="J200" s="331"/>
    </row>
    <row r="201" spans="1:10" ht="19.5" customHeight="1">
      <c r="A201" s="850">
        <v>4</v>
      </c>
      <c r="B201" s="490" t="s">
        <v>1397</v>
      </c>
      <c r="C201" s="332">
        <v>2009</v>
      </c>
      <c r="D201" s="490" t="s">
        <v>1207</v>
      </c>
      <c r="E201" s="339">
        <v>540000</v>
      </c>
      <c r="F201" s="487"/>
      <c r="G201" s="342"/>
      <c r="H201" s="339">
        <v>540000</v>
      </c>
      <c r="I201" s="330"/>
      <c r="J201" s="331"/>
    </row>
    <row r="202" spans="1:10" ht="19.5" customHeight="1">
      <c r="A202" s="850">
        <v>5</v>
      </c>
      <c r="B202" s="490" t="s">
        <v>1398</v>
      </c>
      <c r="C202" s="332">
        <v>2007</v>
      </c>
      <c r="D202" s="490" t="s">
        <v>1207</v>
      </c>
      <c r="E202" s="339">
        <v>540000</v>
      </c>
      <c r="F202" s="487"/>
      <c r="G202" s="342"/>
      <c r="H202" s="339">
        <v>540000</v>
      </c>
      <c r="I202" s="330"/>
      <c r="J202" s="331"/>
    </row>
    <row r="203" spans="1:10" ht="19.5" customHeight="1">
      <c r="A203" s="850">
        <v>6</v>
      </c>
      <c r="B203" s="490" t="s">
        <v>586</v>
      </c>
      <c r="C203" s="332">
        <v>2008</v>
      </c>
      <c r="D203" s="490" t="s">
        <v>1224</v>
      </c>
      <c r="E203" s="339">
        <v>540000</v>
      </c>
      <c r="F203" s="487"/>
      <c r="G203" s="342"/>
      <c r="H203" s="339">
        <v>540000</v>
      </c>
      <c r="I203" s="330"/>
      <c r="J203" s="331"/>
    </row>
    <row r="204" spans="1:10" ht="19.5" customHeight="1">
      <c r="A204" s="850">
        <v>7</v>
      </c>
      <c r="B204" s="490" t="s">
        <v>1605</v>
      </c>
      <c r="C204" s="332">
        <v>2004</v>
      </c>
      <c r="D204" s="490" t="s">
        <v>1207</v>
      </c>
      <c r="E204" s="339">
        <v>540000</v>
      </c>
      <c r="F204" s="487"/>
      <c r="G204" s="342"/>
      <c r="H204" s="339">
        <v>540000</v>
      </c>
      <c r="I204" s="330"/>
      <c r="J204" s="331"/>
    </row>
    <row r="205" spans="1:10" ht="19.5" customHeight="1">
      <c r="A205" s="850">
        <v>8</v>
      </c>
      <c r="B205" s="490" t="s">
        <v>1608</v>
      </c>
      <c r="C205" s="332">
        <v>2012</v>
      </c>
      <c r="D205" s="490" t="s">
        <v>1207</v>
      </c>
      <c r="E205" s="339">
        <v>540000</v>
      </c>
      <c r="F205" s="487"/>
      <c r="G205" s="342"/>
      <c r="H205" s="339">
        <v>540000</v>
      </c>
      <c r="I205" s="330"/>
      <c r="J205" s="331"/>
    </row>
    <row r="206" spans="1:10" ht="19.5" customHeight="1">
      <c r="A206" s="850">
        <v>9</v>
      </c>
      <c r="B206" s="490" t="s">
        <v>1609</v>
      </c>
      <c r="C206" s="332">
        <v>2009</v>
      </c>
      <c r="D206" s="490" t="s">
        <v>1207</v>
      </c>
      <c r="E206" s="339">
        <v>540000</v>
      </c>
      <c r="F206" s="487"/>
      <c r="G206" s="342"/>
      <c r="H206" s="339">
        <v>540000</v>
      </c>
      <c r="I206" s="330"/>
      <c r="J206" s="331"/>
    </row>
    <row r="207" spans="1:10" ht="19.5" customHeight="1">
      <c r="A207" s="850">
        <v>10</v>
      </c>
      <c r="B207" s="245" t="s">
        <v>1610</v>
      </c>
      <c r="C207" s="551">
        <v>2009</v>
      </c>
      <c r="D207" s="245" t="s">
        <v>1221</v>
      </c>
      <c r="E207" s="339">
        <v>540000</v>
      </c>
      <c r="F207" s="487"/>
      <c r="G207" s="569"/>
      <c r="H207" s="339">
        <v>540000</v>
      </c>
      <c r="I207" s="330"/>
      <c r="J207" s="331"/>
    </row>
    <row r="208" spans="1:10" ht="19.5" customHeight="1">
      <c r="A208" s="850">
        <v>11</v>
      </c>
      <c r="B208" s="499" t="s">
        <v>1611</v>
      </c>
      <c r="C208" s="332">
        <v>2008</v>
      </c>
      <c r="D208" s="490" t="s">
        <v>1224</v>
      </c>
      <c r="E208" s="339">
        <v>540000</v>
      </c>
      <c r="F208" s="487"/>
      <c r="G208" s="569"/>
      <c r="H208" s="339">
        <v>540000</v>
      </c>
      <c r="I208" s="330"/>
      <c r="J208" s="331"/>
    </row>
    <row r="209" spans="1:10" ht="19.5" customHeight="1">
      <c r="A209" s="850">
        <v>12</v>
      </c>
      <c r="B209" s="499" t="s">
        <v>2920</v>
      </c>
      <c r="C209" s="332">
        <v>2006</v>
      </c>
      <c r="D209" s="490" t="s">
        <v>1207</v>
      </c>
      <c r="E209" s="339">
        <v>540000</v>
      </c>
      <c r="F209" s="487"/>
      <c r="G209" s="569"/>
      <c r="H209" s="339">
        <f>G209+E209</f>
        <v>540000</v>
      </c>
      <c r="I209" s="330"/>
      <c r="J209" s="331"/>
    </row>
    <row r="210" spans="1:10" ht="19.5" customHeight="1">
      <c r="A210" s="850">
        <v>13</v>
      </c>
      <c r="B210" s="499" t="s">
        <v>2850</v>
      </c>
      <c r="C210" s="553">
        <v>2007</v>
      </c>
      <c r="D210" s="1156" t="s">
        <v>2849</v>
      </c>
      <c r="E210" s="339">
        <v>540000</v>
      </c>
      <c r="F210" s="487"/>
      <c r="G210" s="569"/>
      <c r="H210" s="339">
        <f>G210+E210</f>
        <v>540000</v>
      </c>
      <c r="I210" s="330"/>
      <c r="J210" s="331"/>
    </row>
    <row r="211" spans="1:10" ht="19.5" customHeight="1">
      <c r="A211" s="332"/>
      <c r="B211" s="1706" t="s">
        <v>1632</v>
      </c>
      <c r="C211" s="1707"/>
      <c r="D211" s="1708"/>
      <c r="E211" s="484">
        <f>SUM(E198:E210)</f>
        <v>7020000</v>
      </c>
      <c r="F211" s="489"/>
      <c r="G211" s="570"/>
      <c r="H211" s="484">
        <f>G211+E211</f>
        <v>7020000</v>
      </c>
      <c r="I211" s="330"/>
      <c r="J211" s="331"/>
    </row>
    <row r="212" spans="1:10" ht="19.5" customHeight="1">
      <c r="A212" s="854">
        <v>11</v>
      </c>
      <c r="B212" s="1709" t="s">
        <v>2092</v>
      </c>
      <c r="C212" s="1710"/>
      <c r="D212" s="1710"/>
      <c r="E212" s="1710"/>
      <c r="F212" s="1710"/>
      <c r="G212" s="1711"/>
      <c r="H212" s="478"/>
      <c r="I212" s="330" t="s">
        <v>188</v>
      </c>
      <c r="J212" s="327"/>
    </row>
    <row r="213" spans="1:10" ht="19.5" customHeight="1">
      <c r="A213" s="332">
        <v>1</v>
      </c>
      <c r="B213" s="490" t="s">
        <v>1401</v>
      </c>
      <c r="C213" s="332">
        <v>1949</v>
      </c>
      <c r="D213" s="490" t="s">
        <v>1272</v>
      </c>
      <c r="E213" s="500">
        <v>540000</v>
      </c>
      <c r="F213" s="487"/>
      <c r="G213" s="342"/>
      <c r="H213" s="339">
        <f aca="true" t="shared" si="8" ref="H213:H219">G213+E213</f>
        <v>540000</v>
      </c>
      <c r="I213" s="330"/>
      <c r="J213" s="331"/>
    </row>
    <row r="214" spans="1:10" ht="19.5" customHeight="1">
      <c r="A214" s="332">
        <v>2</v>
      </c>
      <c r="B214" s="490" t="s">
        <v>1402</v>
      </c>
      <c r="C214" s="332">
        <v>1946</v>
      </c>
      <c r="D214" s="490" t="s">
        <v>2468</v>
      </c>
      <c r="E214" s="500">
        <v>540000</v>
      </c>
      <c r="F214" s="487"/>
      <c r="G214" s="342"/>
      <c r="H214" s="339">
        <f t="shared" si="8"/>
        <v>540000</v>
      </c>
      <c r="I214" s="330"/>
      <c r="J214" s="331"/>
    </row>
    <row r="215" spans="1:10" ht="19.5" customHeight="1">
      <c r="A215" s="332">
        <v>3</v>
      </c>
      <c r="B215" s="490" t="s">
        <v>1404</v>
      </c>
      <c r="C215" s="332">
        <v>1937</v>
      </c>
      <c r="D215" s="490" t="s">
        <v>1210</v>
      </c>
      <c r="E215" s="500">
        <v>540000</v>
      </c>
      <c r="F215" s="487"/>
      <c r="G215" s="342"/>
      <c r="H215" s="339">
        <f t="shared" si="8"/>
        <v>540000</v>
      </c>
      <c r="I215" s="330"/>
      <c r="J215" s="331"/>
    </row>
    <row r="216" spans="1:10" ht="19.5" customHeight="1">
      <c r="A216" s="332">
        <v>4</v>
      </c>
      <c r="B216" s="490" t="s">
        <v>1405</v>
      </c>
      <c r="C216" s="332">
        <v>1948</v>
      </c>
      <c r="D216" s="335" t="s">
        <v>1221</v>
      </c>
      <c r="E216" s="500">
        <v>540000</v>
      </c>
      <c r="F216" s="487"/>
      <c r="G216" s="569"/>
      <c r="H216" s="339">
        <f t="shared" si="8"/>
        <v>540000</v>
      </c>
      <c r="I216" s="330"/>
      <c r="J216" s="331"/>
    </row>
    <row r="217" spans="1:10" ht="19.5" customHeight="1">
      <c r="A217" s="332">
        <v>5</v>
      </c>
      <c r="B217" s="490" t="s">
        <v>350</v>
      </c>
      <c r="C217" s="332">
        <v>1930</v>
      </c>
      <c r="D217" s="335" t="s">
        <v>1215</v>
      </c>
      <c r="E217" s="500">
        <v>540000</v>
      </c>
      <c r="F217" s="487"/>
      <c r="G217" s="569"/>
      <c r="H217" s="339">
        <f t="shared" si="8"/>
        <v>540000</v>
      </c>
      <c r="I217" s="330"/>
      <c r="J217" s="331"/>
    </row>
    <row r="218" spans="1:10" ht="19.5" customHeight="1">
      <c r="A218" s="332">
        <v>6</v>
      </c>
      <c r="B218" s="490" t="s">
        <v>587</v>
      </c>
      <c r="C218" s="332">
        <v>1950</v>
      </c>
      <c r="D218" s="490" t="s">
        <v>1215</v>
      </c>
      <c r="E218" s="500">
        <v>540000</v>
      </c>
      <c r="F218" s="488"/>
      <c r="G218" s="342"/>
      <c r="H218" s="339">
        <f t="shared" si="8"/>
        <v>540000</v>
      </c>
      <c r="I218" s="330"/>
      <c r="J218" s="331"/>
    </row>
    <row r="219" spans="1:10" ht="19.5" customHeight="1">
      <c r="A219" s="332">
        <v>7</v>
      </c>
      <c r="B219" s="499" t="s">
        <v>864</v>
      </c>
      <c r="C219" s="553">
        <v>1936</v>
      </c>
      <c r="D219" s="502" t="s">
        <v>1236</v>
      </c>
      <c r="E219" s="503">
        <v>540000</v>
      </c>
      <c r="F219" s="501"/>
      <c r="G219" s="567"/>
      <c r="H219" s="339">
        <f t="shared" si="8"/>
        <v>540000</v>
      </c>
      <c r="I219" s="330"/>
      <c r="J219" s="327"/>
    </row>
    <row r="220" spans="1:10" ht="19.5" customHeight="1">
      <c r="A220" s="332">
        <v>8</v>
      </c>
      <c r="B220" s="490" t="s">
        <v>1406</v>
      </c>
      <c r="C220" s="332">
        <v>1943</v>
      </c>
      <c r="D220" s="335" t="s">
        <v>1221</v>
      </c>
      <c r="E220" s="339">
        <v>540000</v>
      </c>
      <c r="F220" s="487"/>
      <c r="G220" s="569"/>
      <c r="H220" s="339">
        <v>540000</v>
      </c>
      <c r="I220" s="330"/>
      <c r="J220" s="342"/>
    </row>
    <row r="221" spans="1:12" ht="19.5" customHeight="1">
      <c r="A221" s="332">
        <v>9</v>
      </c>
      <c r="B221" s="490" t="s">
        <v>2600</v>
      </c>
      <c r="C221" s="332">
        <v>1941</v>
      </c>
      <c r="D221" s="335" t="s">
        <v>1211</v>
      </c>
      <c r="E221" s="339">
        <v>540000</v>
      </c>
      <c r="F221" s="487"/>
      <c r="G221" s="569"/>
      <c r="H221" s="339">
        <v>540000</v>
      </c>
      <c r="I221" s="330"/>
      <c r="J221" s="342"/>
      <c r="K221" s="1702"/>
      <c r="L221" s="1703"/>
    </row>
    <row r="222" spans="1:10" ht="19.5" customHeight="1">
      <c r="A222" s="332">
        <v>10</v>
      </c>
      <c r="B222" s="335" t="s">
        <v>1393</v>
      </c>
      <c r="C222" s="546">
        <v>1954</v>
      </c>
      <c r="D222" s="335" t="s">
        <v>1212</v>
      </c>
      <c r="E222" s="339">
        <v>540000</v>
      </c>
      <c r="F222" s="487"/>
      <c r="G222" s="569"/>
      <c r="H222" s="339">
        <v>540000</v>
      </c>
      <c r="I222" s="330"/>
      <c r="J222" s="342"/>
    </row>
    <row r="223" spans="1:10" ht="19.5" customHeight="1">
      <c r="A223" s="332">
        <v>11</v>
      </c>
      <c r="B223" s="490" t="s">
        <v>1604</v>
      </c>
      <c r="C223" s="332">
        <v>1940</v>
      </c>
      <c r="D223" s="335" t="s">
        <v>1207</v>
      </c>
      <c r="E223" s="339">
        <v>540000</v>
      </c>
      <c r="F223" s="487"/>
      <c r="G223" s="569"/>
      <c r="H223" s="339">
        <f>SUM(E223:G223)</f>
        <v>540000</v>
      </c>
      <c r="I223" s="330"/>
      <c r="J223" s="342"/>
    </row>
    <row r="224" spans="1:14" ht="19.5" customHeight="1">
      <c r="A224" s="332">
        <v>12</v>
      </c>
      <c r="B224" s="504" t="s">
        <v>865</v>
      </c>
      <c r="C224" s="554">
        <v>1925</v>
      </c>
      <c r="D224" s="505" t="s">
        <v>866</v>
      </c>
      <c r="E224" s="506">
        <v>540000</v>
      </c>
      <c r="F224" s="507"/>
      <c r="G224" s="574"/>
      <c r="H224" s="506">
        <f>SUM(E224:G224)</f>
        <v>540000</v>
      </c>
      <c r="I224" s="330"/>
      <c r="J224" s="342"/>
      <c r="L224" s="1075"/>
      <c r="M224" s="1076"/>
      <c r="N224" s="1077"/>
    </row>
    <row r="225" spans="1:10" ht="19.5" customHeight="1">
      <c r="A225" s="332">
        <v>13</v>
      </c>
      <c r="B225" s="335" t="s">
        <v>1342</v>
      </c>
      <c r="C225" s="546">
        <v>1956</v>
      </c>
      <c r="D225" s="335" t="s">
        <v>1210</v>
      </c>
      <c r="E225" s="506">
        <v>540000</v>
      </c>
      <c r="F225" s="507"/>
      <c r="G225" s="574"/>
      <c r="H225" s="506">
        <f>G225+E225</f>
        <v>540000</v>
      </c>
      <c r="I225" s="330"/>
      <c r="J225" s="342"/>
    </row>
    <row r="226" spans="1:10" ht="19.5" customHeight="1">
      <c r="A226" s="332">
        <v>14</v>
      </c>
      <c r="B226" s="508" t="s">
        <v>2921</v>
      </c>
      <c r="C226" s="555">
        <v>1954</v>
      </c>
      <c r="D226" s="335" t="s">
        <v>1211</v>
      </c>
      <c r="E226" s="506">
        <v>540000</v>
      </c>
      <c r="F226" s="507"/>
      <c r="G226" s="574"/>
      <c r="H226" s="506">
        <f>G226+E226</f>
        <v>540000</v>
      </c>
      <c r="I226" s="330"/>
      <c r="J226" s="342"/>
    </row>
    <row r="227" spans="1:10" ht="19.5" customHeight="1">
      <c r="A227" s="332">
        <v>15</v>
      </c>
      <c r="B227" s="508" t="s">
        <v>894</v>
      </c>
      <c r="C227" s="555">
        <v>1942</v>
      </c>
      <c r="D227" s="335" t="s">
        <v>1212</v>
      </c>
      <c r="E227" s="506">
        <v>540000</v>
      </c>
      <c r="F227" s="507"/>
      <c r="G227" s="574"/>
      <c r="H227" s="506">
        <f>G226+E226</f>
        <v>540000</v>
      </c>
      <c r="I227" s="330"/>
      <c r="J227" s="342"/>
    </row>
    <row r="228" spans="1:10" ht="19.5" customHeight="1">
      <c r="A228" s="332">
        <v>16</v>
      </c>
      <c r="B228" s="508" t="s">
        <v>895</v>
      </c>
      <c r="C228" s="555">
        <v>1945</v>
      </c>
      <c r="D228" s="335" t="s">
        <v>1210</v>
      </c>
      <c r="E228" s="506">
        <v>540000</v>
      </c>
      <c r="F228" s="507"/>
      <c r="G228" s="574"/>
      <c r="H228" s="506">
        <f>G228+E228</f>
        <v>540000</v>
      </c>
      <c r="I228" s="330"/>
      <c r="J228" s="342"/>
    </row>
    <row r="229" spans="1:10" ht="19.5" customHeight="1">
      <c r="A229" s="332">
        <v>17</v>
      </c>
      <c r="B229" s="508" t="s">
        <v>1707</v>
      </c>
      <c r="C229" s="555">
        <v>1941</v>
      </c>
      <c r="D229" s="335" t="s">
        <v>1239</v>
      </c>
      <c r="E229" s="506">
        <v>540000</v>
      </c>
      <c r="F229" s="507"/>
      <c r="G229" s="574"/>
      <c r="H229" s="506">
        <f>G229+E229</f>
        <v>540000</v>
      </c>
      <c r="I229" s="330"/>
      <c r="J229" s="342"/>
    </row>
    <row r="230" spans="1:10" ht="19.5" customHeight="1">
      <c r="A230" s="332">
        <v>18</v>
      </c>
      <c r="B230" s="508" t="s">
        <v>2542</v>
      </c>
      <c r="C230" s="555">
        <v>1941</v>
      </c>
      <c r="D230" s="335" t="s">
        <v>2543</v>
      </c>
      <c r="E230" s="506">
        <v>540000</v>
      </c>
      <c r="F230" s="507"/>
      <c r="G230" s="574"/>
      <c r="H230" s="506">
        <f>G230+E230</f>
        <v>540000</v>
      </c>
      <c r="I230" s="330"/>
      <c r="J230" s="342"/>
    </row>
    <row r="231" spans="1:10" ht="19.5" customHeight="1">
      <c r="A231" s="332">
        <v>19</v>
      </c>
      <c r="B231" s="508" t="s">
        <v>2544</v>
      </c>
      <c r="C231" s="555">
        <v>1940</v>
      </c>
      <c r="D231" s="335" t="s">
        <v>1221</v>
      </c>
      <c r="E231" s="506">
        <v>540000</v>
      </c>
      <c r="F231" s="507"/>
      <c r="G231" s="574"/>
      <c r="H231" s="506">
        <f>G231+E231</f>
        <v>540000</v>
      </c>
      <c r="I231" s="330"/>
      <c r="J231" s="342"/>
    </row>
    <row r="232" spans="1:10" ht="19.5" customHeight="1">
      <c r="A232" s="332">
        <v>20</v>
      </c>
      <c r="B232" s="508" t="s">
        <v>1274</v>
      </c>
      <c r="C232" s="555">
        <v>1932</v>
      </c>
      <c r="D232" s="335" t="s">
        <v>1239</v>
      </c>
      <c r="E232" s="506">
        <v>540000</v>
      </c>
      <c r="F232" s="507"/>
      <c r="G232" s="574"/>
      <c r="H232" s="506">
        <v>540000</v>
      </c>
      <c r="I232" s="330"/>
      <c r="J232" s="342"/>
    </row>
    <row r="233" spans="1:10" ht="19.5" customHeight="1">
      <c r="A233" s="332">
        <v>21</v>
      </c>
      <c r="B233" s="508" t="s">
        <v>54</v>
      </c>
      <c r="C233" s="555">
        <v>1936</v>
      </c>
      <c r="D233" s="335" t="s">
        <v>1207</v>
      </c>
      <c r="E233" s="506">
        <v>540000</v>
      </c>
      <c r="F233" s="507"/>
      <c r="G233" s="574"/>
      <c r="H233" s="506">
        <f>G233+E233</f>
        <v>540000</v>
      </c>
      <c r="I233" s="330"/>
      <c r="J233" s="342"/>
    </row>
    <row r="234" spans="1:10" ht="19.5" customHeight="1">
      <c r="A234" s="332">
        <v>22</v>
      </c>
      <c r="B234" s="508" t="s">
        <v>641</v>
      </c>
      <c r="C234" s="555">
        <v>1951</v>
      </c>
      <c r="D234" s="335" t="s">
        <v>1221</v>
      </c>
      <c r="E234" s="506">
        <v>540000</v>
      </c>
      <c r="F234" s="507"/>
      <c r="G234" s="574"/>
      <c r="H234" s="506">
        <f>G234+E234</f>
        <v>540000</v>
      </c>
      <c r="I234" s="330"/>
      <c r="J234" s="342"/>
    </row>
    <row r="235" spans="1:10" ht="19.5" customHeight="1">
      <c r="A235" s="332">
        <v>23</v>
      </c>
      <c r="B235" s="335" t="s">
        <v>1299</v>
      </c>
      <c r="C235" s="546">
        <v>1932</v>
      </c>
      <c r="D235" s="335" t="s">
        <v>1211</v>
      </c>
      <c r="E235" s="506">
        <v>540000</v>
      </c>
      <c r="F235" s="507"/>
      <c r="G235" s="574"/>
      <c r="H235" s="506">
        <f>G235+E235</f>
        <v>540000</v>
      </c>
      <c r="I235" s="330"/>
      <c r="J235" s="342"/>
    </row>
    <row r="236" spans="1:10" ht="19.5" customHeight="1">
      <c r="A236" s="332">
        <v>24</v>
      </c>
      <c r="B236" s="335" t="s">
        <v>2851</v>
      </c>
      <c r="C236" s="546">
        <v>1984</v>
      </c>
      <c r="D236" s="335" t="s">
        <v>1236</v>
      </c>
      <c r="E236" s="506">
        <v>540000</v>
      </c>
      <c r="F236" s="507"/>
      <c r="G236" s="574"/>
      <c r="H236" s="506">
        <f>G236+E236</f>
        <v>540000</v>
      </c>
      <c r="I236" s="330"/>
      <c r="J236" s="342"/>
    </row>
    <row r="237" spans="1:10" ht="19.5" customHeight="1">
      <c r="A237" s="332"/>
      <c r="B237" s="335"/>
      <c r="C237" s="546"/>
      <c r="D237" s="335"/>
      <c r="E237" s="506"/>
      <c r="F237" s="507"/>
      <c r="G237" s="574"/>
      <c r="H237" s="506"/>
      <c r="I237" s="330"/>
      <c r="J237" s="342"/>
    </row>
    <row r="238" spans="1:10" ht="19.5" customHeight="1">
      <c r="A238" s="332"/>
      <c r="B238" s="1712" t="s">
        <v>1632</v>
      </c>
      <c r="C238" s="1712"/>
      <c r="D238" s="1712"/>
      <c r="E238" s="509">
        <f>SUM(E213:E236)</f>
        <v>12960000</v>
      </c>
      <c r="F238" s="509"/>
      <c r="G238" s="575"/>
      <c r="H238" s="509">
        <f>G238+E238</f>
        <v>12960000</v>
      </c>
      <c r="I238" s="330"/>
      <c r="J238" s="331"/>
    </row>
    <row r="239" spans="1:10" ht="19.5" customHeight="1">
      <c r="A239" s="854">
        <v>13</v>
      </c>
      <c r="B239" s="1709" t="s">
        <v>2093</v>
      </c>
      <c r="C239" s="1710"/>
      <c r="D239" s="1710"/>
      <c r="E239" s="1710"/>
      <c r="F239" s="1710"/>
      <c r="G239" s="1711"/>
      <c r="H239" s="478"/>
      <c r="I239" s="330"/>
      <c r="J239" s="327"/>
    </row>
    <row r="240" spans="1:10" ht="19.5" customHeight="1">
      <c r="A240" s="850">
        <v>1</v>
      </c>
      <c r="B240" s="335" t="s">
        <v>1408</v>
      </c>
      <c r="C240" s="546">
        <v>1997</v>
      </c>
      <c r="D240" s="335" t="s">
        <v>1239</v>
      </c>
      <c r="E240" s="481">
        <v>540000</v>
      </c>
      <c r="F240" s="487"/>
      <c r="G240" s="342"/>
      <c r="H240" s="481">
        <f aca="true" t="shared" si="9" ref="H240:H246">E240+G240</f>
        <v>540000</v>
      </c>
      <c r="I240" s="330"/>
      <c r="J240" s="327"/>
    </row>
    <row r="241" spans="1:10" ht="19.5" customHeight="1">
      <c r="A241" s="850">
        <v>2</v>
      </c>
      <c r="B241" s="335" t="s">
        <v>2368</v>
      </c>
      <c r="C241" s="546">
        <v>1987</v>
      </c>
      <c r="D241" s="335" t="s">
        <v>1239</v>
      </c>
      <c r="E241" s="481">
        <v>540000</v>
      </c>
      <c r="F241" s="487"/>
      <c r="G241" s="342"/>
      <c r="H241" s="481">
        <f t="shared" si="9"/>
        <v>540000</v>
      </c>
      <c r="I241" s="330"/>
      <c r="J241" s="327"/>
    </row>
    <row r="242" spans="1:10" ht="19.5" customHeight="1">
      <c r="A242" s="850">
        <v>3</v>
      </c>
      <c r="B242" s="335" t="s">
        <v>1409</v>
      </c>
      <c r="C242" s="546">
        <v>1994</v>
      </c>
      <c r="D242" s="335" t="s">
        <v>1239</v>
      </c>
      <c r="E242" s="481">
        <v>540000</v>
      </c>
      <c r="F242" s="487"/>
      <c r="G242" s="342"/>
      <c r="H242" s="481">
        <f t="shared" si="9"/>
        <v>540000</v>
      </c>
      <c r="I242" s="330"/>
      <c r="J242" s="327"/>
    </row>
    <row r="243" spans="1:10" ht="19.5" customHeight="1">
      <c r="A243" s="850">
        <v>4</v>
      </c>
      <c r="B243" s="335" t="s">
        <v>1307</v>
      </c>
      <c r="C243" s="546">
        <v>1987</v>
      </c>
      <c r="D243" s="335" t="s">
        <v>1207</v>
      </c>
      <c r="E243" s="481">
        <v>540000</v>
      </c>
      <c r="F243" s="487"/>
      <c r="G243" s="569"/>
      <c r="H243" s="481">
        <f t="shared" si="9"/>
        <v>540000</v>
      </c>
      <c r="I243" s="330"/>
      <c r="J243" s="327"/>
    </row>
    <row r="244" spans="1:10" ht="19.5" customHeight="1">
      <c r="A244" s="850">
        <v>5</v>
      </c>
      <c r="B244" s="490" t="s">
        <v>1410</v>
      </c>
      <c r="C244" s="332">
        <v>1999</v>
      </c>
      <c r="D244" s="490" t="s">
        <v>1272</v>
      </c>
      <c r="E244" s="481">
        <v>540000</v>
      </c>
      <c r="F244" s="487"/>
      <c r="G244" s="342"/>
      <c r="H244" s="481">
        <f t="shared" si="9"/>
        <v>540000</v>
      </c>
      <c r="I244" s="330"/>
      <c r="J244" s="327"/>
    </row>
    <row r="245" spans="1:10" ht="19.5" customHeight="1">
      <c r="A245" s="850">
        <v>6</v>
      </c>
      <c r="B245" s="490" t="s">
        <v>588</v>
      </c>
      <c r="C245" s="332">
        <v>1962</v>
      </c>
      <c r="D245" s="490" t="s">
        <v>1211</v>
      </c>
      <c r="E245" s="481">
        <v>540000</v>
      </c>
      <c r="F245" s="487"/>
      <c r="G245" s="342"/>
      <c r="H245" s="481">
        <f t="shared" si="9"/>
        <v>540000</v>
      </c>
      <c r="I245" s="330"/>
      <c r="J245" s="327"/>
    </row>
    <row r="246" spans="1:10" ht="19.5" customHeight="1">
      <c r="A246" s="850">
        <v>7</v>
      </c>
      <c r="B246" s="490" t="s">
        <v>1727</v>
      </c>
      <c r="C246" s="332">
        <v>2000</v>
      </c>
      <c r="D246" s="490" t="s">
        <v>1210</v>
      </c>
      <c r="E246" s="481">
        <v>540000</v>
      </c>
      <c r="F246" s="487"/>
      <c r="G246" s="342"/>
      <c r="H246" s="481">
        <f t="shared" si="9"/>
        <v>540000</v>
      </c>
      <c r="I246" s="330"/>
      <c r="J246" s="344"/>
    </row>
    <row r="247" spans="1:10" ht="19.5" customHeight="1">
      <c r="A247" s="850">
        <v>8</v>
      </c>
      <c r="B247" s="480" t="s">
        <v>1411</v>
      </c>
      <c r="C247" s="546">
        <v>1989</v>
      </c>
      <c r="D247" s="335" t="s">
        <v>1239</v>
      </c>
      <c r="E247" s="481">
        <v>540000</v>
      </c>
      <c r="F247" s="487"/>
      <c r="G247" s="342"/>
      <c r="H247" s="481">
        <v>540000</v>
      </c>
      <c r="I247" s="330"/>
      <c r="J247" s="342"/>
    </row>
    <row r="248" spans="1:10" ht="19.5" customHeight="1">
      <c r="A248" s="850">
        <v>9</v>
      </c>
      <c r="B248" s="480" t="s">
        <v>1412</v>
      </c>
      <c r="C248" s="546">
        <v>1963</v>
      </c>
      <c r="D248" s="480" t="s">
        <v>1207</v>
      </c>
      <c r="E248" s="481">
        <v>540000</v>
      </c>
      <c r="F248" s="487"/>
      <c r="G248" s="342"/>
      <c r="H248" s="481">
        <v>540000</v>
      </c>
      <c r="I248" s="330"/>
      <c r="J248" s="342"/>
    </row>
    <row r="249" spans="1:10" ht="19.5" customHeight="1">
      <c r="A249" s="850">
        <v>10</v>
      </c>
      <c r="B249" s="480" t="s">
        <v>1413</v>
      </c>
      <c r="C249" s="546">
        <v>1972</v>
      </c>
      <c r="D249" s="480" t="s">
        <v>1210</v>
      </c>
      <c r="E249" s="481">
        <v>540000</v>
      </c>
      <c r="F249" s="487"/>
      <c r="G249" s="342"/>
      <c r="H249" s="481">
        <v>540000</v>
      </c>
      <c r="I249" s="330"/>
      <c r="J249" s="342"/>
    </row>
    <row r="250" spans="1:10" ht="19.5" customHeight="1">
      <c r="A250" s="850">
        <v>11</v>
      </c>
      <c r="B250" s="335" t="s">
        <v>2939</v>
      </c>
      <c r="C250" s="546">
        <v>1993</v>
      </c>
      <c r="D250" s="335" t="s">
        <v>1207</v>
      </c>
      <c r="E250" s="481">
        <v>540000</v>
      </c>
      <c r="F250" s="487"/>
      <c r="G250" s="342"/>
      <c r="H250" s="481">
        <v>540000</v>
      </c>
      <c r="I250" s="330"/>
      <c r="J250" s="342"/>
    </row>
    <row r="251" spans="1:10" ht="19.5" customHeight="1">
      <c r="A251" s="850">
        <v>12</v>
      </c>
      <c r="B251" s="335" t="s">
        <v>1414</v>
      </c>
      <c r="C251" s="546">
        <v>1984</v>
      </c>
      <c r="D251" s="335" t="s">
        <v>1212</v>
      </c>
      <c r="E251" s="481">
        <v>540000</v>
      </c>
      <c r="F251" s="487"/>
      <c r="G251" s="342"/>
      <c r="H251" s="481">
        <v>540000</v>
      </c>
      <c r="I251" s="330"/>
      <c r="J251" s="342"/>
    </row>
    <row r="252" spans="1:10" ht="19.5" customHeight="1">
      <c r="A252" s="850">
        <v>13</v>
      </c>
      <c r="B252" s="335" t="s">
        <v>1415</v>
      </c>
      <c r="C252" s="546">
        <v>1963</v>
      </c>
      <c r="D252" s="335" t="s">
        <v>1212</v>
      </c>
      <c r="E252" s="481">
        <v>540000</v>
      </c>
      <c r="F252" s="487"/>
      <c r="G252" s="342"/>
      <c r="H252" s="481">
        <v>540000</v>
      </c>
      <c r="I252" s="330"/>
      <c r="J252" s="342"/>
    </row>
    <row r="253" spans="1:10" ht="19.5" customHeight="1">
      <c r="A253" s="850">
        <v>14</v>
      </c>
      <c r="B253" s="335" t="s">
        <v>1767</v>
      </c>
      <c r="C253" s="546">
        <v>1977</v>
      </c>
      <c r="D253" s="335" t="s">
        <v>1215</v>
      </c>
      <c r="E253" s="481">
        <v>540000</v>
      </c>
      <c r="F253" s="487"/>
      <c r="G253" s="342"/>
      <c r="H253" s="481">
        <v>540000</v>
      </c>
      <c r="I253" s="330"/>
      <c r="J253" s="342"/>
    </row>
    <row r="254" spans="1:10" ht="19.5" customHeight="1">
      <c r="A254" s="850">
        <v>15</v>
      </c>
      <c r="B254" s="335" t="s">
        <v>1416</v>
      </c>
      <c r="C254" s="546">
        <v>1983</v>
      </c>
      <c r="D254" s="335" t="s">
        <v>1215</v>
      </c>
      <c r="E254" s="481">
        <v>540000</v>
      </c>
      <c r="F254" s="487"/>
      <c r="G254" s="342"/>
      <c r="H254" s="481">
        <v>540000</v>
      </c>
      <c r="I254" s="330"/>
      <c r="J254" s="342"/>
    </row>
    <row r="255" spans="1:10" ht="19.5" customHeight="1">
      <c r="A255" s="850">
        <v>16</v>
      </c>
      <c r="B255" s="335" t="s">
        <v>1417</v>
      </c>
      <c r="C255" s="546">
        <v>1985</v>
      </c>
      <c r="D255" s="335" t="s">
        <v>1215</v>
      </c>
      <c r="E255" s="481">
        <v>540000</v>
      </c>
      <c r="F255" s="487"/>
      <c r="G255" s="342"/>
      <c r="H255" s="481">
        <v>540000</v>
      </c>
      <c r="I255" s="330"/>
      <c r="J255" s="342"/>
    </row>
    <row r="256" spans="1:10" ht="19.5" customHeight="1">
      <c r="A256" s="850">
        <v>17</v>
      </c>
      <c r="B256" s="335" t="s">
        <v>1418</v>
      </c>
      <c r="C256" s="546">
        <v>1989</v>
      </c>
      <c r="D256" s="335" t="s">
        <v>1215</v>
      </c>
      <c r="E256" s="481">
        <v>540000</v>
      </c>
      <c r="F256" s="487"/>
      <c r="G256" s="342"/>
      <c r="H256" s="481">
        <v>540000</v>
      </c>
      <c r="I256" s="330"/>
      <c r="J256" s="342"/>
    </row>
    <row r="257" spans="1:10" ht="19.5" customHeight="1">
      <c r="A257" s="850">
        <v>18</v>
      </c>
      <c r="B257" s="335" t="s">
        <v>2491</v>
      </c>
      <c r="C257" s="546">
        <v>1988</v>
      </c>
      <c r="D257" s="335" t="s">
        <v>1207</v>
      </c>
      <c r="E257" s="481">
        <v>540000</v>
      </c>
      <c r="F257" s="487"/>
      <c r="G257" s="342"/>
      <c r="H257" s="481">
        <v>540000</v>
      </c>
      <c r="I257" s="333"/>
      <c r="J257" s="342"/>
    </row>
    <row r="258" spans="1:10" ht="19.5" customHeight="1">
      <c r="A258" s="850">
        <v>19</v>
      </c>
      <c r="B258" s="335" t="s">
        <v>1419</v>
      </c>
      <c r="C258" s="546">
        <v>1990</v>
      </c>
      <c r="D258" s="335" t="s">
        <v>1210</v>
      </c>
      <c r="E258" s="481">
        <v>540000</v>
      </c>
      <c r="F258" s="487"/>
      <c r="G258" s="342"/>
      <c r="H258" s="488">
        <v>540000</v>
      </c>
      <c r="I258" s="331"/>
      <c r="J258" s="342"/>
    </row>
    <row r="259" spans="1:10" ht="19.5" customHeight="1">
      <c r="A259" s="850">
        <v>20</v>
      </c>
      <c r="B259" s="335" t="s">
        <v>1433</v>
      </c>
      <c r="C259" s="546">
        <v>1963</v>
      </c>
      <c r="D259" s="335" t="s">
        <v>1210</v>
      </c>
      <c r="E259" s="481">
        <v>540000</v>
      </c>
      <c r="F259" s="487"/>
      <c r="G259" s="342"/>
      <c r="H259" s="488">
        <v>540000</v>
      </c>
      <c r="I259" s="331"/>
      <c r="J259" s="342"/>
    </row>
    <row r="260" spans="1:10" ht="19.5" customHeight="1">
      <c r="A260" s="850">
        <v>21</v>
      </c>
      <c r="B260" s="1474" t="s">
        <v>1359</v>
      </c>
      <c r="C260" s="1475">
        <v>1959</v>
      </c>
      <c r="D260" s="1474" t="s">
        <v>1215</v>
      </c>
      <c r="E260" s="1493">
        <v>540000</v>
      </c>
      <c r="F260" s="510"/>
      <c r="G260" s="569"/>
      <c r="H260" s="481">
        <f>E260+G260</f>
        <v>540000</v>
      </c>
      <c r="I260" s="331"/>
      <c r="J260" s="342"/>
    </row>
    <row r="261" spans="1:10" ht="19.5" customHeight="1">
      <c r="A261" s="850">
        <v>22</v>
      </c>
      <c r="B261" s="490" t="s">
        <v>1731</v>
      </c>
      <c r="C261" s="332">
        <v>2001</v>
      </c>
      <c r="D261" s="490" t="s">
        <v>1207</v>
      </c>
      <c r="E261" s="481">
        <v>540000</v>
      </c>
      <c r="F261" s="510"/>
      <c r="G261" s="569"/>
      <c r="H261" s="481">
        <f>E261+G261</f>
        <v>540000</v>
      </c>
      <c r="I261" s="331"/>
      <c r="J261" s="342"/>
    </row>
    <row r="262" spans="1:10" ht="19.5" customHeight="1">
      <c r="A262" s="850">
        <v>23</v>
      </c>
      <c r="B262" s="499" t="s">
        <v>1328</v>
      </c>
      <c r="C262" s="553">
        <v>1988</v>
      </c>
      <c r="D262" s="1087" t="s">
        <v>1239</v>
      </c>
      <c r="E262" s="481">
        <v>540000</v>
      </c>
      <c r="F262" s="510"/>
      <c r="G262" s="569"/>
      <c r="H262" s="481">
        <f>E264+G262</f>
        <v>540000</v>
      </c>
      <c r="I262" s="331"/>
      <c r="J262" s="342"/>
    </row>
    <row r="263" spans="1:10" ht="19.5" customHeight="1">
      <c r="A263" s="850">
        <v>24</v>
      </c>
      <c r="B263" s="499" t="s">
        <v>2852</v>
      </c>
      <c r="C263" s="553">
        <v>1988</v>
      </c>
      <c r="D263" s="1087" t="s">
        <v>1211</v>
      </c>
      <c r="E263" s="481">
        <v>540000</v>
      </c>
      <c r="F263" s="510"/>
      <c r="G263" s="569"/>
      <c r="H263" s="481">
        <f>G263+E263</f>
        <v>540000</v>
      </c>
      <c r="I263" s="331"/>
      <c r="J263" s="342"/>
    </row>
    <row r="264" spans="1:10" ht="19.5" customHeight="1">
      <c r="A264" s="850">
        <v>25</v>
      </c>
      <c r="B264" s="499" t="s">
        <v>2853</v>
      </c>
      <c r="C264" s="553">
        <v>1977</v>
      </c>
      <c r="D264" s="1087" t="s">
        <v>1221</v>
      </c>
      <c r="E264" s="481">
        <v>540000</v>
      </c>
      <c r="F264" s="510"/>
      <c r="G264" s="569"/>
      <c r="H264" s="481">
        <f>G264+E264</f>
        <v>540000</v>
      </c>
      <c r="I264" s="331"/>
      <c r="J264" s="342"/>
    </row>
    <row r="265" spans="1:10" ht="19.5" customHeight="1">
      <c r="A265" s="854"/>
      <c r="B265" s="1706" t="s">
        <v>1632</v>
      </c>
      <c r="C265" s="1707"/>
      <c r="D265" s="1708"/>
      <c r="E265" s="485">
        <f>SUM(E240:E264)</f>
        <v>13500000</v>
      </c>
      <c r="F265" s="511"/>
      <c r="G265" s="570"/>
      <c r="H265" s="485">
        <f>G265+E265</f>
        <v>13500000</v>
      </c>
      <c r="I265" s="330"/>
      <c r="J265" s="331"/>
    </row>
    <row r="266" spans="1:10" ht="19.5" customHeight="1">
      <c r="A266" s="854">
        <v>15</v>
      </c>
      <c r="B266" s="1709" t="s">
        <v>2094</v>
      </c>
      <c r="C266" s="1710"/>
      <c r="D266" s="1710"/>
      <c r="E266" s="1710"/>
      <c r="F266" s="1710"/>
      <c r="G266" s="1711"/>
      <c r="H266" s="484"/>
      <c r="I266" s="330"/>
      <c r="J266" s="327"/>
    </row>
    <row r="267" spans="1:10" ht="19.5" customHeight="1">
      <c r="A267" s="850">
        <v>1</v>
      </c>
      <c r="B267" s="490" t="s">
        <v>1724</v>
      </c>
      <c r="C267" s="332">
        <v>2009</v>
      </c>
      <c r="D267" s="490" t="s">
        <v>1207</v>
      </c>
      <c r="E267" s="339">
        <v>675000</v>
      </c>
      <c r="F267" s="487"/>
      <c r="G267" s="342"/>
      <c r="H267" s="339">
        <f aca="true" t="shared" si="10" ref="H267:H272">E267+G267</f>
        <v>675000</v>
      </c>
      <c r="I267" s="330"/>
      <c r="J267" s="327"/>
    </row>
    <row r="268" spans="1:10" ht="19.5" customHeight="1">
      <c r="A268" s="850">
        <v>2</v>
      </c>
      <c r="B268" s="490" t="s">
        <v>1725</v>
      </c>
      <c r="C268" s="332">
        <v>2007</v>
      </c>
      <c r="D268" s="490" t="s">
        <v>1207</v>
      </c>
      <c r="E268" s="339">
        <v>675000</v>
      </c>
      <c r="F268" s="487"/>
      <c r="G268" s="342"/>
      <c r="H268" s="339">
        <f t="shared" si="10"/>
        <v>675000</v>
      </c>
      <c r="I268" s="330"/>
      <c r="J268" s="327"/>
    </row>
    <row r="269" spans="1:10" ht="19.5" customHeight="1">
      <c r="A269" s="850">
        <v>3</v>
      </c>
      <c r="B269" s="1075" t="s">
        <v>1726</v>
      </c>
      <c r="C269" s="1076">
        <v>2003</v>
      </c>
      <c r="D269" s="1075" t="s">
        <v>1207</v>
      </c>
      <c r="E269" s="1497">
        <v>675000</v>
      </c>
      <c r="F269" s="487"/>
      <c r="G269" s="342"/>
      <c r="H269" s="339">
        <f t="shared" si="10"/>
        <v>675000</v>
      </c>
      <c r="I269" s="330"/>
      <c r="J269" s="327"/>
    </row>
    <row r="270" spans="1:10" ht="19.5" customHeight="1">
      <c r="A270" s="850">
        <v>4</v>
      </c>
      <c r="B270" s="490" t="s">
        <v>1728</v>
      </c>
      <c r="C270" s="332">
        <v>2008</v>
      </c>
      <c r="D270" s="490" t="s">
        <v>1212</v>
      </c>
      <c r="E270" s="339">
        <v>675000</v>
      </c>
      <c r="F270" s="487"/>
      <c r="G270" s="342"/>
      <c r="H270" s="339">
        <f t="shared" si="10"/>
        <v>675000</v>
      </c>
      <c r="I270" s="330"/>
      <c r="J270" s="327"/>
    </row>
    <row r="271" spans="1:10" ht="19.5" customHeight="1">
      <c r="A271" s="850">
        <v>5</v>
      </c>
      <c r="B271" s="490" t="s">
        <v>1729</v>
      </c>
      <c r="C271" s="332">
        <v>2012</v>
      </c>
      <c r="D271" s="490" t="s">
        <v>1364</v>
      </c>
      <c r="E271" s="339">
        <v>675000</v>
      </c>
      <c r="F271" s="487"/>
      <c r="G271" s="342"/>
      <c r="H271" s="339">
        <f t="shared" si="10"/>
        <v>675000</v>
      </c>
      <c r="I271" s="330"/>
      <c r="J271" s="327"/>
    </row>
    <row r="272" spans="1:10" ht="19.5" customHeight="1">
      <c r="A272" s="850">
        <v>6</v>
      </c>
      <c r="B272" s="490" t="s">
        <v>590</v>
      </c>
      <c r="C272" s="332">
        <v>2013</v>
      </c>
      <c r="D272" s="490" t="s">
        <v>1207</v>
      </c>
      <c r="E272" s="339">
        <v>675000</v>
      </c>
      <c r="F272" s="487"/>
      <c r="G272" s="342"/>
      <c r="H272" s="339">
        <f t="shared" si="10"/>
        <v>675000</v>
      </c>
      <c r="I272" s="330"/>
      <c r="J272" s="327"/>
    </row>
    <row r="273" spans="1:10" ht="19.5" customHeight="1">
      <c r="A273" s="850">
        <v>7</v>
      </c>
      <c r="B273" s="490" t="s">
        <v>1730</v>
      </c>
      <c r="C273" s="332">
        <v>2008</v>
      </c>
      <c r="D273" s="490" t="s">
        <v>1207</v>
      </c>
      <c r="E273" s="339">
        <v>675000</v>
      </c>
      <c r="F273" s="487"/>
      <c r="G273" s="342"/>
      <c r="H273" s="339">
        <v>675000</v>
      </c>
      <c r="I273" s="330"/>
      <c r="J273" s="342"/>
    </row>
    <row r="274" spans="1:10" ht="19.5" customHeight="1">
      <c r="A274" s="850">
        <v>8</v>
      </c>
      <c r="B274" s="490" t="s">
        <v>1732</v>
      </c>
      <c r="C274" s="332">
        <v>2006</v>
      </c>
      <c r="D274" s="490" t="s">
        <v>1210</v>
      </c>
      <c r="E274" s="339">
        <v>675000</v>
      </c>
      <c r="F274" s="487"/>
      <c r="G274" s="342"/>
      <c r="H274" s="339">
        <v>675000</v>
      </c>
      <c r="I274" s="330"/>
      <c r="J274" s="342"/>
    </row>
    <row r="275" spans="1:10" ht="19.5" customHeight="1">
      <c r="A275" s="850">
        <v>9</v>
      </c>
      <c r="B275" s="245" t="s">
        <v>1612</v>
      </c>
      <c r="C275" s="551">
        <v>2015</v>
      </c>
      <c r="D275" s="245" t="s">
        <v>1239</v>
      </c>
      <c r="E275" s="512">
        <v>675000</v>
      </c>
      <c r="F275" s="513"/>
      <c r="G275" s="576"/>
      <c r="H275" s="339">
        <v>675000</v>
      </c>
      <c r="I275" s="330"/>
      <c r="J275" s="342"/>
    </row>
    <row r="276" spans="1:10" ht="19.5" customHeight="1">
      <c r="A276" s="850">
        <v>10</v>
      </c>
      <c r="B276" s="245" t="s">
        <v>517</v>
      </c>
      <c r="C276" s="556">
        <v>2004</v>
      </c>
      <c r="D276" s="245" t="s">
        <v>1212</v>
      </c>
      <c r="E276" s="512">
        <v>675000</v>
      </c>
      <c r="F276" s="514"/>
      <c r="G276" s="576"/>
      <c r="H276" s="339">
        <f>G276+E276</f>
        <v>675000</v>
      </c>
      <c r="I276" s="330"/>
      <c r="J276" s="342"/>
    </row>
    <row r="277" spans="1:10" ht="19.5" customHeight="1">
      <c r="A277" s="850">
        <v>11</v>
      </c>
      <c r="B277" s="245" t="s">
        <v>934</v>
      </c>
      <c r="C277" s="556">
        <v>2015</v>
      </c>
      <c r="D277" s="490" t="s">
        <v>1207</v>
      </c>
      <c r="E277" s="512">
        <v>675000</v>
      </c>
      <c r="F277" s="514"/>
      <c r="G277" s="576"/>
      <c r="H277" s="339">
        <f>G277+E277</f>
        <v>675000</v>
      </c>
      <c r="I277" s="330"/>
      <c r="J277" s="342"/>
    </row>
    <row r="278" spans="1:10" ht="19.5" customHeight="1">
      <c r="A278" s="854"/>
      <c r="B278" s="1706" t="s">
        <v>1632</v>
      </c>
      <c r="C278" s="1707"/>
      <c r="D278" s="1708"/>
      <c r="E278" s="515">
        <f>SUM(E267:E277)</f>
        <v>7425000</v>
      </c>
      <c r="F278" s="516"/>
      <c r="G278" s="576"/>
      <c r="H278" s="484">
        <f>SUM(H267:H277)</f>
        <v>7425000</v>
      </c>
      <c r="I278" s="330"/>
      <c r="J278" s="327"/>
    </row>
    <row r="279" spans="1:10" ht="19.5" customHeight="1">
      <c r="A279" s="854">
        <v>17</v>
      </c>
      <c r="B279" s="1709" t="s">
        <v>2095</v>
      </c>
      <c r="C279" s="1710"/>
      <c r="D279" s="1710"/>
      <c r="E279" s="1710"/>
      <c r="F279" s="1710"/>
      <c r="G279" s="1711"/>
      <c r="H279" s="484"/>
      <c r="I279" s="330"/>
      <c r="J279" s="327"/>
    </row>
    <row r="280" spans="1:10" ht="19.5" customHeight="1">
      <c r="A280" s="850">
        <v>1</v>
      </c>
      <c r="B280" s="490" t="s">
        <v>1733</v>
      </c>
      <c r="C280" s="332">
        <v>1941</v>
      </c>
      <c r="D280" s="490" t="s">
        <v>1211</v>
      </c>
      <c r="E280" s="339">
        <v>675000</v>
      </c>
      <c r="F280" s="487"/>
      <c r="G280" s="569"/>
      <c r="H280" s="339">
        <f>E280+G280</f>
        <v>675000</v>
      </c>
      <c r="I280" s="330"/>
      <c r="J280" s="327"/>
    </row>
    <row r="281" spans="1:10" ht="19.5" customHeight="1">
      <c r="A281" s="850">
        <v>2</v>
      </c>
      <c r="B281" s="490" t="s">
        <v>1399</v>
      </c>
      <c r="C281" s="332">
        <v>1939</v>
      </c>
      <c r="D281" s="490" t="s">
        <v>610</v>
      </c>
      <c r="E281" s="339">
        <v>675000</v>
      </c>
      <c r="F281" s="487"/>
      <c r="G281" s="342"/>
      <c r="H281" s="339">
        <f>E281+G281</f>
        <v>675000</v>
      </c>
      <c r="I281" s="330"/>
      <c r="J281" s="327"/>
    </row>
    <row r="282" spans="1:16" ht="19.5" customHeight="1">
      <c r="A282" s="850">
        <v>3</v>
      </c>
      <c r="B282" s="517" t="s">
        <v>2400</v>
      </c>
      <c r="C282" s="557">
        <v>1937</v>
      </c>
      <c r="D282" s="518" t="s">
        <v>1239</v>
      </c>
      <c r="E282" s="339">
        <v>675000</v>
      </c>
      <c r="F282" s="501"/>
      <c r="G282" s="567"/>
      <c r="H282" s="339">
        <f>E282+G282</f>
        <v>675000</v>
      </c>
      <c r="I282" s="330"/>
      <c r="J282" s="890"/>
      <c r="K282" s="893"/>
      <c r="L282" s="894"/>
      <c r="M282" s="66"/>
      <c r="N282" s="894"/>
      <c r="O282" s="895"/>
      <c r="P282" s="893"/>
    </row>
    <row r="283" spans="1:16" ht="19.5" customHeight="1">
      <c r="A283" s="850">
        <v>4</v>
      </c>
      <c r="B283" s="519" t="s">
        <v>2239</v>
      </c>
      <c r="C283" s="558">
        <v>1935</v>
      </c>
      <c r="D283" s="519" t="s">
        <v>1221</v>
      </c>
      <c r="E283" s="506">
        <v>675000</v>
      </c>
      <c r="F283" s="520"/>
      <c r="G283" s="574"/>
      <c r="H283" s="506">
        <f>E283+G283</f>
        <v>675000</v>
      </c>
      <c r="I283" s="330"/>
      <c r="J283" s="891"/>
      <c r="K283" s="893"/>
      <c r="L283" s="893"/>
      <c r="M283" s="893"/>
      <c r="N283" s="893"/>
      <c r="O283" s="893"/>
      <c r="P283" s="893"/>
    </row>
    <row r="284" spans="1:16" ht="19.5" customHeight="1">
      <c r="A284" s="850">
        <v>5</v>
      </c>
      <c r="B284" s="519" t="s">
        <v>896</v>
      </c>
      <c r="C284" s="558">
        <v>1951</v>
      </c>
      <c r="D284" s="519" t="s">
        <v>1283</v>
      </c>
      <c r="E284" s="506">
        <v>675000</v>
      </c>
      <c r="F284" s="520"/>
      <c r="G284" s="574"/>
      <c r="H284" s="506">
        <f>E284+G284</f>
        <v>675000</v>
      </c>
      <c r="I284" s="330"/>
      <c r="J284" s="891"/>
      <c r="K284" s="893"/>
      <c r="L284" s="893"/>
      <c r="M284" s="893"/>
      <c r="N284" s="893"/>
      <c r="O284" s="893"/>
      <c r="P284" s="893"/>
    </row>
    <row r="285" spans="1:16" ht="19.5" customHeight="1">
      <c r="A285" s="850">
        <v>6</v>
      </c>
      <c r="B285" s="519" t="s">
        <v>1229</v>
      </c>
      <c r="C285" s="558">
        <v>1930</v>
      </c>
      <c r="D285" s="519" t="s">
        <v>1211</v>
      </c>
      <c r="E285" s="506">
        <v>675000</v>
      </c>
      <c r="F285" s="520"/>
      <c r="G285" s="574"/>
      <c r="H285" s="506">
        <f aca="true" t="shared" si="11" ref="H285:H296">G285+E285</f>
        <v>675000</v>
      </c>
      <c r="I285" s="330"/>
      <c r="J285" s="891"/>
      <c r="K285" s="893"/>
      <c r="L285" s="893"/>
      <c r="M285" s="893"/>
      <c r="N285" s="893"/>
      <c r="O285" s="893"/>
      <c r="P285" s="893"/>
    </row>
    <row r="286" spans="1:16" ht="19.5" customHeight="1">
      <c r="A286" s="850">
        <v>7</v>
      </c>
      <c r="B286" s="519" t="s">
        <v>1281</v>
      </c>
      <c r="C286" s="558">
        <v>1934</v>
      </c>
      <c r="D286" s="490" t="s">
        <v>1239</v>
      </c>
      <c r="E286" s="506">
        <v>675000</v>
      </c>
      <c r="F286" s="520"/>
      <c r="G286" s="574"/>
      <c r="H286" s="506">
        <f t="shared" si="11"/>
        <v>675000</v>
      </c>
      <c r="I286" s="343"/>
      <c r="J286" s="892"/>
      <c r="K286" s="893"/>
      <c r="L286" s="893"/>
      <c r="M286" s="893"/>
      <c r="N286" s="893"/>
      <c r="O286" s="893"/>
      <c r="P286" s="893"/>
    </row>
    <row r="287" spans="1:10" ht="19.5" customHeight="1">
      <c r="A287" s="850">
        <v>8</v>
      </c>
      <c r="B287" s="519" t="s">
        <v>935</v>
      </c>
      <c r="C287" s="558">
        <v>1941</v>
      </c>
      <c r="D287" s="490" t="s">
        <v>1211</v>
      </c>
      <c r="E287" s="506">
        <v>675000</v>
      </c>
      <c r="F287" s="520"/>
      <c r="G287" s="574"/>
      <c r="H287" s="506">
        <f t="shared" si="11"/>
        <v>675000</v>
      </c>
      <c r="I287" s="343"/>
      <c r="J287" s="400"/>
    </row>
    <row r="288" spans="1:10" ht="19.5" customHeight="1">
      <c r="A288" s="850">
        <v>9</v>
      </c>
      <c r="B288" s="480" t="s">
        <v>1242</v>
      </c>
      <c r="C288" s="546">
        <v>1920</v>
      </c>
      <c r="D288" s="335" t="s">
        <v>1239</v>
      </c>
      <c r="E288" s="506">
        <v>675000</v>
      </c>
      <c r="F288" s="520"/>
      <c r="G288" s="574"/>
      <c r="H288" s="506">
        <f t="shared" si="11"/>
        <v>675000</v>
      </c>
      <c r="I288" s="343"/>
      <c r="J288" s="400"/>
    </row>
    <row r="289" spans="1:10" ht="19.5" customHeight="1">
      <c r="A289" s="850">
        <v>10</v>
      </c>
      <c r="B289" s="335" t="s">
        <v>1587</v>
      </c>
      <c r="C289" s="548">
        <v>1936</v>
      </c>
      <c r="D289" s="335" t="s">
        <v>1272</v>
      </c>
      <c r="E289" s="506">
        <v>675000</v>
      </c>
      <c r="F289" s="520"/>
      <c r="G289" s="574"/>
      <c r="H289" s="506">
        <f t="shared" si="11"/>
        <v>675000</v>
      </c>
      <c r="I289" s="343"/>
      <c r="J289" s="400"/>
    </row>
    <row r="290" spans="1:10" ht="19.5" customHeight="1">
      <c r="A290" s="850">
        <v>11</v>
      </c>
      <c r="B290" s="335" t="s">
        <v>640</v>
      </c>
      <c r="C290" s="548">
        <v>1941</v>
      </c>
      <c r="D290" s="335" t="s">
        <v>1239</v>
      </c>
      <c r="E290" s="506">
        <v>675000</v>
      </c>
      <c r="F290" s="520"/>
      <c r="G290" s="574"/>
      <c r="H290" s="506">
        <f t="shared" si="11"/>
        <v>675000</v>
      </c>
      <c r="I290" s="343"/>
      <c r="J290" s="400"/>
    </row>
    <row r="291" spans="1:10" ht="19.5" customHeight="1">
      <c r="A291" s="850">
        <v>12</v>
      </c>
      <c r="B291" s="335" t="s">
        <v>1403</v>
      </c>
      <c r="C291" s="548">
        <v>1946</v>
      </c>
      <c r="D291" s="335" t="s">
        <v>1211</v>
      </c>
      <c r="E291" s="506">
        <v>675000</v>
      </c>
      <c r="F291" s="520"/>
      <c r="G291" s="574"/>
      <c r="H291" s="506">
        <f t="shared" si="11"/>
        <v>675000</v>
      </c>
      <c r="I291" s="343"/>
      <c r="J291" s="400"/>
    </row>
    <row r="292" spans="1:10" ht="19.5" customHeight="1">
      <c r="A292" s="850">
        <v>13</v>
      </c>
      <c r="B292" s="335" t="s">
        <v>867</v>
      </c>
      <c r="C292" s="548">
        <v>1956</v>
      </c>
      <c r="D292" s="335" t="s">
        <v>1221</v>
      </c>
      <c r="E292" s="506">
        <v>675000</v>
      </c>
      <c r="F292" s="520"/>
      <c r="G292" s="574"/>
      <c r="H292" s="506">
        <f t="shared" si="11"/>
        <v>675000</v>
      </c>
      <c r="I292" s="343"/>
      <c r="J292" s="400"/>
    </row>
    <row r="293" spans="1:10" ht="19.5" customHeight="1">
      <c r="A293" s="850">
        <v>14</v>
      </c>
      <c r="B293" s="490" t="s">
        <v>1603</v>
      </c>
      <c r="C293" s="332">
        <v>1942</v>
      </c>
      <c r="D293" s="335" t="s">
        <v>610</v>
      </c>
      <c r="E293" s="506">
        <v>675000</v>
      </c>
      <c r="F293" s="520"/>
      <c r="G293" s="574"/>
      <c r="H293" s="506">
        <f t="shared" si="11"/>
        <v>675000</v>
      </c>
      <c r="I293" s="343"/>
      <c r="J293" s="400"/>
    </row>
    <row r="294" spans="1:10" ht="19.5" customHeight="1">
      <c r="A294" s="850">
        <v>15</v>
      </c>
      <c r="B294" s="490" t="s">
        <v>2240</v>
      </c>
      <c r="C294" s="332">
        <v>1935</v>
      </c>
      <c r="D294" s="335" t="s">
        <v>1212</v>
      </c>
      <c r="E294" s="506">
        <v>675000</v>
      </c>
      <c r="F294" s="520"/>
      <c r="G294" s="574"/>
      <c r="H294" s="506">
        <f t="shared" si="11"/>
        <v>675000</v>
      </c>
      <c r="I294" s="343"/>
      <c r="J294" s="400"/>
    </row>
    <row r="295" spans="1:10" ht="19.5" customHeight="1">
      <c r="A295" s="850">
        <v>16</v>
      </c>
      <c r="B295" s="490" t="s">
        <v>1849</v>
      </c>
      <c r="C295" s="332">
        <v>1925</v>
      </c>
      <c r="D295" s="335" t="s">
        <v>1207</v>
      </c>
      <c r="E295" s="506">
        <v>675000</v>
      </c>
      <c r="F295" s="520"/>
      <c r="G295" s="574"/>
      <c r="H295" s="506">
        <f t="shared" si="11"/>
        <v>675000</v>
      </c>
      <c r="I295" s="343"/>
      <c r="J295" s="400"/>
    </row>
    <row r="296" spans="1:14" ht="19.5" customHeight="1">
      <c r="A296" s="852"/>
      <c r="B296" s="521" t="s">
        <v>1632</v>
      </c>
      <c r="C296" s="546"/>
      <c r="D296" s="336"/>
      <c r="E296" s="484">
        <f>SUM(E280:E295)</f>
        <v>10800000</v>
      </c>
      <c r="F296" s="484"/>
      <c r="G296" s="570"/>
      <c r="H296" s="484">
        <f t="shared" si="11"/>
        <v>10800000</v>
      </c>
      <c r="I296" s="330"/>
      <c r="J296" s="327"/>
      <c r="L296" s="1077"/>
      <c r="M296" s="1132"/>
      <c r="N296" s="1077"/>
    </row>
    <row r="297" spans="1:10" ht="19.5" customHeight="1">
      <c r="A297" s="854">
        <v>19</v>
      </c>
      <c r="B297" s="1709" t="s">
        <v>2096</v>
      </c>
      <c r="C297" s="1710"/>
      <c r="D297" s="1710"/>
      <c r="E297" s="1710"/>
      <c r="F297" s="1710"/>
      <c r="G297" s="1711"/>
      <c r="H297" s="484"/>
      <c r="I297" s="330"/>
      <c r="J297" s="327"/>
    </row>
    <row r="298" spans="1:10" ht="19.5" customHeight="1">
      <c r="A298" s="546">
        <v>1</v>
      </c>
      <c r="B298" s="335" t="s">
        <v>1734</v>
      </c>
      <c r="C298" s="546">
        <v>1954</v>
      </c>
      <c r="D298" s="335" t="s">
        <v>1239</v>
      </c>
      <c r="E298" s="522">
        <v>270000</v>
      </c>
      <c r="F298" s="523"/>
      <c r="G298" s="577"/>
      <c r="H298" s="522">
        <f>E298+G298</f>
        <v>270000</v>
      </c>
      <c r="I298" s="64"/>
      <c r="J298" s="210"/>
    </row>
    <row r="299" spans="1:10" ht="19.5" customHeight="1">
      <c r="A299" s="546">
        <v>2</v>
      </c>
      <c r="B299" s="335" t="s">
        <v>1735</v>
      </c>
      <c r="C299" s="546">
        <v>1970</v>
      </c>
      <c r="D299" s="335" t="s">
        <v>1207</v>
      </c>
      <c r="E299" s="522">
        <v>270000</v>
      </c>
      <c r="F299" s="523"/>
      <c r="G299" s="577"/>
      <c r="H299" s="522">
        <f aca="true" t="shared" si="12" ref="H299:H324">E299+G299</f>
        <v>270000</v>
      </c>
      <c r="I299" s="64"/>
      <c r="J299" s="210"/>
    </row>
    <row r="300" spans="1:10" ht="19.5" customHeight="1">
      <c r="A300" s="546">
        <v>3</v>
      </c>
      <c r="B300" s="335" t="s">
        <v>1736</v>
      </c>
      <c r="C300" s="546">
        <v>1983</v>
      </c>
      <c r="D300" s="335" t="s">
        <v>1210</v>
      </c>
      <c r="E300" s="522">
        <v>270000</v>
      </c>
      <c r="F300" s="523"/>
      <c r="G300" s="577"/>
      <c r="H300" s="522">
        <f t="shared" si="12"/>
        <v>270000</v>
      </c>
      <c r="I300" s="64"/>
      <c r="J300" s="210"/>
    </row>
    <row r="301" spans="1:10" ht="19.5" customHeight="1">
      <c r="A301" s="546">
        <v>4</v>
      </c>
      <c r="B301" s="335" t="s">
        <v>1737</v>
      </c>
      <c r="C301" s="546">
        <v>1968</v>
      </c>
      <c r="D301" s="335" t="s">
        <v>1239</v>
      </c>
      <c r="E301" s="522">
        <v>270000</v>
      </c>
      <c r="F301" s="523"/>
      <c r="G301" s="577"/>
      <c r="H301" s="522">
        <f t="shared" si="12"/>
        <v>270000</v>
      </c>
      <c r="I301" s="64"/>
      <c r="J301" s="210"/>
    </row>
    <row r="302" spans="1:10" ht="19.5" customHeight="1">
      <c r="A302" s="546">
        <v>5</v>
      </c>
      <c r="B302" s="335" t="s">
        <v>1738</v>
      </c>
      <c r="C302" s="546">
        <v>1954</v>
      </c>
      <c r="D302" s="335" t="s">
        <v>1207</v>
      </c>
      <c r="E302" s="522">
        <v>270000</v>
      </c>
      <c r="F302" s="523"/>
      <c r="G302" s="577"/>
      <c r="H302" s="522">
        <f t="shared" si="12"/>
        <v>270000</v>
      </c>
      <c r="I302" s="64"/>
      <c r="J302" s="210"/>
    </row>
    <row r="303" spans="1:10" ht="19.5" customHeight="1">
      <c r="A303" s="546">
        <v>6</v>
      </c>
      <c r="B303" s="335" t="s">
        <v>1739</v>
      </c>
      <c r="C303" s="546">
        <v>1959</v>
      </c>
      <c r="D303" s="335" t="s">
        <v>1239</v>
      </c>
      <c r="E303" s="522">
        <v>270000</v>
      </c>
      <c r="F303" s="523"/>
      <c r="G303" s="577"/>
      <c r="H303" s="522">
        <f t="shared" si="12"/>
        <v>270000</v>
      </c>
      <c r="I303" s="64"/>
      <c r="J303" s="210"/>
    </row>
    <row r="304" spans="1:10" ht="19.5" customHeight="1">
      <c r="A304" s="546">
        <v>7</v>
      </c>
      <c r="B304" s="335" t="s">
        <v>1740</v>
      </c>
      <c r="C304" s="546">
        <v>1964</v>
      </c>
      <c r="D304" s="335" t="s">
        <v>1239</v>
      </c>
      <c r="E304" s="522">
        <v>270000</v>
      </c>
      <c r="F304" s="523"/>
      <c r="G304" s="577"/>
      <c r="H304" s="522">
        <f t="shared" si="12"/>
        <v>270000</v>
      </c>
      <c r="I304" s="64"/>
      <c r="J304" s="210"/>
    </row>
    <row r="305" spans="1:10" ht="19.5" customHeight="1">
      <c r="A305" s="546">
        <v>8</v>
      </c>
      <c r="B305" s="335" t="s">
        <v>1741</v>
      </c>
      <c r="C305" s="546">
        <v>1940</v>
      </c>
      <c r="D305" s="335" t="s">
        <v>1212</v>
      </c>
      <c r="E305" s="522">
        <v>270000</v>
      </c>
      <c r="F305" s="523"/>
      <c r="G305" s="577"/>
      <c r="H305" s="522">
        <f t="shared" si="12"/>
        <v>270000</v>
      </c>
      <c r="I305" s="64"/>
      <c r="J305" s="210"/>
    </row>
    <row r="306" spans="1:10" ht="19.5" customHeight="1">
      <c r="A306" s="546">
        <v>9</v>
      </c>
      <c r="B306" s="335" t="s">
        <v>1742</v>
      </c>
      <c r="C306" s="546">
        <v>1965</v>
      </c>
      <c r="D306" s="335" t="s">
        <v>1212</v>
      </c>
      <c r="E306" s="522">
        <v>270000</v>
      </c>
      <c r="F306" s="523"/>
      <c r="G306" s="577"/>
      <c r="H306" s="522">
        <f t="shared" si="12"/>
        <v>270000</v>
      </c>
      <c r="I306" s="64"/>
      <c r="J306" s="210"/>
    </row>
    <row r="307" spans="1:10" ht="19.5" customHeight="1">
      <c r="A307" s="546">
        <v>10</v>
      </c>
      <c r="B307" s="335" t="s">
        <v>1735</v>
      </c>
      <c r="C307" s="546">
        <v>1977</v>
      </c>
      <c r="D307" s="335" t="s">
        <v>1207</v>
      </c>
      <c r="E307" s="522">
        <v>270000</v>
      </c>
      <c r="F307" s="523"/>
      <c r="G307" s="577"/>
      <c r="H307" s="522">
        <f t="shared" si="12"/>
        <v>270000</v>
      </c>
      <c r="I307" s="64"/>
      <c r="J307" s="210"/>
    </row>
    <row r="308" spans="1:10" ht="19.5" customHeight="1">
      <c r="A308" s="546">
        <v>11</v>
      </c>
      <c r="B308" s="335" t="s">
        <v>1744</v>
      </c>
      <c r="C308" s="546">
        <v>1976</v>
      </c>
      <c r="D308" s="335" t="s">
        <v>1207</v>
      </c>
      <c r="E308" s="522">
        <v>270000</v>
      </c>
      <c r="F308" s="523"/>
      <c r="G308" s="577"/>
      <c r="H308" s="522">
        <f t="shared" si="12"/>
        <v>270000</v>
      </c>
      <c r="I308" s="64"/>
      <c r="J308" s="210"/>
    </row>
    <row r="309" spans="1:10" ht="19.5" customHeight="1">
      <c r="A309" s="546">
        <v>12</v>
      </c>
      <c r="B309" s="335" t="s">
        <v>1745</v>
      </c>
      <c r="C309" s="546">
        <v>1977</v>
      </c>
      <c r="D309" s="335" t="s">
        <v>1207</v>
      </c>
      <c r="E309" s="522">
        <v>270000</v>
      </c>
      <c r="F309" s="523"/>
      <c r="G309" s="577"/>
      <c r="H309" s="522">
        <f t="shared" si="12"/>
        <v>270000</v>
      </c>
      <c r="I309" s="64"/>
      <c r="J309" s="210"/>
    </row>
    <row r="310" spans="1:10" ht="19.5" customHeight="1">
      <c r="A310" s="546">
        <v>13</v>
      </c>
      <c r="B310" s="335" t="s">
        <v>1746</v>
      </c>
      <c r="C310" s="546">
        <v>1979</v>
      </c>
      <c r="D310" s="335" t="s">
        <v>1207</v>
      </c>
      <c r="E310" s="522">
        <v>270000</v>
      </c>
      <c r="F310" s="523"/>
      <c r="G310" s="577"/>
      <c r="H310" s="522">
        <f t="shared" si="12"/>
        <v>270000</v>
      </c>
      <c r="I310" s="64"/>
      <c r="J310" s="210"/>
    </row>
    <row r="311" spans="1:10" ht="19.5" customHeight="1">
      <c r="A311" s="546">
        <v>14</v>
      </c>
      <c r="B311" s="335" t="s">
        <v>1747</v>
      </c>
      <c r="C311" s="546">
        <v>1982</v>
      </c>
      <c r="D311" s="335" t="s">
        <v>1207</v>
      </c>
      <c r="E311" s="522">
        <v>270000</v>
      </c>
      <c r="F311" s="523"/>
      <c r="G311" s="577"/>
      <c r="H311" s="522">
        <f t="shared" si="12"/>
        <v>270000</v>
      </c>
      <c r="I311" s="64"/>
      <c r="J311" s="210"/>
    </row>
    <row r="312" spans="1:10" ht="19.5" customHeight="1">
      <c r="A312" s="546">
        <v>15</v>
      </c>
      <c r="B312" s="335" t="s">
        <v>1748</v>
      </c>
      <c r="C312" s="546">
        <v>1976</v>
      </c>
      <c r="D312" s="335" t="s">
        <v>1266</v>
      </c>
      <c r="E312" s="522">
        <v>270000</v>
      </c>
      <c r="F312" s="523"/>
      <c r="G312" s="577"/>
      <c r="H312" s="522">
        <f t="shared" si="12"/>
        <v>270000</v>
      </c>
      <c r="I312" s="64"/>
      <c r="J312" s="210"/>
    </row>
    <row r="313" spans="1:10" ht="19.5" customHeight="1">
      <c r="A313" s="546">
        <v>16</v>
      </c>
      <c r="B313" s="335" t="s">
        <v>1749</v>
      </c>
      <c r="C313" s="546">
        <v>1968</v>
      </c>
      <c r="D313" s="335" t="s">
        <v>1272</v>
      </c>
      <c r="E313" s="522">
        <v>270000</v>
      </c>
      <c r="F313" s="523"/>
      <c r="G313" s="577"/>
      <c r="H313" s="522">
        <f t="shared" si="12"/>
        <v>270000</v>
      </c>
      <c r="I313" s="64"/>
      <c r="J313" s="210"/>
    </row>
    <row r="314" spans="1:10" ht="19.5" customHeight="1">
      <c r="A314" s="546">
        <v>17</v>
      </c>
      <c r="B314" s="335" t="s">
        <v>1769</v>
      </c>
      <c r="C314" s="546">
        <v>1986</v>
      </c>
      <c r="D314" s="335" t="s">
        <v>1212</v>
      </c>
      <c r="E314" s="522">
        <v>270000</v>
      </c>
      <c r="F314" s="523"/>
      <c r="G314" s="577"/>
      <c r="H314" s="522">
        <f t="shared" si="12"/>
        <v>270000</v>
      </c>
      <c r="I314" s="64"/>
      <c r="J314" s="210"/>
    </row>
    <row r="315" spans="1:10" ht="19.5" customHeight="1">
      <c r="A315" s="546">
        <v>18</v>
      </c>
      <c r="B315" s="335" t="s">
        <v>1326</v>
      </c>
      <c r="C315" s="546">
        <v>1968</v>
      </c>
      <c r="D315" s="335" t="s">
        <v>1239</v>
      </c>
      <c r="E315" s="522">
        <v>270000</v>
      </c>
      <c r="F315" s="523"/>
      <c r="G315" s="577"/>
      <c r="H315" s="522">
        <f t="shared" si="12"/>
        <v>270000</v>
      </c>
      <c r="I315" s="64"/>
      <c r="J315" s="210"/>
    </row>
    <row r="316" spans="1:10" ht="19.5" customHeight="1">
      <c r="A316" s="546">
        <v>19</v>
      </c>
      <c r="B316" s="335" t="s">
        <v>1751</v>
      </c>
      <c r="C316" s="546">
        <v>1965</v>
      </c>
      <c r="D316" s="335" t="s">
        <v>1207</v>
      </c>
      <c r="E316" s="522">
        <v>270000</v>
      </c>
      <c r="F316" s="523"/>
      <c r="G316" s="577"/>
      <c r="H316" s="522">
        <f t="shared" si="12"/>
        <v>270000</v>
      </c>
      <c r="I316" s="64"/>
      <c r="J316" s="210"/>
    </row>
    <row r="317" spans="1:10" ht="19.5" customHeight="1">
      <c r="A317" s="546">
        <v>20</v>
      </c>
      <c r="B317" s="335" t="s">
        <v>1752</v>
      </c>
      <c r="C317" s="546">
        <v>1950</v>
      </c>
      <c r="D317" s="335" t="s">
        <v>1211</v>
      </c>
      <c r="E317" s="522">
        <v>270000</v>
      </c>
      <c r="F317" s="523"/>
      <c r="G317" s="577"/>
      <c r="H317" s="522">
        <f t="shared" si="12"/>
        <v>270000</v>
      </c>
      <c r="I317" s="64"/>
      <c r="J317" s="210"/>
    </row>
    <row r="318" spans="1:10" ht="19.5" customHeight="1">
      <c r="A318" s="546">
        <v>21</v>
      </c>
      <c r="B318" s="335" t="s">
        <v>611</v>
      </c>
      <c r="C318" s="546">
        <v>1965</v>
      </c>
      <c r="D318" s="335" t="s">
        <v>1211</v>
      </c>
      <c r="E318" s="522">
        <v>270000</v>
      </c>
      <c r="F318" s="523"/>
      <c r="G318" s="577"/>
      <c r="H318" s="522">
        <f t="shared" si="12"/>
        <v>270000</v>
      </c>
      <c r="I318" s="64"/>
      <c r="J318" s="210"/>
    </row>
    <row r="319" spans="1:10" ht="19.5" customHeight="1">
      <c r="A319" s="546">
        <v>22</v>
      </c>
      <c r="B319" s="335" t="s">
        <v>612</v>
      </c>
      <c r="C319" s="546">
        <v>1967</v>
      </c>
      <c r="D319" s="335" t="s">
        <v>610</v>
      </c>
      <c r="E319" s="522">
        <v>270000</v>
      </c>
      <c r="F319" s="523"/>
      <c r="G319" s="577"/>
      <c r="H319" s="522">
        <f t="shared" si="12"/>
        <v>270000</v>
      </c>
      <c r="I319" s="64"/>
      <c r="J319" s="210"/>
    </row>
    <row r="320" spans="1:10" ht="19.5" customHeight="1">
      <c r="A320" s="546">
        <v>23</v>
      </c>
      <c r="B320" s="335" t="s">
        <v>613</v>
      </c>
      <c r="C320" s="546">
        <v>1962</v>
      </c>
      <c r="D320" s="335" t="s">
        <v>1207</v>
      </c>
      <c r="E320" s="522">
        <v>270000</v>
      </c>
      <c r="F320" s="523"/>
      <c r="G320" s="577"/>
      <c r="H320" s="522">
        <f t="shared" si="12"/>
        <v>270000</v>
      </c>
      <c r="I320" s="64"/>
      <c r="J320" s="210"/>
    </row>
    <row r="321" spans="1:10" ht="19.5" customHeight="1">
      <c r="A321" s="546">
        <v>24</v>
      </c>
      <c r="B321" s="335" t="s">
        <v>1139</v>
      </c>
      <c r="C321" s="546">
        <v>1939</v>
      </c>
      <c r="D321" s="335" t="s">
        <v>1239</v>
      </c>
      <c r="E321" s="522">
        <v>270000</v>
      </c>
      <c r="F321" s="523"/>
      <c r="G321" s="577"/>
      <c r="H321" s="522">
        <f t="shared" si="12"/>
        <v>270000</v>
      </c>
      <c r="I321" s="64"/>
      <c r="J321" s="210"/>
    </row>
    <row r="322" spans="1:10" ht="19.5" customHeight="1">
      <c r="A322" s="546">
        <v>25</v>
      </c>
      <c r="B322" s="335" t="s">
        <v>1757</v>
      </c>
      <c r="C322" s="546">
        <v>1962</v>
      </c>
      <c r="D322" s="335" t="s">
        <v>1207</v>
      </c>
      <c r="E322" s="522">
        <v>270000</v>
      </c>
      <c r="F322" s="523"/>
      <c r="G322" s="577"/>
      <c r="H322" s="522">
        <f t="shared" si="12"/>
        <v>270000</v>
      </c>
      <c r="I322" s="64"/>
      <c r="J322" s="210"/>
    </row>
    <row r="323" spans="1:10" ht="19.5" customHeight="1">
      <c r="A323" s="546">
        <v>26</v>
      </c>
      <c r="B323" s="335" t="s">
        <v>2938</v>
      </c>
      <c r="C323" s="546">
        <v>1967</v>
      </c>
      <c r="D323" s="335" t="s">
        <v>1210</v>
      </c>
      <c r="E323" s="522">
        <v>810000</v>
      </c>
      <c r="F323" s="523"/>
      <c r="G323" s="577"/>
      <c r="H323" s="522">
        <f t="shared" si="12"/>
        <v>810000</v>
      </c>
      <c r="I323" s="64"/>
      <c r="J323" s="210"/>
    </row>
    <row r="324" spans="1:10" ht="19.5" customHeight="1">
      <c r="A324" s="546">
        <v>27</v>
      </c>
      <c r="B324" s="335" t="s">
        <v>1768</v>
      </c>
      <c r="C324" s="546">
        <v>1949</v>
      </c>
      <c r="D324" s="335" t="s">
        <v>1221</v>
      </c>
      <c r="E324" s="522">
        <v>1080000</v>
      </c>
      <c r="F324" s="523"/>
      <c r="G324" s="577"/>
      <c r="H324" s="522">
        <f t="shared" si="12"/>
        <v>1080000</v>
      </c>
      <c r="I324" s="64"/>
      <c r="J324" s="210"/>
    </row>
    <row r="325" spans="1:10" ht="19.5" customHeight="1">
      <c r="A325" s="546">
        <v>28</v>
      </c>
      <c r="B325" s="335" t="s">
        <v>2472</v>
      </c>
      <c r="C325" s="546">
        <v>1946</v>
      </c>
      <c r="D325" s="335" t="s">
        <v>1207</v>
      </c>
      <c r="E325" s="522">
        <v>270000</v>
      </c>
      <c r="F325" s="523"/>
      <c r="G325" s="577"/>
      <c r="H325" s="522">
        <f aca="true" t="shared" si="13" ref="H325:H344">E325+G325</f>
        <v>270000</v>
      </c>
      <c r="I325" s="64"/>
      <c r="J325" s="210"/>
    </row>
    <row r="326" spans="1:10" ht="19.5" customHeight="1">
      <c r="A326" s="546">
        <v>29</v>
      </c>
      <c r="B326" s="335" t="s">
        <v>1770</v>
      </c>
      <c r="C326" s="546">
        <v>1936</v>
      </c>
      <c r="D326" s="335" t="s">
        <v>1221</v>
      </c>
      <c r="E326" s="522">
        <v>270000</v>
      </c>
      <c r="F326" s="523"/>
      <c r="G326" s="577"/>
      <c r="H326" s="522">
        <f t="shared" si="13"/>
        <v>270000</v>
      </c>
      <c r="I326" s="64"/>
      <c r="J326" s="210"/>
    </row>
    <row r="327" spans="1:10" ht="19.5" customHeight="1">
      <c r="A327" s="546">
        <v>30</v>
      </c>
      <c r="B327" s="335" t="s">
        <v>868</v>
      </c>
      <c r="C327" s="546">
        <v>1985</v>
      </c>
      <c r="D327" s="335" t="s">
        <v>1239</v>
      </c>
      <c r="E327" s="522">
        <v>270000</v>
      </c>
      <c r="F327" s="523"/>
      <c r="G327" s="577"/>
      <c r="H327" s="522">
        <f t="shared" si="13"/>
        <v>270000</v>
      </c>
      <c r="I327" s="64"/>
      <c r="J327" s="210"/>
    </row>
    <row r="328" spans="1:10" ht="19.5" customHeight="1">
      <c r="A328" s="546">
        <v>31</v>
      </c>
      <c r="B328" s="335" t="s">
        <v>2239</v>
      </c>
      <c r="C328" s="546">
        <v>1935</v>
      </c>
      <c r="D328" s="335" t="s">
        <v>1221</v>
      </c>
      <c r="E328" s="522">
        <v>270000</v>
      </c>
      <c r="F328" s="523"/>
      <c r="G328" s="577"/>
      <c r="H328" s="522">
        <f t="shared" si="13"/>
        <v>270000</v>
      </c>
      <c r="I328" s="64"/>
      <c r="J328" s="210"/>
    </row>
    <row r="329" spans="1:16" ht="19.5" customHeight="1">
      <c r="A329" s="546">
        <v>32</v>
      </c>
      <c r="B329" s="335" t="s">
        <v>230</v>
      </c>
      <c r="C329" s="546">
        <v>1973</v>
      </c>
      <c r="D329" s="335" t="s">
        <v>1211</v>
      </c>
      <c r="E329" s="522">
        <v>270000</v>
      </c>
      <c r="F329" s="523"/>
      <c r="G329" s="577"/>
      <c r="H329" s="522">
        <f t="shared" si="13"/>
        <v>270000</v>
      </c>
      <c r="I329" s="64"/>
      <c r="J329" s="210"/>
      <c r="K329" s="1704"/>
      <c r="L329" s="1705"/>
      <c r="M329" s="1705"/>
      <c r="N329" s="1705"/>
      <c r="O329" s="1705"/>
      <c r="P329" s="1705"/>
    </row>
    <row r="330" spans="1:16" ht="19.5" customHeight="1">
      <c r="A330" s="546">
        <v>33</v>
      </c>
      <c r="B330" s="335" t="s">
        <v>1185</v>
      </c>
      <c r="C330" s="546">
        <v>1959</v>
      </c>
      <c r="D330" s="335" t="s">
        <v>2177</v>
      </c>
      <c r="E330" s="522">
        <v>270000</v>
      </c>
      <c r="F330" s="525"/>
      <c r="G330" s="524"/>
      <c r="H330" s="522">
        <f t="shared" si="13"/>
        <v>270000</v>
      </c>
      <c r="I330" s="64"/>
      <c r="J330" s="210"/>
      <c r="K330" s="67"/>
      <c r="L330" s="67"/>
      <c r="M330" s="67"/>
      <c r="N330" s="67"/>
      <c r="O330" s="67"/>
      <c r="P330" s="67"/>
    </row>
    <row r="331" spans="1:16" ht="19.5" customHeight="1">
      <c r="A331" s="546">
        <v>34</v>
      </c>
      <c r="B331" s="335" t="s">
        <v>1544</v>
      </c>
      <c r="C331" s="546">
        <v>1975</v>
      </c>
      <c r="D331" s="335" t="s">
        <v>1211</v>
      </c>
      <c r="E331" s="522">
        <v>270000</v>
      </c>
      <c r="F331" s="523"/>
      <c r="G331" s="522"/>
      <c r="H331" s="522">
        <f>E331+G331</f>
        <v>270000</v>
      </c>
      <c r="I331" s="64"/>
      <c r="J331" s="210"/>
      <c r="K331" s="67"/>
      <c r="L331" s="67"/>
      <c r="M331" s="67"/>
      <c r="N331" s="67"/>
      <c r="O331" s="67"/>
      <c r="P331" s="67"/>
    </row>
    <row r="332" spans="1:16" ht="19.5" customHeight="1">
      <c r="A332" s="546">
        <v>35</v>
      </c>
      <c r="B332" s="335" t="s">
        <v>1545</v>
      </c>
      <c r="C332" s="546">
        <v>1948</v>
      </c>
      <c r="D332" s="335" t="s">
        <v>1239</v>
      </c>
      <c r="E332" s="522">
        <v>270000</v>
      </c>
      <c r="F332" s="523"/>
      <c r="G332" s="522"/>
      <c r="H332" s="522">
        <f>E332+G332</f>
        <v>270000</v>
      </c>
      <c r="I332" s="64"/>
      <c r="J332" s="210"/>
      <c r="K332" s="67"/>
      <c r="L332" s="67"/>
      <c r="M332" s="67"/>
      <c r="N332" s="67"/>
      <c r="O332" s="67"/>
      <c r="P332" s="67"/>
    </row>
    <row r="333" spans="1:16" ht="19.5" customHeight="1">
      <c r="A333" s="546">
        <v>36</v>
      </c>
      <c r="B333" s="335" t="s">
        <v>604</v>
      </c>
      <c r="C333" s="546">
        <v>1977</v>
      </c>
      <c r="D333" s="335" t="s">
        <v>1207</v>
      </c>
      <c r="E333" s="522">
        <v>270000</v>
      </c>
      <c r="F333" s="523"/>
      <c r="G333" s="522"/>
      <c r="H333" s="522">
        <f t="shared" si="13"/>
        <v>270000</v>
      </c>
      <c r="I333" s="64"/>
      <c r="J333" s="210"/>
      <c r="K333" s="67"/>
      <c r="L333" s="67"/>
      <c r="M333" s="67"/>
      <c r="N333" s="67"/>
      <c r="O333" s="67"/>
      <c r="P333" s="67"/>
    </row>
    <row r="334" spans="1:16" ht="19.5" customHeight="1">
      <c r="A334" s="546">
        <v>37</v>
      </c>
      <c r="B334" s="335" t="s">
        <v>605</v>
      </c>
      <c r="C334" s="546">
        <v>1984</v>
      </c>
      <c r="D334" s="335" t="s">
        <v>1212</v>
      </c>
      <c r="E334" s="522">
        <v>270000</v>
      </c>
      <c r="F334" s="523"/>
      <c r="G334" s="522"/>
      <c r="H334" s="522">
        <f t="shared" si="13"/>
        <v>270000</v>
      </c>
      <c r="I334" s="64"/>
      <c r="J334" s="210"/>
      <c r="K334" s="67"/>
      <c r="L334" s="67"/>
      <c r="M334" s="67"/>
      <c r="N334" s="67"/>
      <c r="O334" s="67"/>
      <c r="P334" s="67"/>
    </row>
    <row r="335" spans="1:16" ht="19.5" customHeight="1">
      <c r="A335" s="546">
        <v>38</v>
      </c>
      <c r="B335" s="335" t="s">
        <v>1587</v>
      </c>
      <c r="C335" s="546">
        <v>1936</v>
      </c>
      <c r="D335" s="335" t="s">
        <v>1272</v>
      </c>
      <c r="E335" s="522">
        <v>270000</v>
      </c>
      <c r="F335" s="523"/>
      <c r="G335" s="522"/>
      <c r="H335" s="522">
        <f t="shared" si="13"/>
        <v>270000</v>
      </c>
      <c r="I335" s="64"/>
      <c r="J335" s="210"/>
      <c r="K335" s="67"/>
      <c r="L335" s="67"/>
      <c r="M335" s="67"/>
      <c r="N335" s="67"/>
      <c r="O335" s="67"/>
      <c r="P335" s="67"/>
    </row>
    <row r="336" spans="1:16" ht="19.5" customHeight="1">
      <c r="A336" s="546">
        <v>39</v>
      </c>
      <c r="B336" s="548" t="s">
        <v>1668</v>
      </c>
      <c r="C336" s="546">
        <v>1969</v>
      </c>
      <c r="D336" s="335" t="s">
        <v>1239</v>
      </c>
      <c r="E336" s="522">
        <v>270000</v>
      </c>
      <c r="F336" s="523"/>
      <c r="G336" s="522"/>
      <c r="H336" s="522">
        <f t="shared" si="13"/>
        <v>270000</v>
      </c>
      <c r="I336" s="64"/>
      <c r="J336" s="210"/>
      <c r="K336" s="67"/>
      <c r="L336" s="67"/>
      <c r="M336" s="67"/>
      <c r="N336" s="67"/>
      <c r="O336" s="67"/>
      <c r="P336" s="67"/>
    </row>
    <row r="337" spans="1:16" ht="19.5" customHeight="1">
      <c r="A337" s="546">
        <v>40</v>
      </c>
      <c r="B337" s="335" t="s">
        <v>640</v>
      </c>
      <c r="C337" s="336">
        <v>1941</v>
      </c>
      <c r="D337" s="335" t="s">
        <v>1239</v>
      </c>
      <c r="E337" s="522">
        <v>270000</v>
      </c>
      <c r="F337" s="523"/>
      <c r="G337" s="522"/>
      <c r="H337" s="522">
        <f t="shared" si="13"/>
        <v>270000</v>
      </c>
      <c r="I337" s="64"/>
      <c r="J337" s="210"/>
      <c r="K337" s="67"/>
      <c r="L337" s="67"/>
      <c r="M337" s="67"/>
      <c r="N337" s="67"/>
      <c r="O337" s="67"/>
      <c r="P337" s="67"/>
    </row>
    <row r="338" spans="1:16" ht="19.5" customHeight="1">
      <c r="A338" s="546">
        <v>41</v>
      </c>
      <c r="B338" s="335" t="s">
        <v>1328</v>
      </c>
      <c r="C338" s="336">
        <v>1988</v>
      </c>
      <c r="D338" s="335" t="s">
        <v>1239</v>
      </c>
      <c r="E338" s="522">
        <v>270000</v>
      </c>
      <c r="F338" s="523"/>
      <c r="G338" s="522"/>
      <c r="H338" s="522">
        <f t="shared" si="13"/>
        <v>270000</v>
      </c>
      <c r="I338" s="64"/>
      <c r="J338" s="210"/>
      <c r="K338" s="67"/>
      <c r="L338" s="67"/>
      <c r="M338" s="67"/>
      <c r="N338" s="67"/>
      <c r="O338" s="67"/>
      <c r="P338" s="67"/>
    </row>
    <row r="339" spans="1:16" ht="19.5" customHeight="1">
      <c r="A339" s="546">
        <v>42</v>
      </c>
      <c r="B339" s="335" t="s">
        <v>1403</v>
      </c>
      <c r="C339" s="336">
        <v>1946</v>
      </c>
      <c r="D339" s="335" t="s">
        <v>1211</v>
      </c>
      <c r="E339" s="522">
        <v>270000</v>
      </c>
      <c r="F339" s="523"/>
      <c r="G339" s="522"/>
      <c r="H339" s="522">
        <f t="shared" si="13"/>
        <v>270000</v>
      </c>
      <c r="I339" s="64"/>
      <c r="J339" s="210"/>
      <c r="K339" s="67"/>
      <c r="L339" s="67"/>
      <c r="M339" s="67"/>
      <c r="N339" s="67"/>
      <c r="O339" s="67"/>
      <c r="P339" s="67"/>
    </row>
    <row r="340" spans="1:16" ht="19.5" customHeight="1">
      <c r="A340" s="546">
        <v>43</v>
      </c>
      <c r="B340" s="335" t="s">
        <v>867</v>
      </c>
      <c r="C340" s="336">
        <v>1956</v>
      </c>
      <c r="D340" s="335" t="s">
        <v>1221</v>
      </c>
      <c r="E340" s="522">
        <v>270000</v>
      </c>
      <c r="F340" s="523"/>
      <c r="G340" s="522"/>
      <c r="H340" s="522">
        <f t="shared" si="13"/>
        <v>270000</v>
      </c>
      <c r="I340" s="64"/>
      <c r="J340" s="210"/>
      <c r="K340" s="67"/>
      <c r="L340" s="67"/>
      <c r="M340" s="67"/>
      <c r="N340" s="67"/>
      <c r="O340" s="67"/>
      <c r="P340" s="67"/>
    </row>
    <row r="341" spans="1:16" ht="19.5" customHeight="1">
      <c r="A341" s="546">
        <v>44</v>
      </c>
      <c r="B341" s="335" t="s">
        <v>1603</v>
      </c>
      <c r="C341" s="336">
        <v>1942</v>
      </c>
      <c r="D341" s="548" t="s">
        <v>1225</v>
      </c>
      <c r="E341" s="522">
        <v>270000</v>
      </c>
      <c r="F341" s="523"/>
      <c r="G341" s="522"/>
      <c r="H341" s="522">
        <f t="shared" si="13"/>
        <v>270000</v>
      </c>
      <c r="I341" s="64"/>
      <c r="J341" s="210"/>
      <c r="K341" s="67"/>
      <c r="L341" s="67"/>
      <c r="M341" s="67"/>
      <c r="N341" s="67"/>
      <c r="O341" s="67"/>
      <c r="P341" s="67"/>
    </row>
    <row r="342" spans="1:16" ht="19.5" customHeight="1">
      <c r="A342" s="546">
        <v>45</v>
      </c>
      <c r="B342" s="499" t="s">
        <v>2852</v>
      </c>
      <c r="C342" s="553">
        <v>1988</v>
      </c>
      <c r="D342" s="1087" t="s">
        <v>1211</v>
      </c>
      <c r="E342" s="522">
        <v>270000</v>
      </c>
      <c r="F342" s="523"/>
      <c r="G342" s="522"/>
      <c r="H342" s="522">
        <f t="shared" si="13"/>
        <v>270000</v>
      </c>
      <c r="I342" s="64"/>
      <c r="J342" s="210"/>
      <c r="K342" s="67"/>
      <c r="L342" s="67"/>
      <c r="M342" s="67"/>
      <c r="N342" s="67"/>
      <c r="O342" s="67"/>
      <c r="P342" s="67"/>
    </row>
    <row r="343" spans="1:16" ht="19.5" customHeight="1">
      <c r="A343" s="546">
        <v>46</v>
      </c>
      <c r="B343" s="499" t="s">
        <v>2853</v>
      </c>
      <c r="C343" s="553">
        <v>1977</v>
      </c>
      <c r="D343" s="1087" t="s">
        <v>1221</v>
      </c>
      <c r="E343" s="522">
        <v>270000</v>
      </c>
      <c r="F343" s="523"/>
      <c r="G343" s="522"/>
      <c r="H343" s="522">
        <f t="shared" si="13"/>
        <v>270000</v>
      </c>
      <c r="I343" s="64"/>
      <c r="J343" s="210"/>
      <c r="K343" s="67"/>
      <c r="L343" s="67"/>
      <c r="M343" s="67"/>
      <c r="N343" s="67"/>
      <c r="O343" s="67"/>
      <c r="P343" s="67"/>
    </row>
    <row r="344" spans="1:16" ht="19.5" customHeight="1">
      <c r="A344" s="546">
        <v>47</v>
      </c>
      <c r="B344" s="490" t="s">
        <v>1849</v>
      </c>
      <c r="C344" s="332">
        <v>1925</v>
      </c>
      <c r="D344" s="335" t="s">
        <v>1207</v>
      </c>
      <c r="E344" s="522">
        <v>270000</v>
      </c>
      <c r="F344" s="523"/>
      <c r="G344" s="522"/>
      <c r="H344" s="522">
        <f t="shared" si="13"/>
        <v>270000</v>
      </c>
      <c r="I344" s="64"/>
      <c r="J344" s="210"/>
      <c r="K344" s="67"/>
      <c r="L344" s="67"/>
      <c r="M344" s="67"/>
      <c r="N344" s="67"/>
      <c r="O344" s="67"/>
      <c r="P344" s="67"/>
    </row>
    <row r="345" spans="1:10" ht="19.5" customHeight="1">
      <c r="A345" s="546"/>
      <c r="B345" s="1712" t="s">
        <v>1632</v>
      </c>
      <c r="C345" s="1712"/>
      <c r="D345" s="1712"/>
      <c r="E345" s="526">
        <f>SUM(E298:E344)</f>
        <v>14040000</v>
      </c>
      <c r="F345" s="526">
        <f>SUM(F298:F330)</f>
        <v>0</v>
      </c>
      <c r="G345" s="65"/>
      <c r="H345" s="526">
        <f>G345+E345</f>
        <v>14040000</v>
      </c>
      <c r="I345" s="64"/>
      <c r="J345" s="211"/>
    </row>
    <row r="346" spans="1:10" ht="19.5" customHeight="1">
      <c r="A346" s="546"/>
      <c r="B346" s="1706" t="s">
        <v>2083</v>
      </c>
      <c r="C346" s="1707"/>
      <c r="D346" s="1707"/>
      <c r="E346" s="1707"/>
      <c r="F346" s="1707"/>
      <c r="G346" s="1708"/>
      <c r="H346" s="522"/>
      <c r="I346" s="64"/>
      <c r="J346" s="210"/>
    </row>
    <row r="347" spans="1:10" ht="19.5" customHeight="1">
      <c r="A347" s="546">
        <v>1</v>
      </c>
      <c r="B347" s="335"/>
      <c r="C347" s="546"/>
      <c r="D347" s="336"/>
      <c r="E347" s="522"/>
      <c r="F347" s="523"/>
      <c r="G347" s="577"/>
      <c r="H347" s="522"/>
      <c r="I347" s="64"/>
      <c r="J347" s="210" t="s">
        <v>188</v>
      </c>
    </row>
    <row r="348" spans="1:10" ht="19.5" customHeight="1">
      <c r="A348" s="855"/>
      <c r="B348" s="1706" t="s">
        <v>1632</v>
      </c>
      <c r="C348" s="1707"/>
      <c r="D348" s="1708"/>
      <c r="E348" s="526">
        <f>SUM(E347)</f>
        <v>0</v>
      </c>
      <c r="F348" s="526">
        <f>SUM(F347)</f>
        <v>0</v>
      </c>
      <c r="G348" s="65">
        <f>SUM(G347)</f>
        <v>0</v>
      </c>
      <c r="H348" s="526">
        <f>SUM(H347)</f>
        <v>0</v>
      </c>
      <c r="I348" s="64"/>
      <c r="J348" s="211"/>
    </row>
    <row r="349" spans="1:10" ht="19.5" customHeight="1">
      <c r="A349" s="855"/>
      <c r="B349" s="1739" t="s">
        <v>2460</v>
      </c>
      <c r="C349" s="1740"/>
      <c r="D349" s="1741"/>
      <c r="E349" s="522"/>
      <c r="F349" s="523"/>
      <c r="G349" s="577"/>
      <c r="H349" s="522"/>
      <c r="I349" s="64"/>
      <c r="J349" s="210"/>
    </row>
    <row r="350" spans="1:10" ht="19.5" customHeight="1">
      <c r="A350" s="546">
        <v>1</v>
      </c>
      <c r="B350" s="1742"/>
      <c r="C350" s="1743"/>
      <c r="D350" s="1744"/>
      <c r="E350" s="1351"/>
      <c r="F350" s="1352"/>
      <c r="G350" s="1353"/>
      <c r="H350" s="1351"/>
      <c r="I350" s="1354"/>
      <c r="J350" s="1355"/>
    </row>
    <row r="351" spans="1:10" ht="19.5" customHeight="1">
      <c r="A351" s="546">
        <v>2</v>
      </c>
      <c r="B351" s="1745"/>
      <c r="C351" s="1746"/>
      <c r="D351" s="1747"/>
      <c r="E351" s="522"/>
      <c r="F351" s="523"/>
      <c r="G351" s="577"/>
      <c r="H351" s="522"/>
      <c r="I351" s="64"/>
      <c r="J351" s="210"/>
    </row>
    <row r="352" spans="1:10" ht="19.5" customHeight="1">
      <c r="A352" s="546">
        <v>3</v>
      </c>
      <c r="B352" s="1745"/>
      <c r="C352" s="1746"/>
      <c r="D352" s="1747"/>
      <c r="E352" s="522"/>
      <c r="F352" s="523"/>
      <c r="G352" s="577"/>
      <c r="H352" s="522"/>
      <c r="I352" s="64"/>
      <c r="J352" s="210"/>
    </row>
    <row r="353" spans="1:10" ht="19.5" customHeight="1">
      <c r="A353" s="546"/>
      <c r="B353" s="1706" t="s">
        <v>1632</v>
      </c>
      <c r="C353" s="1707"/>
      <c r="D353" s="1708"/>
      <c r="E353" s="526"/>
      <c r="F353" s="526"/>
      <c r="G353" s="65"/>
      <c r="H353" s="526">
        <f>SUM(H350:H352)</f>
        <v>0</v>
      </c>
      <c r="I353" s="64"/>
      <c r="J353" s="210"/>
    </row>
    <row r="354" spans="1:10" ht="19.5" customHeight="1">
      <c r="A354" s="1736" t="s">
        <v>1759</v>
      </c>
      <c r="B354" s="1737"/>
      <c r="C354" s="1738"/>
      <c r="D354" s="477"/>
      <c r="E354" s="65">
        <f>E348+E345+E296+E278+E265+E238+E211+E196+E146+E29+E23+E13+E10</f>
        <v>122445000</v>
      </c>
      <c r="F354" s="526"/>
      <c r="G354" s="65">
        <f>G353+G348+G345+G296+G278+G265+G238+G211+G196++G146+G29+G23+G13+G10</f>
        <v>1755000</v>
      </c>
      <c r="H354" s="526">
        <f>H353+H348+H345+H296+H278+H265+H238+H211+H196+H146+H29+H23+H13+H10</f>
        <v>124200000</v>
      </c>
      <c r="I354" s="64"/>
      <c r="J354" s="211"/>
    </row>
    <row r="355" spans="1:10" ht="19.5" customHeight="1">
      <c r="A355" s="562"/>
      <c r="B355" s="1539" t="s">
        <v>358</v>
      </c>
      <c r="C355" s="1539"/>
      <c r="D355" s="1539"/>
      <c r="E355" s="1539"/>
      <c r="F355" s="1539"/>
      <c r="G355" s="1539"/>
      <c r="H355" s="1539"/>
      <c r="I355" s="1539"/>
      <c r="J355" s="68"/>
    </row>
    <row r="356" spans="1:10" ht="19.5" customHeight="1">
      <c r="A356" s="562"/>
      <c r="B356" s="527"/>
      <c r="C356" s="559"/>
      <c r="D356" s="528"/>
      <c r="E356" s="529" t="s">
        <v>871</v>
      </c>
      <c r="F356" s="1748" t="s">
        <v>500</v>
      </c>
      <c r="G356" s="1748"/>
      <c r="H356" s="1748"/>
      <c r="I356" s="1748"/>
      <c r="J356" s="1748"/>
    </row>
    <row r="357" spans="1:10" ht="19.5" customHeight="1">
      <c r="A357" s="562"/>
      <c r="B357" s="1750" t="s">
        <v>1051</v>
      </c>
      <c r="C357" s="1750"/>
      <c r="D357" s="1750"/>
      <c r="E357" s="530" t="s">
        <v>1723</v>
      </c>
      <c r="F357" s="1572" t="s">
        <v>189</v>
      </c>
      <c r="G357" s="1572"/>
      <c r="H357" s="1572"/>
      <c r="I357" s="1572"/>
      <c r="J357" s="1572"/>
    </row>
    <row r="358" spans="1:10" ht="19.5" customHeight="1">
      <c r="A358" s="562"/>
      <c r="B358" s="530"/>
      <c r="C358" s="530"/>
      <c r="D358" s="530"/>
      <c r="E358" s="530"/>
      <c r="F358" s="1051"/>
      <c r="G358" s="1051"/>
      <c r="H358" s="1051"/>
      <c r="I358" s="1051"/>
      <c r="J358" s="1051"/>
    </row>
    <row r="359" spans="1:10" ht="19.5" customHeight="1">
      <c r="A359" s="562"/>
      <c r="B359" s="530"/>
      <c r="C359" s="530"/>
      <c r="D359" s="530"/>
      <c r="E359" s="530"/>
      <c r="F359" s="1051"/>
      <c r="G359" s="1051"/>
      <c r="H359" s="1051"/>
      <c r="I359" s="1051"/>
      <c r="J359" s="1051"/>
    </row>
    <row r="360" spans="1:10" ht="19.5" customHeight="1">
      <c r="A360" s="562"/>
      <c r="B360" s="527"/>
      <c r="C360" s="560"/>
      <c r="D360" s="528"/>
      <c r="E360" s="532"/>
      <c r="F360" s="531"/>
      <c r="G360" s="578"/>
      <c r="H360" s="532"/>
      <c r="I360" s="346"/>
      <c r="J360" s="347"/>
    </row>
    <row r="361" spans="1:10" ht="19.5" customHeight="1">
      <c r="A361" s="562"/>
      <c r="B361" s="527"/>
      <c r="C361" s="560"/>
      <c r="D361" s="528"/>
      <c r="E361" s="532"/>
      <c r="F361" s="531"/>
      <c r="G361" s="578"/>
      <c r="H361" s="532"/>
      <c r="I361" s="346"/>
      <c r="J361" s="347"/>
    </row>
    <row r="362" spans="1:10" ht="19.5" customHeight="1">
      <c r="A362" s="562"/>
      <c r="B362" s="1751" t="s">
        <v>1050</v>
      </c>
      <c r="C362" s="1751"/>
      <c r="D362" s="533"/>
      <c r="E362" s="534" t="s">
        <v>2808</v>
      </c>
      <c r="F362" s="535"/>
      <c r="G362" s="579"/>
      <c r="H362" s="537"/>
      <c r="I362" s="349"/>
      <c r="J362" s="348"/>
    </row>
    <row r="363" spans="1:10" ht="19.5" customHeight="1">
      <c r="A363" s="562"/>
      <c r="B363" s="527"/>
      <c r="C363" s="1615" t="s">
        <v>2456</v>
      </c>
      <c r="D363" s="1615"/>
      <c r="E363" s="1615"/>
      <c r="F363" s="1615"/>
      <c r="G363" s="1615"/>
      <c r="H363" s="1615"/>
      <c r="I363" s="1615"/>
      <c r="J363" s="348"/>
    </row>
    <row r="364" spans="1:10" ht="19.5" customHeight="1">
      <c r="A364" s="562"/>
      <c r="B364" s="1749" t="s">
        <v>2455</v>
      </c>
      <c r="C364" s="1749"/>
      <c r="D364" s="1615" t="s">
        <v>2503</v>
      </c>
      <c r="E364" s="1615"/>
      <c r="F364" s="1615"/>
      <c r="G364" s="1615"/>
      <c r="H364" s="1615"/>
      <c r="I364" s="1615"/>
      <c r="J364" s="1615"/>
    </row>
    <row r="365" spans="1:10" ht="19.5" customHeight="1">
      <c r="A365" s="562"/>
      <c r="B365" s="527"/>
      <c r="C365" s="561"/>
      <c r="D365" s="535"/>
      <c r="E365" s="536"/>
      <c r="F365" s="535"/>
      <c r="G365" s="579"/>
      <c r="H365" s="537"/>
      <c r="I365" s="349"/>
      <c r="J365" s="348"/>
    </row>
    <row r="366" spans="1:10" ht="19.5" customHeight="1">
      <c r="A366" s="562"/>
      <c r="B366" s="539"/>
      <c r="C366" s="562"/>
      <c r="D366" s="540"/>
      <c r="E366" s="541"/>
      <c r="F366" s="540"/>
      <c r="G366" s="580"/>
      <c r="H366" s="541"/>
      <c r="I366" s="66"/>
      <c r="J366" s="68"/>
    </row>
    <row r="367" spans="1:10" ht="19.5" customHeight="1">
      <c r="A367" s="562"/>
      <c r="B367" s="539"/>
      <c r="C367" s="562"/>
      <c r="D367" s="540"/>
      <c r="E367" s="541"/>
      <c r="F367" s="540"/>
      <c r="G367" s="580"/>
      <c r="H367" s="541"/>
      <c r="I367" s="66"/>
      <c r="J367" s="68"/>
    </row>
    <row r="368" spans="1:10" ht="19.5" customHeight="1">
      <c r="A368" s="562"/>
      <c r="B368" s="539"/>
      <c r="C368" s="562"/>
      <c r="D368" s="540"/>
      <c r="E368" s="541"/>
      <c r="F368" s="540"/>
      <c r="G368" s="580"/>
      <c r="H368" s="541"/>
      <c r="I368" s="66"/>
      <c r="J368" s="68"/>
    </row>
    <row r="369" spans="1:10" ht="19.5" customHeight="1">
      <c r="A369" s="562"/>
      <c r="B369" s="539"/>
      <c r="C369" s="562"/>
      <c r="D369" s="540"/>
      <c r="E369" s="541"/>
      <c r="F369" s="540"/>
      <c r="G369" s="580"/>
      <c r="H369" s="541"/>
      <c r="I369" s="66"/>
      <c r="J369" s="68"/>
    </row>
    <row r="370" spans="1:10" ht="19.5" customHeight="1">
      <c r="A370" s="821"/>
      <c r="B370" s="542"/>
      <c r="C370" s="562"/>
      <c r="D370" s="540"/>
      <c r="E370" s="541"/>
      <c r="F370" s="540"/>
      <c r="G370" s="580"/>
      <c r="H370" s="541"/>
      <c r="I370" s="66"/>
      <c r="J370" s="68"/>
    </row>
    <row r="371" spans="1:10" ht="19.5" customHeight="1">
      <c r="A371" s="821"/>
      <c r="B371" s="542"/>
      <c r="C371" s="562"/>
      <c r="D371" s="540"/>
      <c r="E371" s="541"/>
      <c r="F371" s="540"/>
      <c r="G371" s="580"/>
      <c r="H371" s="541"/>
      <c r="I371" s="66"/>
      <c r="J371" s="68"/>
    </row>
    <row r="372" spans="1:10" ht="19.5" customHeight="1">
      <c r="A372" s="821"/>
      <c r="B372" s="542"/>
      <c r="C372" s="562"/>
      <c r="D372" s="540"/>
      <c r="E372" s="541"/>
      <c r="F372" s="540"/>
      <c r="G372" s="580"/>
      <c r="H372" s="541"/>
      <c r="I372" s="66"/>
      <c r="J372" s="68"/>
    </row>
    <row r="373" spans="1:10" ht="19.5" customHeight="1">
      <c r="A373" s="821"/>
      <c r="B373" s="542"/>
      <c r="C373" s="562"/>
      <c r="D373" s="540"/>
      <c r="E373" s="541"/>
      <c r="F373" s="540"/>
      <c r="G373" s="580"/>
      <c r="H373" s="541"/>
      <c r="I373" s="66"/>
      <c r="J373" s="68"/>
    </row>
    <row r="374" spans="1:10" ht="19.5" customHeight="1">
      <c r="A374" s="821"/>
      <c r="B374" s="542"/>
      <c r="C374" s="562"/>
      <c r="D374" s="540"/>
      <c r="E374" s="541"/>
      <c r="F374" s="540"/>
      <c r="G374" s="580"/>
      <c r="H374" s="541"/>
      <c r="I374" s="66"/>
      <c r="J374" s="68"/>
    </row>
  </sheetData>
  <mergeCells count="56">
    <mergeCell ref="A1:C1"/>
    <mergeCell ref="B30:E30"/>
    <mergeCell ref="F356:J356"/>
    <mergeCell ref="B364:C364"/>
    <mergeCell ref="D364:J364"/>
    <mergeCell ref="B357:D357"/>
    <mergeCell ref="F357:J357"/>
    <mergeCell ref="B362:C362"/>
    <mergeCell ref="C363:I363"/>
    <mergeCell ref="B355:I355"/>
    <mergeCell ref="A354:C354"/>
    <mergeCell ref="B349:D349"/>
    <mergeCell ref="B353:D353"/>
    <mergeCell ref="B350:D350"/>
    <mergeCell ref="B351:D351"/>
    <mergeCell ref="B352:D352"/>
    <mergeCell ref="B146:D146"/>
    <mergeCell ref="B239:G239"/>
    <mergeCell ref="B265:D265"/>
    <mergeCell ref="B266:G266"/>
    <mergeCell ref="B147:E147"/>
    <mergeCell ref="B212:G212"/>
    <mergeCell ref="B196:D196"/>
    <mergeCell ref="B197:G197"/>
    <mergeCell ref="B211:D211"/>
    <mergeCell ref="A2:B2"/>
    <mergeCell ref="D4:G4"/>
    <mergeCell ref="B3:J3"/>
    <mergeCell ref="H4:J4"/>
    <mergeCell ref="E5:E6"/>
    <mergeCell ref="B29:D29"/>
    <mergeCell ref="B23:D23"/>
    <mergeCell ref="B13:D13"/>
    <mergeCell ref="B10:D10"/>
    <mergeCell ref="B11:F11"/>
    <mergeCell ref="B14:E14"/>
    <mergeCell ref="B24:E24"/>
    <mergeCell ref="K188:L188"/>
    <mergeCell ref="A5:A6"/>
    <mergeCell ref="B5:B6"/>
    <mergeCell ref="C5:C6"/>
    <mergeCell ref="D5:D6"/>
    <mergeCell ref="I5:I6"/>
    <mergeCell ref="J5:J6"/>
    <mergeCell ref="B7:F7"/>
    <mergeCell ref="F5:G5"/>
    <mergeCell ref="H5:H6"/>
    <mergeCell ref="K221:L221"/>
    <mergeCell ref="K329:P329"/>
    <mergeCell ref="B348:D348"/>
    <mergeCell ref="B279:G279"/>
    <mergeCell ref="B238:D238"/>
    <mergeCell ref="B278:D278"/>
    <mergeCell ref="B297:G297"/>
    <mergeCell ref="B345:D345"/>
    <mergeCell ref="B346:G346"/>
  </mergeCells>
  <printOptions/>
  <pageMargins left="0.33" right="0.2" top="0.23" bottom="0.17" header="0.18" footer="0.1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O429"/>
  <sheetViews>
    <sheetView workbookViewId="0" topLeftCell="A394">
      <selection activeCell="M165" sqref="M165"/>
    </sheetView>
  </sheetViews>
  <sheetFormatPr defaultColWidth="9.00390625" defaultRowHeight="19.5" customHeight="1"/>
  <cols>
    <col min="1" max="1" width="3.75390625" style="196" customWidth="1"/>
    <col min="2" max="2" width="19.375" style="92" customWidth="1"/>
    <col min="3" max="3" width="5.625" style="609" customWidth="1"/>
    <col min="4" max="4" width="8.00390625" style="197" customWidth="1"/>
    <col min="5" max="5" width="11.625" style="228" customWidth="1"/>
    <col min="6" max="6" width="6.125" style="92" customWidth="1"/>
    <col min="7" max="7" width="9.50390625" style="201" customWidth="1"/>
    <col min="8" max="8" width="11.25390625" style="228" customWidth="1"/>
    <col min="9" max="9" width="8.375" style="92" customWidth="1"/>
    <col min="10" max="10" width="9.375" style="228" customWidth="1"/>
    <col min="11" max="11" width="23.25390625" style="92" customWidth="1"/>
    <col min="12" max="12" width="9.00390625" style="92" customWidth="1"/>
    <col min="13" max="13" width="10.50390625" style="92" bestFit="1" customWidth="1"/>
    <col min="14" max="16384" width="9.00390625" style="92" customWidth="1"/>
  </cols>
  <sheetData>
    <row r="1" spans="1:10" ht="19.5" customHeight="1">
      <c r="A1" s="1752" t="s">
        <v>1205</v>
      </c>
      <c r="B1" s="1752"/>
      <c r="C1" s="1752"/>
      <c r="D1" s="464"/>
      <c r="E1" s="615"/>
      <c r="F1" s="90"/>
      <c r="G1" s="624"/>
      <c r="H1" s="615"/>
      <c r="I1" s="91"/>
      <c r="J1" s="89"/>
    </row>
    <row r="2" spans="1:10" ht="19.5" customHeight="1">
      <c r="A2" s="1752" t="s">
        <v>2529</v>
      </c>
      <c r="B2" s="1752"/>
      <c r="C2" s="598"/>
      <c r="D2" s="464"/>
      <c r="E2" s="615"/>
      <c r="F2" s="90"/>
      <c r="G2" s="624"/>
      <c r="H2" s="615"/>
      <c r="I2" s="91"/>
      <c r="J2" s="89"/>
    </row>
    <row r="3" spans="1:10" ht="19.5" customHeight="1">
      <c r="A3" s="93"/>
      <c r="B3" s="1761" t="s">
        <v>217</v>
      </c>
      <c r="C3" s="1761"/>
      <c r="D3" s="1761"/>
      <c r="E3" s="1761"/>
      <c r="F3" s="1761"/>
      <c r="G3" s="1761"/>
      <c r="H3" s="1761"/>
      <c r="I3" s="1761"/>
      <c r="J3" s="1761"/>
    </row>
    <row r="4" spans="1:10" ht="19.5" customHeight="1">
      <c r="A4" s="94"/>
      <c r="B4" s="582"/>
      <c r="C4" s="598"/>
      <c r="D4" s="1797" t="s">
        <v>2819</v>
      </c>
      <c r="E4" s="1797"/>
      <c r="F4" s="1797"/>
      <c r="G4" s="625"/>
      <c r="H4" s="1798" t="s">
        <v>1334</v>
      </c>
      <c r="I4" s="1799"/>
      <c r="J4" s="212"/>
    </row>
    <row r="5" spans="1:10" ht="19.5" customHeight="1">
      <c r="A5" s="1755" t="s">
        <v>122</v>
      </c>
      <c r="B5" s="1757" t="s">
        <v>218</v>
      </c>
      <c r="C5" s="1759" t="s">
        <v>130</v>
      </c>
      <c r="D5" s="1753" t="s">
        <v>132</v>
      </c>
      <c r="E5" s="616"/>
      <c r="F5" s="1762" t="s">
        <v>125</v>
      </c>
      <c r="G5" s="1763"/>
      <c r="H5" s="1753" t="s">
        <v>127</v>
      </c>
      <c r="I5" s="1757" t="s">
        <v>128</v>
      </c>
      <c r="J5" s="1753" t="s">
        <v>2530</v>
      </c>
    </row>
    <row r="6" spans="1:10" ht="19.5" customHeight="1">
      <c r="A6" s="1756"/>
      <c r="B6" s="1758"/>
      <c r="C6" s="1760"/>
      <c r="D6" s="1754"/>
      <c r="E6" s="431" t="s">
        <v>225</v>
      </c>
      <c r="F6" s="97" t="s">
        <v>1760</v>
      </c>
      <c r="G6" s="626" t="s">
        <v>1753</v>
      </c>
      <c r="H6" s="1754"/>
      <c r="I6" s="1758"/>
      <c r="J6" s="1754"/>
    </row>
    <row r="7" spans="1:10" ht="19.5" customHeight="1">
      <c r="A7" s="1768" t="s">
        <v>1430</v>
      </c>
      <c r="B7" s="1768"/>
      <c r="C7" s="1768"/>
      <c r="D7" s="1768"/>
      <c r="E7" s="1769"/>
      <c r="F7" s="109"/>
      <c r="G7" s="627"/>
      <c r="H7" s="147"/>
      <c r="I7" s="110"/>
      <c r="J7" s="214"/>
    </row>
    <row r="8" spans="1:10" ht="19.5" customHeight="1">
      <c r="A8" s="100">
        <v>1</v>
      </c>
      <c r="B8" s="104" t="s">
        <v>1780</v>
      </c>
      <c r="C8" s="136">
        <v>1972</v>
      </c>
      <c r="D8" s="111" t="s">
        <v>1781</v>
      </c>
      <c r="E8" s="133">
        <v>270000</v>
      </c>
      <c r="F8" s="103"/>
      <c r="G8" s="628"/>
      <c r="H8" s="147">
        <f>E8+G8</f>
        <v>270000</v>
      </c>
      <c r="I8" s="105"/>
      <c r="J8" s="112"/>
    </row>
    <row r="9" spans="1:10" ht="19.5" customHeight="1">
      <c r="A9" s="100">
        <v>2</v>
      </c>
      <c r="B9" s="104" t="s">
        <v>1782</v>
      </c>
      <c r="C9" s="136">
        <v>1972</v>
      </c>
      <c r="D9" s="101" t="s">
        <v>2197</v>
      </c>
      <c r="E9" s="133">
        <v>270000</v>
      </c>
      <c r="F9" s="103"/>
      <c r="G9" s="628"/>
      <c r="H9" s="147">
        <f>E9+G9</f>
        <v>270000</v>
      </c>
      <c r="I9" s="105"/>
      <c r="J9" s="112"/>
    </row>
    <row r="10" spans="1:10" ht="19.5" customHeight="1">
      <c r="A10" s="100">
        <v>3</v>
      </c>
      <c r="B10" s="104" t="s">
        <v>1792</v>
      </c>
      <c r="C10" s="136">
        <v>1972</v>
      </c>
      <c r="D10" s="99" t="s">
        <v>1982</v>
      </c>
      <c r="E10" s="133">
        <v>270000</v>
      </c>
      <c r="F10" s="130"/>
      <c r="G10" s="628"/>
      <c r="H10" s="147">
        <f>E10+G10</f>
        <v>270000</v>
      </c>
      <c r="I10" s="105"/>
      <c r="J10" s="112"/>
    </row>
    <row r="11" spans="1:10" ht="19.5" customHeight="1">
      <c r="A11" s="100">
        <v>4</v>
      </c>
      <c r="B11" s="590" t="s">
        <v>1084</v>
      </c>
      <c r="C11" s="169">
        <v>1975</v>
      </c>
      <c r="D11" s="117" t="s">
        <v>1291</v>
      </c>
      <c r="E11" s="133">
        <v>270000</v>
      </c>
      <c r="F11" s="130"/>
      <c r="G11" s="628"/>
      <c r="H11" s="147">
        <f>E11+G11</f>
        <v>270000</v>
      </c>
      <c r="I11" s="105"/>
      <c r="J11" s="112"/>
    </row>
    <row r="12" spans="1:10" ht="19.5" customHeight="1">
      <c r="A12" s="106"/>
      <c r="B12" s="1770" t="s">
        <v>1632</v>
      </c>
      <c r="C12" s="1771"/>
      <c r="D12" s="1772"/>
      <c r="E12" s="617">
        <f>SUM(E8:E11)</f>
        <v>1080000</v>
      </c>
      <c r="F12" s="113"/>
      <c r="G12" s="107"/>
      <c r="H12" s="188">
        <f>SUM(H8:H11)</f>
        <v>1080000</v>
      </c>
      <c r="I12" s="115"/>
      <c r="J12" s="215"/>
    </row>
    <row r="13" spans="1:10" s="56" customFormat="1" ht="19.5" customHeight="1">
      <c r="A13" s="1773" t="s">
        <v>1429</v>
      </c>
      <c r="B13" s="1774"/>
      <c r="C13" s="1774"/>
      <c r="D13" s="1774"/>
      <c r="E13" s="1775"/>
      <c r="F13" s="109"/>
      <c r="G13" s="109"/>
      <c r="H13" s="98"/>
      <c r="I13" s="110"/>
      <c r="J13" s="214"/>
    </row>
    <row r="14" spans="1:10" ht="19.5" customHeight="1">
      <c r="A14" s="100">
        <v>1</v>
      </c>
      <c r="B14" s="104" t="s">
        <v>1794</v>
      </c>
      <c r="C14" s="136">
        <v>1975</v>
      </c>
      <c r="D14" s="99" t="s">
        <v>1791</v>
      </c>
      <c r="E14" s="133">
        <v>540000</v>
      </c>
      <c r="F14" s="103"/>
      <c r="G14" s="628"/>
      <c r="H14" s="147">
        <f>E14+G14</f>
        <v>540000</v>
      </c>
      <c r="I14" s="105"/>
      <c r="J14" s="112"/>
    </row>
    <row r="15" spans="1:10" ht="19.5" customHeight="1">
      <c r="A15" s="100">
        <v>2</v>
      </c>
      <c r="B15" s="105" t="s">
        <v>1290</v>
      </c>
      <c r="C15" s="138">
        <v>1954</v>
      </c>
      <c r="D15" s="99" t="s">
        <v>1289</v>
      </c>
      <c r="E15" s="1390">
        <v>0</v>
      </c>
      <c r="F15" s="103"/>
      <c r="G15" s="628" t="s">
        <v>2194</v>
      </c>
      <c r="H15" s="649">
        <v>0</v>
      </c>
      <c r="I15" s="105" t="s">
        <v>2053</v>
      </c>
      <c r="J15" s="112" t="s">
        <v>2054</v>
      </c>
    </row>
    <row r="16" spans="1:10" ht="19.5" customHeight="1">
      <c r="A16" s="100">
        <v>3</v>
      </c>
      <c r="B16" s="583" t="s">
        <v>822</v>
      </c>
      <c r="C16" s="888">
        <v>1977</v>
      </c>
      <c r="D16" s="117" t="s">
        <v>1291</v>
      </c>
      <c r="E16" s="618">
        <v>540000</v>
      </c>
      <c r="F16" s="118"/>
      <c r="G16" s="629"/>
      <c r="H16" s="650">
        <f>E16+G16</f>
        <v>540000</v>
      </c>
      <c r="I16" s="105"/>
      <c r="J16" s="112"/>
    </row>
    <row r="17" spans="1:10" ht="19.5" customHeight="1">
      <c r="A17" s="100">
        <v>4</v>
      </c>
      <c r="B17" s="583" t="s">
        <v>45</v>
      </c>
      <c r="C17" s="888">
        <v>1953</v>
      </c>
      <c r="D17" s="117" t="s">
        <v>2214</v>
      </c>
      <c r="E17" s="618">
        <v>540000</v>
      </c>
      <c r="F17" s="118"/>
      <c r="G17" s="629"/>
      <c r="H17" s="650">
        <f>E17+G17</f>
        <v>540000</v>
      </c>
      <c r="I17" s="105"/>
      <c r="J17" s="112"/>
    </row>
    <row r="18" spans="1:10" ht="19.5" customHeight="1">
      <c r="A18" s="100">
        <v>5</v>
      </c>
      <c r="B18" s="583" t="s">
        <v>1111</v>
      </c>
      <c r="C18" s="888">
        <v>1980</v>
      </c>
      <c r="D18" s="117" t="s">
        <v>2200</v>
      </c>
      <c r="E18" s="618">
        <v>540000</v>
      </c>
      <c r="F18" s="118"/>
      <c r="G18" s="629"/>
      <c r="H18" s="650">
        <f>E18+G18</f>
        <v>540000</v>
      </c>
      <c r="I18" s="105"/>
      <c r="J18" s="112"/>
    </row>
    <row r="19" spans="1:10" ht="19.5" customHeight="1">
      <c r="A19" s="119"/>
      <c r="B19" s="1770" t="s">
        <v>1632</v>
      </c>
      <c r="C19" s="1771"/>
      <c r="D19" s="1772"/>
      <c r="E19" s="273">
        <f>SUM(E14:E18)</f>
        <v>2160000</v>
      </c>
      <c r="F19" s="120"/>
      <c r="G19" s="629"/>
      <c r="H19" s="273">
        <f>SUM(H14:H18)</f>
        <v>2160000</v>
      </c>
      <c r="I19" s="121"/>
      <c r="J19" s="216"/>
    </row>
    <row r="20" spans="1:10" s="56" customFormat="1" ht="19.5" customHeight="1">
      <c r="A20" s="1765" t="s">
        <v>170</v>
      </c>
      <c r="B20" s="1766"/>
      <c r="C20" s="1766"/>
      <c r="D20" s="1766"/>
      <c r="E20" s="1766"/>
      <c r="F20" s="1766"/>
      <c r="G20" s="1766"/>
      <c r="H20" s="1767"/>
      <c r="I20" s="122"/>
      <c r="J20" s="217"/>
    </row>
    <row r="21" spans="1:10" ht="19.5" customHeight="1">
      <c r="A21" s="884">
        <v>1</v>
      </c>
      <c r="B21" s="896" t="s">
        <v>1532</v>
      </c>
      <c r="C21" s="897">
        <v>1958</v>
      </c>
      <c r="D21" s="180" t="s">
        <v>1884</v>
      </c>
      <c r="E21" s="619">
        <v>405000</v>
      </c>
      <c r="F21" s="898"/>
      <c r="G21" s="899"/>
      <c r="H21" s="147">
        <f>E21+G21</f>
        <v>405000</v>
      </c>
      <c r="I21" s="142"/>
      <c r="J21" s="221"/>
    </row>
    <row r="22" spans="1:10" ht="19.5" customHeight="1">
      <c r="A22" s="123"/>
      <c r="B22" s="1776" t="s">
        <v>1632</v>
      </c>
      <c r="C22" s="1777"/>
      <c r="D22" s="1778"/>
      <c r="E22" s="125">
        <f>SUM(E21:E21)</f>
        <v>405000</v>
      </c>
      <c r="F22" s="124"/>
      <c r="G22" s="630"/>
      <c r="H22" s="651">
        <f>SUM(H21:H21)</f>
        <v>405000</v>
      </c>
      <c r="I22" s="126"/>
      <c r="J22" s="218"/>
    </row>
    <row r="23" spans="1:10" s="56" customFormat="1" ht="19.5" customHeight="1">
      <c r="A23" s="1765" t="s">
        <v>623</v>
      </c>
      <c r="B23" s="1766"/>
      <c r="C23" s="1766"/>
      <c r="D23" s="1766"/>
      <c r="E23" s="1766"/>
      <c r="F23" s="1766"/>
      <c r="G23" s="1766"/>
      <c r="H23" s="1767"/>
      <c r="I23" s="1764"/>
      <c r="J23" s="1764"/>
    </row>
    <row r="24" spans="1:10" ht="19.5" customHeight="1">
      <c r="A24" s="128">
        <v>1</v>
      </c>
      <c r="B24" s="182" t="s">
        <v>1799</v>
      </c>
      <c r="C24" s="134">
        <v>1926</v>
      </c>
      <c r="D24" s="129" t="s">
        <v>2200</v>
      </c>
      <c r="E24" s="131">
        <v>540000</v>
      </c>
      <c r="F24" s="130"/>
      <c r="G24" s="146"/>
      <c r="H24" s="139">
        <f>E24+G24</f>
        <v>540000</v>
      </c>
      <c r="I24" s="132"/>
      <c r="J24" s="219"/>
    </row>
    <row r="25" spans="1:10" ht="19.5" customHeight="1">
      <c r="A25" s="128">
        <v>2</v>
      </c>
      <c r="B25" s="584" t="s">
        <v>1801</v>
      </c>
      <c r="C25" s="137">
        <v>1932</v>
      </c>
      <c r="D25" s="111" t="s">
        <v>2197</v>
      </c>
      <c r="E25" s="133">
        <v>540000</v>
      </c>
      <c r="F25" s="103"/>
      <c r="G25" s="150"/>
      <c r="H25" s="147">
        <f>E25+G25</f>
        <v>540000</v>
      </c>
      <c r="I25" s="105"/>
      <c r="J25" s="112"/>
    </row>
    <row r="26" spans="1:10" ht="19.5" customHeight="1">
      <c r="A26" s="165">
        <v>3</v>
      </c>
      <c r="B26" s="1401" t="s">
        <v>1798</v>
      </c>
      <c r="C26" s="1402">
        <v>1938</v>
      </c>
      <c r="D26" s="1403" t="s">
        <v>2200</v>
      </c>
      <c r="E26" s="1404">
        <v>540000</v>
      </c>
      <c r="F26" s="1401"/>
      <c r="G26" s="1405"/>
      <c r="H26" s="1406">
        <f>E26+G26</f>
        <v>540000</v>
      </c>
      <c r="I26" s="142"/>
      <c r="J26" s="221"/>
    </row>
    <row r="27" spans="1:10" ht="19.5" customHeight="1">
      <c r="A27" s="123"/>
      <c r="B27" s="1776" t="s">
        <v>1632</v>
      </c>
      <c r="C27" s="1777"/>
      <c r="D27" s="1778"/>
      <c r="E27" s="125">
        <f>SUM(E24:E26)</f>
        <v>1620000</v>
      </c>
      <c r="F27" s="124"/>
      <c r="G27" s="630"/>
      <c r="H27" s="651">
        <f>SUM(H24:H26)</f>
        <v>1620000</v>
      </c>
      <c r="I27" s="126"/>
      <c r="J27" s="218"/>
    </row>
    <row r="28" spans="1:10" s="56" customFormat="1" ht="19.5" customHeight="1">
      <c r="A28" s="1765" t="s">
        <v>622</v>
      </c>
      <c r="B28" s="1766"/>
      <c r="C28" s="1766"/>
      <c r="D28" s="1767"/>
      <c r="E28" s="127"/>
      <c r="F28" s="127"/>
      <c r="G28" s="127"/>
      <c r="H28" s="127"/>
      <c r="I28" s="127"/>
      <c r="J28" s="220"/>
    </row>
    <row r="29" spans="1:10" ht="19.5" customHeight="1">
      <c r="A29" s="128">
        <v>1</v>
      </c>
      <c r="B29" s="182" t="s">
        <v>1803</v>
      </c>
      <c r="C29" s="134">
        <v>1932</v>
      </c>
      <c r="D29" s="135" t="s">
        <v>2196</v>
      </c>
      <c r="E29" s="131">
        <v>270000</v>
      </c>
      <c r="F29" s="130"/>
      <c r="G29" s="146"/>
      <c r="H29" s="139">
        <f>E29+G29</f>
        <v>270000</v>
      </c>
      <c r="I29" s="132"/>
      <c r="J29" s="219"/>
    </row>
    <row r="30" spans="1:10" ht="19.5" customHeight="1">
      <c r="A30" s="128">
        <v>2</v>
      </c>
      <c r="B30" s="584" t="s">
        <v>1855</v>
      </c>
      <c r="C30" s="137">
        <v>1930</v>
      </c>
      <c r="D30" s="101" t="s">
        <v>2197</v>
      </c>
      <c r="E30" s="131">
        <v>270000</v>
      </c>
      <c r="F30" s="103"/>
      <c r="G30" s="150"/>
      <c r="H30" s="139">
        <f aca="true" t="shared" si="0" ref="H30:H71">E30+G30</f>
        <v>270000</v>
      </c>
      <c r="I30" s="105"/>
      <c r="J30" s="112"/>
    </row>
    <row r="31" spans="1:10" ht="19.5" customHeight="1">
      <c r="A31" s="128">
        <v>3</v>
      </c>
      <c r="B31" s="584" t="s">
        <v>1873</v>
      </c>
      <c r="C31" s="137">
        <v>1933</v>
      </c>
      <c r="D31" s="101" t="s">
        <v>2197</v>
      </c>
      <c r="E31" s="131">
        <v>270000</v>
      </c>
      <c r="F31" s="103"/>
      <c r="G31" s="150"/>
      <c r="H31" s="139">
        <f t="shared" si="0"/>
        <v>270000</v>
      </c>
      <c r="I31" s="105"/>
      <c r="J31" s="112"/>
    </row>
    <row r="32" spans="1:10" ht="19.5" customHeight="1">
      <c r="A32" s="128">
        <v>4</v>
      </c>
      <c r="B32" s="584" t="s">
        <v>1899</v>
      </c>
      <c r="C32" s="137">
        <v>1933</v>
      </c>
      <c r="D32" s="101" t="s">
        <v>2197</v>
      </c>
      <c r="E32" s="131">
        <v>270000</v>
      </c>
      <c r="F32" s="103"/>
      <c r="G32" s="150"/>
      <c r="H32" s="139">
        <f t="shared" si="0"/>
        <v>270000</v>
      </c>
      <c r="I32" s="105"/>
      <c r="J32" s="112"/>
    </row>
    <row r="33" spans="1:10" ht="19.5" customHeight="1">
      <c r="A33" s="128">
        <v>5</v>
      </c>
      <c r="B33" s="584" t="s">
        <v>1861</v>
      </c>
      <c r="C33" s="137">
        <v>1931</v>
      </c>
      <c r="D33" s="101" t="s">
        <v>1800</v>
      </c>
      <c r="E33" s="131">
        <v>270000</v>
      </c>
      <c r="F33" s="103"/>
      <c r="G33" s="150"/>
      <c r="H33" s="139">
        <f t="shared" si="0"/>
        <v>270000</v>
      </c>
      <c r="I33" s="105"/>
      <c r="J33" s="112"/>
    </row>
    <row r="34" spans="1:10" ht="19.5" customHeight="1">
      <c r="A34" s="128">
        <v>6</v>
      </c>
      <c r="B34" s="584" t="s">
        <v>1862</v>
      </c>
      <c r="C34" s="137">
        <v>1930</v>
      </c>
      <c r="D34" s="101" t="s">
        <v>1800</v>
      </c>
      <c r="E34" s="131">
        <v>270000</v>
      </c>
      <c r="F34" s="103"/>
      <c r="G34" s="150"/>
      <c r="H34" s="139">
        <f t="shared" si="0"/>
        <v>270000</v>
      </c>
      <c r="I34" s="105"/>
      <c r="J34" s="112"/>
    </row>
    <row r="35" spans="1:10" ht="19.5" customHeight="1">
      <c r="A35" s="128">
        <v>7</v>
      </c>
      <c r="B35" s="105" t="s">
        <v>1931</v>
      </c>
      <c r="C35" s="138">
        <v>1935</v>
      </c>
      <c r="D35" s="101" t="s">
        <v>1800</v>
      </c>
      <c r="E35" s="131">
        <v>270000</v>
      </c>
      <c r="F35" s="103"/>
      <c r="G35" s="631"/>
      <c r="H35" s="139">
        <f t="shared" si="0"/>
        <v>270000</v>
      </c>
      <c r="I35" s="132"/>
      <c r="J35" s="219"/>
    </row>
    <row r="36" spans="1:10" ht="19.5" customHeight="1">
      <c r="A36" s="128">
        <v>8</v>
      </c>
      <c r="B36" s="105" t="s">
        <v>710</v>
      </c>
      <c r="C36" s="138">
        <v>1935</v>
      </c>
      <c r="D36" s="101" t="s">
        <v>1800</v>
      </c>
      <c r="E36" s="131">
        <v>270000</v>
      </c>
      <c r="F36" s="103"/>
      <c r="G36" s="631"/>
      <c r="H36" s="139">
        <f t="shared" si="0"/>
        <v>270000</v>
      </c>
      <c r="I36" s="132"/>
      <c r="J36" s="219"/>
    </row>
    <row r="37" spans="1:10" ht="19.5" customHeight="1">
      <c r="A37" s="128">
        <v>9</v>
      </c>
      <c r="B37" s="104" t="s">
        <v>1807</v>
      </c>
      <c r="C37" s="136">
        <v>1931</v>
      </c>
      <c r="D37" s="101" t="s">
        <v>2202</v>
      </c>
      <c r="E37" s="131">
        <v>270000</v>
      </c>
      <c r="F37" s="103"/>
      <c r="G37" s="150"/>
      <c r="H37" s="139">
        <f t="shared" si="0"/>
        <v>270000</v>
      </c>
      <c r="I37" s="105"/>
      <c r="J37" s="112"/>
    </row>
    <row r="38" spans="1:10" ht="19.5" customHeight="1">
      <c r="A38" s="128">
        <v>10</v>
      </c>
      <c r="B38" s="104" t="s">
        <v>1810</v>
      </c>
      <c r="C38" s="136">
        <v>1933</v>
      </c>
      <c r="D38" s="101" t="s">
        <v>2202</v>
      </c>
      <c r="E38" s="131">
        <v>270000</v>
      </c>
      <c r="F38" s="103"/>
      <c r="G38" s="150"/>
      <c r="H38" s="139">
        <f t="shared" si="0"/>
        <v>270000</v>
      </c>
      <c r="I38" s="105"/>
      <c r="J38" s="112"/>
    </row>
    <row r="39" spans="1:10" ht="19.5" customHeight="1">
      <c r="A39" s="128">
        <v>11</v>
      </c>
      <c r="B39" s="584" t="s">
        <v>1867</v>
      </c>
      <c r="C39" s="137">
        <v>1931</v>
      </c>
      <c r="D39" s="101" t="s">
        <v>2202</v>
      </c>
      <c r="E39" s="131">
        <v>270000</v>
      </c>
      <c r="F39" s="103"/>
      <c r="G39" s="150"/>
      <c r="H39" s="139">
        <f t="shared" si="0"/>
        <v>270000</v>
      </c>
      <c r="I39" s="105"/>
      <c r="J39" s="112"/>
    </row>
    <row r="40" spans="1:10" ht="19.5" customHeight="1">
      <c r="A40" s="128">
        <v>12</v>
      </c>
      <c r="B40" s="584" t="s">
        <v>621</v>
      </c>
      <c r="C40" s="137">
        <v>1932</v>
      </c>
      <c r="D40" s="101" t="s">
        <v>2202</v>
      </c>
      <c r="E40" s="131">
        <v>270000</v>
      </c>
      <c r="F40" s="103"/>
      <c r="G40" s="150"/>
      <c r="H40" s="139">
        <f t="shared" si="0"/>
        <v>270000</v>
      </c>
      <c r="I40" s="105"/>
      <c r="J40" s="112"/>
    </row>
    <row r="41" spans="1:10" ht="19.5" customHeight="1">
      <c r="A41" s="128">
        <v>13</v>
      </c>
      <c r="B41" s="1391" t="s">
        <v>1920</v>
      </c>
      <c r="C41" s="140">
        <v>1933</v>
      </c>
      <c r="D41" s="101" t="s">
        <v>2202</v>
      </c>
      <c r="E41" s="131">
        <v>270000</v>
      </c>
      <c r="F41" s="141"/>
      <c r="G41" s="632"/>
      <c r="H41" s="139">
        <f t="shared" si="0"/>
        <v>270000</v>
      </c>
      <c r="I41" s="142"/>
      <c r="J41" s="221"/>
    </row>
    <row r="42" spans="1:10" ht="19.5" customHeight="1">
      <c r="A42" s="128">
        <v>14</v>
      </c>
      <c r="B42" s="104" t="s">
        <v>1921</v>
      </c>
      <c r="C42" s="137">
        <v>1933</v>
      </c>
      <c r="D42" s="101" t="s">
        <v>2202</v>
      </c>
      <c r="E42" s="131">
        <v>270000</v>
      </c>
      <c r="F42" s="143"/>
      <c r="G42" s="150"/>
      <c r="H42" s="139">
        <f t="shared" si="0"/>
        <v>270000</v>
      </c>
      <c r="I42" s="105"/>
      <c r="J42" s="112"/>
    </row>
    <row r="43" spans="1:10" ht="19.5" customHeight="1">
      <c r="A43" s="128">
        <v>15</v>
      </c>
      <c r="B43" s="105" t="s">
        <v>1932</v>
      </c>
      <c r="C43" s="138">
        <v>1935</v>
      </c>
      <c r="D43" s="101" t="s">
        <v>2202</v>
      </c>
      <c r="E43" s="131">
        <v>270000</v>
      </c>
      <c r="F43" s="103"/>
      <c r="G43" s="631"/>
      <c r="H43" s="139">
        <f t="shared" si="0"/>
        <v>270000</v>
      </c>
      <c r="I43" s="132"/>
      <c r="J43" s="219"/>
    </row>
    <row r="44" spans="1:10" ht="19.5" customHeight="1">
      <c r="A44" s="128">
        <v>16</v>
      </c>
      <c r="B44" s="105" t="s">
        <v>2203</v>
      </c>
      <c r="C44" s="138">
        <v>1935</v>
      </c>
      <c r="D44" s="101" t="s">
        <v>2202</v>
      </c>
      <c r="E44" s="131">
        <v>270000</v>
      </c>
      <c r="F44" s="103"/>
      <c r="G44" s="631"/>
      <c r="H44" s="139">
        <f t="shared" si="0"/>
        <v>270000</v>
      </c>
      <c r="I44" s="132"/>
      <c r="J44" s="219"/>
    </row>
    <row r="45" spans="1:10" ht="19.5" customHeight="1">
      <c r="A45" s="128">
        <v>17</v>
      </c>
      <c r="B45" s="584" t="s">
        <v>1858</v>
      </c>
      <c r="C45" s="137">
        <v>1929</v>
      </c>
      <c r="D45" s="101" t="s">
        <v>730</v>
      </c>
      <c r="E45" s="131">
        <v>270000</v>
      </c>
      <c r="F45" s="103"/>
      <c r="G45" s="150"/>
      <c r="H45" s="139">
        <f t="shared" si="0"/>
        <v>270000</v>
      </c>
      <c r="I45" s="105"/>
      <c r="J45" s="112"/>
    </row>
    <row r="46" spans="1:10" ht="19.5" customHeight="1">
      <c r="A46" s="128">
        <v>18</v>
      </c>
      <c r="B46" s="104" t="s">
        <v>1516</v>
      </c>
      <c r="C46" s="136">
        <v>1925</v>
      </c>
      <c r="D46" s="116" t="s">
        <v>2200</v>
      </c>
      <c r="E46" s="131">
        <v>270000</v>
      </c>
      <c r="F46" s="103"/>
      <c r="G46" s="150"/>
      <c r="H46" s="139">
        <f t="shared" si="0"/>
        <v>270000</v>
      </c>
      <c r="I46" s="105"/>
      <c r="J46" s="112"/>
    </row>
    <row r="47" spans="1:10" ht="19.5" customHeight="1">
      <c r="A47" s="128">
        <v>19</v>
      </c>
      <c r="B47" s="104" t="s">
        <v>1015</v>
      </c>
      <c r="C47" s="136">
        <v>1928</v>
      </c>
      <c r="D47" s="116" t="s">
        <v>2200</v>
      </c>
      <c r="E47" s="131">
        <v>0</v>
      </c>
      <c r="F47" s="103"/>
      <c r="G47" s="150"/>
      <c r="H47" s="139">
        <f t="shared" si="0"/>
        <v>0</v>
      </c>
      <c r="I47" s="105" t="s">
        <v>1345</v>
      </c>
      <c r="J47" s="112"/>
    </row>
    <row r="48" spans="1:10" ht="19.5" customHeight="1">
      <c r="A48" s="128">
        <v>20</v>
      </c>
      <c r="B48" s="584" t="s">
        <v>1831</v>
      </c>
      <c r="C48" s="137">
        <v>1928</v>
      </c>
      <c r="D48" s="116" t="s">
        <v>2200</v>
      </c>
      <c r="E48" s="131">
        <v>270000</v>
      </c>
      <c r="F48" s="103"/>
      <c r="G48" s="150"/>
      <c r="H48" s="139">
        <f t="shared" si="0"/>
        <v>270000</v>
      </c>
      <c r="I48" s="105"/>
      <c r="J48" s="112"/>
    </row>
    <row r="49" spans="1:10" ht="19.5" customHeight="1">
      <c r="A49" s="128">
        <v>21</v>
      </c>
      <c r="B49" s="584" t="s">
        <v>1832</v>
      </c>
      <c r="C49" s="137">
        <v>1926</v>
      </c>
      <c r="D49" s="116" t="s">
        <v>2200</v>
      </c>
      <c r="E49" s="131">
        <v>270000</v>
      </c>
      <c r="F49" s="103"/>
      <c r="G49" s="150"/>
      <c r="H49" s="139">
        <f t="shared" si="0"/>
        <v>270000</v>
      </c>
      <c r="I49" s="105"/>
      <c r="J49" s="112"/>
    </row>
    <row r="50" spans="1:10" ht="19.5" customHeight="1">
      <c r="A50" s="128">
        <v>22</v>
      </c>
      <c r="B50" s="584" t="s">
        <v>1835</v>
      </c>
      <c r="C50" s="137">
        <v>1926</v>
      </c>
      <c r="D50" s="116" t="s">
        <v>2200</v>
      </c>
      <c r="E50" s="131">
        <v>270000</v>
      </c>
      <c r="F50" s="103"/>
      <c r="G50" s="150"/>
      <c r="H50" s="139">
        <f t="shared" si="0"/>
        <v>270000</v>
      </c>
      <c r="I50" s="105"/>
      <c r="J50" s="112"/>
    </row>
    <row r="51" spans="1:10" ht="19.5" customHeight="1">
      <c r="A51" s="128">
        <v>23</v>
      </c>
      <c r="B51" s="584" t="s">
        <v>1868</v>
      </c>
      <c r="C51" s="137">
        <v>1931</v>
      </c>
      <c r="D51" s="116" t="s">
        <v>2200</v>
      </c>
      <c r="E51" s="131">
        <v>270000</v>
      </c>
      <c r="F51" s="103"/>
      <c r="G51" s="150"/>
      <c r="H51" s="139">
        <f t="shared" si="0"/>
        <v>270000</v>
      </c>
      <c r="I51" s="105"/>
      <c r="J51" s="112"/>
    </row>
    <row r="52" spans="1:10" ht="19.5" customHeight="1">
      <c r="A52" s="128">
        <v>24</v>
      </c>
      <c r="B52" s="584" t="s">
        <v>1869</v>
      </c>
      <c r="C52" s="137">
        <v>1934</v>
      </c>
      <c r="D52" s="116" t="s">
        <v>2200</v>
      </c>
      <c r="E52" s="131">
        <v>270000</v>
      </c>
      <c r="F52" s="103"/>
      <c r="G52" s="150"/>
      <c r="H52" s="139">
        <f t="shared" si="0"/>
        <v>270000</v>
      </c>
      <c r="I52" s="105"/>
      <c r="J52" s="112"/>
    </row>
    <row r="53" spans="1:10" ht="19.5" customHeight="1">
      <c r="A53" s="128">
        <v>25</v>
      </c>
      <c r="B53" s="584" t="s">
        <v>1871</v>
      </c>
      <c r="C53" s="137">
        <v>1932</v>
      </c>
      <c r="D53" s="116" t="s">
        <v>2200</v>
      </c>
      <c r="E53" s="131">
        <v>270000</v>
      </c>
      <c r="F53" s="103"/>
      <c r="G53" s="150"/>
      <c r="H53" s="139">
        <f t="shared" si="0"/>
        <v>270000</v>
      </c>
      <c r="I53" s="105"/>
      <c r="J53" s="112"/>
    </row>
    <row r="54" spans="1:10" ht="19.5" customHeight="1">
      <c r="A54" s="128">
        <v>26</v>
      </c>
      <c r="B54" s="584" t="s">
        <v>1009</v>
      </c>
      <c r="C54" s="137">
        <v>1932</v>
      </c>
      <c r="D54" s="116" t="s">
        <v>823</v>
      </c>
      <c r="E54" s="131">
        <v>270000</v>
      </c>
      <c r="F54" s="103"/>
      <c r="G54" s="150"/>
      <c r="H54" s="139">
        <f t="shared" si="0"/>
        <v>270000</v>
      </c>
      <c r="I54" s="105"/>
      <c r="J54" s="112"/>
    </row>
    <row r="55" spans="1:10" ht="19.5" customHeight="1">
      <c r="A55" s="128">
        <v>27</v>
      </c>
      <c r="B55" s="584" t="s">
        <v>326</v>
      </c>
      <c r="C55" s="137">
        <v>1932</v>
      </c>
      <c r="D55" s="116" t="s">
        <v>2200</v>
      </c>
      <c r="E55" s="131">
        <v>270000</v>
      </c>
      <c r="F55" s="103"/>
      <c r="G55" s="150"/>
      <c r="H55" s="139">
        <f t="shared" si="0"/>
        <v>270000</v>
      </c>
      <c r="I55" s="105"/>
      <c r="J55" s="112"/>
    </row>
    <row r="56" spans="1:10" ht="19.5" customHeight="1">
      <c r="A56" s="128">
        <v>28</v>
      </c>
      <c r="B56" s="584" t="s">
        <v>1874</v>
      </c>
      <c r="C56" s="137">
        <v>1933</v>
      </c>
      <c r="D56" s="116" t="s">
        <v>2200</v>
      </c>
      <c r="E56" s="131">
        <v>270000</v>
      </c>
      <c r="F56" s="103"/>
      <c r="G56" s="150"/>
      <c r="H56" s="139">
        <f t="shared" si="0"/>
        <v>270000</v>
      </c>
      <c r="I56" s="105"/>
      <c r="J56" s="112"/>
    </row>
    <row r="57" spans="1:10" ht="19.5" customHeight="1">
      <c r="A57" s="128">
        <v>29</v>
      </c>
      <c r="B57" s="584" t="s">
        <v>1897</v>
      </c>
      <c r="C57" s="137">
        <v>1933</v>
      </c>
      <c r="D57" s="116" t="s">
        <v>2200</v>
      </c>
      <c r="E57" s="131">
        <v>270000</v>
      </c>
      <c r="F57" s="103"/>
      <c r="G57" s="625"/>
      <c r="H57" s="139">
        <f t="shared" si="0"/>
        <v>270000</v>
      </c>
      <c r="I57" s="105"/>
      <c r="J57" s="112"/>
    </row>
    <row r="58" spans="1:10" ht="19.5" customHeight="1">
      <c r="A58" s="128">
        <v>30</v>
      </c>
      <c r="B58" s="104" t="s">
        <v>1898</v>
      </c>
      <c r="C58" s="137">
        <v>1933</v>
      </c>
      <c r="D58" s="116" t="s">
        <v>2200</v>
      </c>
      <c r="E58" s="131">
        <v>270000</v>
      </c>
      <c r="F58" s="103"/>
      <c r="G58" s="150"/>
      <c r="H58" s="139">
        <f t="shared" si="0"/>
        <v>270000</v>
      </c>
      <c r="I58" s="105"/>
      <c r="J58" s="112"/>
    </row>
    <row r="59" spans="1:10" ht="19.5" customHeight="1">
      <c r="A59" s="128">
        <v>31</v>
      </c>
      <c r="B59" s="1392" t="s">
        <v>1923</v>
      </c>
      <c r="C59" s="140">
        <v>1933</v>
      </c>
      <c r="D59" s="116" t="s">
        <v>2200</v>
      </c>
      <c r="E59" s="131">
        <v>270000</v>
      </c>
      <c r="F59" s="105"/>
      <c r="G59" s="633"/>
      <c r="H59" s="139">
        <f t="shared" si="0"/>
        <v>270000</v>
      </c>
      <c r="I59" s="132"/>
      <c r="J59" s="219"/>
    </row>
    <row r="60" spans="1:10" ht="19.5" customHeight="1">
      <c r="A60" s="128">
        <v>32</v>
      </c>
      <c r="B60" s="105" t="s">
        <v>1928</v>
      </c>
      <c r="C60" s="138">
        <v>1934</v>
      </c>
      <c r="D60" s="116" t="s">
        <v>2200</v>
      </c>
      <c r="E60" s="131">
        <v>270000</v>
      </c>
      <c r="F60" s="103"/>
      <c r="G60" s="146"/>
      <c r="H60" s="139">
        <f t="shared" si="0"/>
        <v>270000</v>
      </c>
      <c r="I60" s="132"/>
      <c r="J60" s="219"/>
    </row>
    <row r="61" spans="1:10" ht="19.5" customHeight="1">
      <c r="A61" s="128">
        <v>33</v>
      </c>
      <c r="B61" s="105" t="s">
        <v>571</v>
      </c>
      <c r="C61" s="145">
        <v>1936</v>
      </c>
      <c r="D61" s="116" t="s">
        <v>2200</v>
      </c>
      <c r="E61" s="131">
        <v>270000</v>
      </c>
      <c r="F61" s="103"/>
      <c r="G61" s="146"/>
      <c r="H61" s="139">
        <f t="shared" si="0"/>
        <v>270000</v>
      </c>
      <c r="I61" s="132"/>
      <c r="J61" s="219"/>
    </row>
    <row r="62" spans="1:10" ht="19.5" customHeight="1">
      <c r="A62" s="128">
        <v>34</v>
      </c>
      <c r="B62" s="105" t="s">
        <v>2599</v>
      </c>
      <c r="C62" s="145">
        <v>1936</v>
      </c>
      <c r="D62" s="116" t="s">
        <v>2200</v>
      </c>
      <c r="E62" s="131">
        <v>270000</v>
      </c>
      <c r="F62" s="103"/>
      <c r="G62" s="146"/>
      <c r="H62" s="139">
        <f t="shared" si="0"/>
        <v>270000</v>
      </c>
      <c r="I62" s="132"/>
      <c r="J62" s="219"/>
    </row>
    <row r="63" spans="1:10" ht="19.5" customHeight="1">
      <c r="A63" s="128">
        <v>35</v>
      </c>
      <c r="B63" s="584" t="s">
        <v>1754</v>
      </c>
      <c r="C63" s="140">
        <v>1935</v>
      </c>
      <c r="D63" s="116" t="s">
        <v>2200</v>
      </c>
      <c r="E63" s="131">
        <v>270000</v>
      </c>
      <c r="F63" s="115"/>
      <c r="G63" s="633"/>
      <c r="H63" s="139">
        <f t="shared" si="0"/>
        <v>270000</v>
      </c>
      <c r="I63" s="132"/>
      <c r="J63" s="219"/>
    </row>
    <row r="64" spans="1:10" ht="19.5" customHeight="1">
      <c r="A64" s="128">
        <v>36</v>
      </c>
      <c r="B64" s="584" t="s">
        <v>1863</v>
      </c>
      <c r="C64" s="137">
        <v>1928</v>
      </c>
      <c r="D64" s="111" t="s">
        <v>1864</v>
      </c>
      <c r="E64" s="131">
        <v>270000</v>
      </c>
      <c r="F64" s="103"/>
      <c r="G64" s="150"/>
      <c r="H64" s="139">
        <f t="shared" si="0"/>
        <v>270000</v>
      </c>
      <c r="I64" s="105"/>
      <c r="J64" s="112"/>
    </row>
    <row r="65" spans="1:10" ht="19.5" customHeight="1">
      <c r="A65" s="128">
        <v>37</v>
      </c>
      <c r="B65" s="104" t="s">
        <v>1922</v>
      </c>
      <c r="C65" s="137">
        <v>1927</v>
      </c>
      <c r="D65" s="129" t="s">
        <v>1864</v>
      </c>
      <c r="E65" s="131">
        <v>270000</v>
      </c>
      <c r="F65" s="103"/>
      <c r="G65" s="146"/>
      <c r="H65" s="139">
        <f t="shared" si="0"/>
        <v>270000</v>
      </c>
      <c r="I65" s="132"/>
      <c r="J65" s="219"/>
    </row>
    <row r="66" spans="1:10" ht="19.5" customHeight="1">
      <c r="A66" s="128">
        <v>38</v>
      </c>
      <c r="B66" s="584" t="s">
        <v>2513</v>
      </c>
      <c r="C66" s="137">
        <v>1930</v>
      </c>
      <c r="D66" s="101" t="s">
        <v>2198</v>
      </c>
      <c r="E66" s="131">
        <v>270000</v>
      </c>
      <c r="F66" s="103"/>
      <c r="G66" s="150"/>
      <c r="H66" s="139">
        <f t="shared" si="0"/>
        <v>270000</v>
      </c>
      <c r="I66" s="105"/>
      <c r="J66" s="112"/>
    </row>
    <row r="67" spans="1:10" ht="19.5" customHeight="1">
      <c r="A67" s="128">
        <v>39</v>
      </c>
      <c r="B67" s="104" t="s">
        <v>1802</v>
      </c>
      <c r="C67" s="136">
        <v>1932</v>
      </c>
      <c r="D67" s="101" t="s">
        <v>2198</v>
      </c>
      <c r="E67" s="131">
        <v>270000</v>
      </c>
      <c r="F67" s="103"/>
      <c r="G67" s="150"/>
      <c r="H67" s="139">
        <f t="shared" si="0"/>
        <v>270000</v>
      </c>
      <c r="I67" s="105"/>
      <c r="J67" s="112"/>
    </row>
    <row r="68" spans="1:10" ht="19.5" customHeight="1">
      <c r="A68" s="128">
        <v>40</v>
      </c>
      <c r="B68" s="584" t="s">
        <v>1859</v>
      </c>
      <c r="C68" s="137">
        <v>1930</v>
      </c>
      <c r="D68" s="101" t="s">
        <v>2198</v>
      </c>
      <c r="E68" s="131">
        <v>270000</v>
      </c>
      <c r="F68" s="103"/>
      <c r="G68" s="150"/>
      <c r="H68" s="139">
        <f t="shared" si="0"/>
        <v>270000</v>
      </c>
      <c r="I68" s="105"/>
      <c r="J68" s="112"/>
    </row>
    <row r="69" spans="1:10" ht="19.5" customHeight="1">
      <c r="A69" s="128">
        <v>41</v>
      </c>
      <c r="B69" s="584" t="s">
        <v>574</v>
      </c>
      <c r="C69" s="137">
        <v>1936</v>
      </c>
      <c r="D69" s="101" t="s">
        <v>573</v>
      </c>
      <c r="E69" s="131">
        <v>270000</v>
      </c>
      <c r="F69" s="103"/>
      <c r="G69" s="150"/>
      <c r="H69" s="139">
        <f t="shared" si="0"/>
        <v>270000</v>
      </c>
      <c r="I69" s="105"/>
      <c r="J69" s="112"/>
    </row>
    <row r="70" spans="1:10" ht="19.5" customHeight="1">
      <c r="A70" s="128">
        <v>42</v>
      </c>
      <c r="B70" s="584" t="s">
        <v>1517</v>
      </c>
      <c r="C70" s="137">
        <v>1935</v>
      </c>
      <c r="D70" s="101" t="s">
        <v>2198</v>
      </c>
      <c r="E70" s="131">
        <v>270000</v>
      </c>
      <c r="F70" s="103"/>
      <c r="G70" s="150"/>
      <c r="H70" s="139">
        <f t="shared" si="0"/>
        <v>270000</v>
      </c>
      <c r="I70" s="105"/>
      <c r="J70" s="112"/>
    </row>
    <row r="71" spans="1:10" ht="19.5" customHeight="1">
      <c r="A71" s="128">
        <v>43</v>
      </c>
      <c r="B71" s="104" t="s">
        <v>2818</v>
      </c>
      <c r="C71" s="137">
        <v>1935</v>
      </c>
      <c r="D71" s="111" t="s">
        <v>1805</v>
      </c>
      <c r="E71" s="131">
        <v>270000</v>
      </c>
      <c r="F71" s="103"/>
      <c r="G71" s="146"/>
      <c r="H71" s="139">
        <f t="shared" si="0"/>
        <v>270000</v>
      </c>
      <c r="I71" s="132"/>
      <c r="J71" s="219"/>
    </row>
    <row r="72" spans="1:10" ht="19.5" customHeight="1">
      <c r="A72" s="128">
        <v>44</v>
      </c>
      <c r="B72" s="584" t="s">
        <v>1808</v>
      </c>
      <c r="C72" s="137">
        <v>1931</v>
      </c>
      <c r="D72" s="101" t="s">
        <v>1809</v>
      </c>
      <c r="E72" s="131">
        <v>270000</v>
      </c>
      <c r="F72" s="103"/>
      <c r="G72" s="150"/>
      <c r="H72" s="139">
        <f aca="true" t="shared" si="1" ref="H72:H89">E72+G72</f>
        <v>270000</v>
      </c>
      <c r="I72" s="105"/>
      <c r="J72" s="112"/>
    </row>
    <row r="73" spans="1:10" ht="19.5" customHeight="1">
      <c r="A73" s="128">
        <v>45</v>
      </c>
      <c r="B73" s="584" t="s">
        <v>1830</v>
      </c>
      <c r="C73" s="137">
        <v>1925</v>
      </c>
      <c r="D73" s="101" t="s">
        <v>1791</v>
      </c>
      <c r="E73" s="131">
        <v>270000</v>
      </c>
      <c r="F73" s="103"/>
      <c r="G73" s="150"/>
      <c r="H73" s="139">
        <f t="shared" si="1"/>
        <v>270000</v>
      </c>
      <c r="I73" s="105"/>
      <c r="J73" s="112"/>
    </row>
    <row r="74" spans="1:10" ht="19.5" customHeight="1">
      <c r="A74" s="128">
        <v>46</v>
      </c>
      <c r="B74" s="584" t="s">
        <v>1833</v>
      </c>
      <c r="C74" s="137">
        <v>1925</v>
      </c>
      <c r="D74" s="101" t="s">
        <v>1834</v>
      </c>
      <c r="E74" s="131">
        <v>270000</v>
      </c>
      <c r="F74" s="103"/>
      <c r="G74" s="150"/>
      <c r="H74" s="139">
        <f t="shared" si="1"/>
        <v>270000</v>
      </c>
      <c r="I74" s="105"/>
      <c r="J74" s="112"/>
    </row>
    <row r="75" spans="1:10" ht="19.5" customHeight="1">
      <c r="A75" s="128">
        <v>47</v>
      </c>
      <c r="B75" s="104" t="s">
        <v>1804</v>
      </c>
      <c r="C75" s="136">
        <v>1933</v>
      </c>
      <c r="D75" s="111" t="s">
        <v>1791</v>
      </c>
      <c r="E75" s="131">
        <v>270000</v>
      </c>
      <c r="F75" s="103"/>
      <c r="G75" s="150"/>
      <c r="H75" s="139">
        <f t="shared" si="1"/>
        <v>270000</v>
      </c>
      <c r="I75" s="105"/>
      <c r="J75" s="112"/>
    </row>
    <row r="76" spans="1:10" ht="19.5" customHeight="1">
      <c r="A76" s="128">
        <v>48</v>
      </c>
      <c r="B76" s="584" t="s">
        <v>1836</v>
      </c>
      <c r="C76" s="137">
        <v>1928</v>
      </c>
      <c r="D76" s="101" t="s">
        <v>1761</v>
      </c>
      <c r="E76" s="131">
        <v>270000</v>
      </c>
      <c r="F76" s="103"/>
      <c r="G76" s="150"/>
      <c r="H76" s="147">
        <f t="shared" si="1"/>
        <v>270000</v>
      </c>
      <c r="I76" s="105"/>
      <c r="J76" s="112"/>
    </row>
    <row r="77" spans="1:10" ht="19.5" customHeight="1">
      <c r="A77" s="128">
        <v>49</v>
      </c>
      <c r="B77" s="584" t="s">
        <v>1837</v>
      </c>
      <c r="C77" s="137">
        <v>1928</v>
      </c>
      <c r="D77" s="101" t="s">
        <v>1761</v>
      </c>
      <c r="E77" s="131">
        <v>270000</v>
      </c>
      <c r="F77" s="103"/>
      <c r="G77" s="150"/>
      <c r="H77" s="147">
        <f t="shared" si="1"/>
        <v>270000</v>
      </c>
      <c r="I77" s="105"/>
      <c r="J77" s="112"/>
    </row>
    <row r="78" spans="1:10" ht="19.5" customHeight="1">
      <c r="A78" s="128">
        <v>50</v>
      </c>
      <c r="B78" s="584" t="s">
        <v>1839</v>
      </c>
      <c r="C78" s="137">
        <v>1930</v>
      </c>
      <c r="D78" s="101" t="s">
        <v>1761</v>
      </c>
      <c r="E78" s="131">
        <v>270000</v>
      </c>
      <c r="F78" s="103"/>
      <c r="G78" s="150"/>
      <c r="H78" s="147">
        <f t="shared" si="1"/>
        <v>270000</v>
      </c>
      <c r="I78" s="105"/>
      <c r="J78" s="112"/>
    </row>
    <row r="79" spans="1:10" ht="19.5" customHeight="1">
      <c r="A79" s="128">
        <v>51</v>
      </c>
      <c r="B79" s="584" t="s">
        <v>1842</v>
      </c>
      <c r="C79" s="137">
        <v>1930</v>
      </c>
      <c r="D79" s="101" t="s">
        <v>1761</v>
      </c>
      <c r="E79" s="131">
        <v>270000</v>
      </c>
      <c r="F79" s="103"/>
      <c r="G79" s="150"/>
      <c r="H79" s="147">
        <f t="shared" si="1"/>
        <v>270000</v>
      </c>
      <c r="I79" s="105"/>
      <c r="J79" s="112"/>
    </row>
    <row r="80" spans="1:10" ht="19.5" customHeight="1">
      <c r="A80" s="128">
        <v>52</v>
      </c>
      <c r="B80" s="584" t="s">
        <v>183</v>
      </c>
      <c r="C80" s="137">
        <v>1930</v>
      </c>
      <c r="D80" s="101" t="s">
        <v>1761</v>
      </c>
      <c r="E80" s="131">
        <v>270000</v>
      </c>
      <c r="F80" s="103"/>
      <c r="G80" s="150"/>
      <c r="H80" s="147">
        <f t="shared" si="1"/>
        <v>270000</v>
      </c>
      <c r="I80" s="105"/>
      <c r="J80" s="112"/>
    </row>
    <row r="81" spans="1:10" ht="19.5" customHeight="1">
      <c r="A81" s="128">
        <v>53</v>
      </c>
      <c r="B81" s="584" t="s">
        <v>1872</v>
      </c>
      <c r="C81" s="137">
        <v>1932</v>
      </c>
      <c r="D81" s="101" t="s">
        <v>1761</v>
      </c>
      <c r="E81" s="131">
        <v>270000</v>
      </c>
      <c r="F81" s="103"/>
      <c r="G81" s="150"/>
      <c r="H81" s="147">
        <f t="shared" si="1"/>
        <v>270000</v>
      </c>
      <c r="I81" s="105"/>
      <c r="J81" s="112"/>
    </row>
    <row r="82" spans="1:10" ht="19.5" customHeight="1">
      <c r="A82" s="128">
        <v>54</v>
      </c>
      <c r="B82" s="584" t="s">
        <v>1870</v>
      </c>
      <c r="C82" s="137">
        <v>1933</v>
      </c>
      <c r="D82" s="101" t="s">
        <v>1761</v>
      </c>
      <c r="E82" s="131">
        <v>270000</v>
      </c>
      <c r="F82" s="103"/>
      <c r="G82" s="150"/>
      <c r="H82" s="147">
        <f t="shared" si="1"/>
        <v>270000</v>
      </c>
      <c r="I82" s="105"/>
      <c r="J82" s="112"/>
    </row>
    <row r="83" spans="1:10" ht="19.5" customHeight="1">
      <c r="A83" s="128">
        <v>55</v>
      </c>
      <c r="B83" s="105" t="s">
        <v>1930</v>
      </c>
      <c r="C83" s="138">
        <v>1935</v>
      </c>
      <c r="D83" s="101" t="s">
        <v>1761</v>
      </c>
      <c r="E83" s="131">
        <v>270000</v>
      </c>
      <c r="F83" s="103"/>
      <c r="G83" s="631"/>
      <c r="H83" s="147">
        <f t="shared" si="1"/>
        <v>270000</v>
      </c>
      <c r="I83" s="132"/>
      <c r="J83" s="219"/>
    </row>
    <row r="84" spans="1:10" ht="19.5" customHeight="1">
      <c r="A84" s="128">
        <v>56</v>
      </c>
      <c r="B84" s="105" t="s">
        <v>1933</v>
      </c>
      <c r="C84" s="138">
        <v>1935</v>
      </c>
      <c r="D84" s="101" t="s">
        <v>1761</v>
      </c>
      <c r="E84" s="131">
        <v>270000</v>
      </c>
      <c r="F84" s="103"/>
      <c r="G84" s="631"/>
      <c r="H84" s="147">
        <f t="shared" si="1"/>
        <v>270000</v>
      </c>
      <c r="I84" s="132"/>
      <c r="J84" s="219"/>
    </row>
    <row r="85" spans="1:10" ht="19.5" customHeight="1">
      <c r="A85" s="128">
        <v>57</v>
      </c>
      <c r="B85" s="105" t="s">
        <v>572</v>
      </c>
      <c r="C85" s="138">
        <v>1936</v>
      </c>
      <c r="D85" s="101" t="s">
        <v>1761</v>
      </c>
      <c r="E85" s="133">
        <v>270000</v>
      </c>
      <c r="F85" s="103"/>
      <c r="G85" s="183"/>
      <c r="H85" s="147">
        <f t="shared" si="1"/>
        <v>270000</v>
      </c>
      <c r="I85" s="105"/>
      <c r="J85" s="112"/>
    </row>
    <row r="86" spans="1:10" ht="19.5" customHeight="1">
      <c r="A86" s="128">
        <v>58</v>
      </c>
      <c r="B86" s="132" t="s">
        <v>711</v>
      </c>
      <c r="C86" s="145">
        <v>1935</v>
      </c>
      <c r="D86" s="129" t="s">
        <v>712</v>
      </c>
      <c r="E86" s="131">
        <v>270000</v>
      </c>
      <c r="F86" s="130"/>
      <c r="G86" s="146"/>
      <c r="H86" s="139">
        <f t="shared" si="1"/>
        <v>270000</v>
      </c>
      <c r="I86" s="132"/>
      <c r="J86" s="219"/>
    </row>
    <row r="87" spans="1:10" ht="19.5" customHeight="1">
      <c r="A87" s="128">
        <v>59</v>
      </c>
      <c r="B87" s="105" t="s">
        <v>2693</v>
      </c>
      <c r="C87" s="145">
        <v>1936</v>
      </c>
      <c r="D87" s="116" t="s">
        <v>1291</v>
      </c>
      <c r="E87" s="131">
        <v>270000</v>
      </c>
      <c r="F87" s="103"/>
      <c r="G87" s="146"/>
      <c r="H87" s="147">
        <f t="shared" si="1"/>
        <v>270000</v>
      </c>
      <c r="I87" s="132"/>
      <c r="J87" s="219"/>
    </row>
    <row r="88" spans="1:10" ht="19.5" customHeight="1">
      <c r="A88" s="128">
        <v>60</v>
      </c>
      <c r="B88" s="584" t="s">
        <v>1843</v>
      </c>
      <c r="C88" s="137">
        <v>1921</v>
      </c>
      <c r="D88" s="111" t="s">
        <v>1844</v>
      </c>
      <c r="E88" s="131">
        <v>270000</v>
      </c>
      <c r="F88" s="103"/>
      <c r="G88" s="146"/>
      <c r="H88" s="147">
        <f t="shared" si="1"/>
        <v>270000</v>
      </c>
      <c r="I88" s="132"/>
      <c r="J88" s="219"/>
    </row>
    <row r="89" spans="1:10" ht="19.5" customHeight="1">
      <c r="A89" s="128">
        <v>61</v>
      </c>
      <c r="B89" s="584" t="s">
        <v>1763</v>
      </c>
      <c r="C89" s="201">
        <v>1936</v>
      </c>
      <c r="D89" s="92" t="s">
        <v>1764</v>
      </c>
      <c r="E89" s="131">
        <v>270000</v>
      </c>
      <c r="F89" s="103"/>
      <c r="G89" s="150"/>
      <c r="H89" s="147">
        <f t="shared" si="1"/>
        <v>270000</v>
      </c>
      <c r="I89" s="105"/>
      <c r="J89" s="112"/>
    </row>
    <row r="90" spans="1:11" ht="19.5" customHeight="1">
      <c r="A90" s="128">
        <v>62</v>
      </c>
      <c r="B90" s="1393" t="s">
        <v>1886</v>
      </c>
      <c r="C90" s="599">
        <v>1930</v>
      </c>
      <c r="D90" s="149" t="s">
        <v>1940</v>
      </c>
      <c r="E90" s="131">
        <v>270000</v>
      </c>
      <c r="F90" s="130"/>
      <c r="G90" s="146"/>
      <c r="H90" s="139">
        <v>270000</v>
      </c>
      <c r="I90" s="132"/>
      <c r="J90" s="219"/>
      <c r="K90" s="201"/>
    </row>
    <row r="91" spans="1:10" ht="19.5" customHeight="1">
      <c r="A91" s="128">
        <v>63</v>
      </c>
      <c r="B91" s="104" t="s">
        <v>1938</v>
      </c>
      <c r="C91" s="137">
        <v>1933</v>
      </c>
      <c r="D91" s="116" t="s">
        <v>2202</v>
      </c>
      <c r="E91" s="133">
        <v>270000</v>
      </c>
      <c r="F91" s="103"/>
      <c r="G91" s="150"/>
      <c r="H91" s="147">
        <v>270000</v>
      </c>
      <c r="I91" s="105"/>
      <c r="J91" s="219"/>
    </row>
    <row r="92" spans="1:10" ht="19.5" customHeight="1">
      <c r="A92" s="128">
        <v>64</v>
      </c>
      <c r="B92" s="104" t="s">
        <v>1939</v>
      </c>
      <c r="C92" s="136">
        <v>1932</v>
      </c>
      <c r="D92" s="101" t="s">
        <v>2205</v>
      </c>
      <c r="E92" s="133">
        <v>270000</v>
      </c>
      <c r="F92" s="103"/>
      <c r="G92" s="150"/>
      <c r="H92" s="147">
        <v>270000</v>
      </c>
      <c r="I92" s="105"/>
      <c r="J92" s="219"/>
    </row>
    <row r="93" spans="1:10" ht="19.5" customHeight="1">
      <c r="A93" s="128">
        <v>65</v>
      </c>
      <c r="B93" s="584" t="s">
        <v>1934</v>
      </c>
      <c r="C93" s="137">
        <v>1929</v>
      </c>
      <c r="D93" s="116" t="s">
        <v>2200</v>
      </c>
      <c r="E93" s="133">
        <v>270000</v>
      </c>
      <c r="F93" s="103"/>
      <c r="G93" s="150"/>
      <c r="H93" s="147">
        <v>270000</v>
      </c>
      <c r="I93" s="105"/>
      <c r="J93" s="219"/>
    </row>
    <row r="94" spans="1:10" ht="19.5" customHeight="1">
      <c r="A94" s="128">
        <v>66</v>
      </c>
      <c r="B94" s="584" t="s">
        <v>1936</v>
      </c>
      <c r="C94" s="137">
        <v>1932</v>
      </c>
      <c r="D94" s="116" t="s">
        <v>2200</v>
      </c>
      <c r="E94" s="133">
        <v>270000</v>
      </c>
      <c r="F94" s="103"/>
      <c r="G94" s="150"/>
      <c r="H94" s="147">
        <v>270000</v>
      </c>
      <c r="I94" s="105"/>
      <c r="J94" s="219"/>
    </row>
    <row r="95" spans="1:10" ht="19.5" customHeight="1">
      <c r="A95" s="128">
        <v>67</v>
      </c>
      <c r="B95" s="104" t="s">
        <v>1931</v>
      </c>
      <c r="C95" s="137">
        <v>1934</v>
      </c>
      <c r="D95" s="129" t="s">
        <v>1941</v>
      </c>
      <c r="E95" s="133">
        <v>270000</v>
      </c>
      <c r="F95" s="103"/>
      <c r="G95" s="150"/>
      <c r="H95" s="147">
        <v>270000</v>
      </c>
      <c r="I95" s="132"/>
      <c r="J95" s="219"/>
    </row>
    <row r="96" spans="1:10" ht="19.5" customHeight="1">
      <c r="A96" s="128">
        <v>68</v>
      </c>
      <c r="B96" s="104" t="s">
        <v>1942</v>
      </c>
      <c r="C96" s="137">
        <v>1934</v>
      </c>
      <c r="D96" s="129" t="s">
        <v>1941</v>
      </c>
      <c r="E96" s="133">
        <v>270000</v>
      </c>
      <c r="F96" s="103"/>
      <c r="G96" s="150"/>
      <c r="H96" s="147">
        <v>270000</v>
      </c>
      <c r="I96" s="132"/>
      <c r="J96" s="219"/>
    </row>
    <row r="97" spans="1:10" ht="19.5" customHeight="1">
      <c r="A97" s="128">
        <v>69</v>
      </c>
      <c r="B97" s="584" t="s">
        <v>1935</v>
      </c>
      <c r="C97" s="137">
        <v>1928</v>
      </c>
      <c r="D97" s="101" t="s">
        <v>1834</v>
      </c>
      <c r="E97" s="133">
        <v>270000</v>
      </c>
      <c r="F97" s="103"/>
      <c r="G97" s="150"/>
      <c r="H97" s="147">
        <v>270000</v>
      </c>
      <c r="I97" s="105"/>
      <c r="J97" s="219"/>
    </row>
    <row r="98" spans="1:10" ht="19.5" customHeight="1">
      <c r="A98" s="128">
        <v>70</v>
      </c>
      <c r="B98" s="584" t="s">
        <v>1937</v>
      </c>
      <c r="C98" s="137">
        <v>1933</v>
      </c>
      <c r="D98" s="101" t="s">
        <v>1791</v>
      </c>
      <c r="E98" s="133">
        <v>270000</v>
      </c>
      <c r="F98" s="103"/>
      <c r="G98" s="150"/>
      <c r="H98" s="147">
        <v>270000</v>
      </c>
      <c r="I98" s="105"/>
      <c r="J98" s="219"/>
    </row>
    <row r="99" spans="1:10" ht="19.5" customHeight="1">
      <c r="A99" s="128">
        <v>71</v>
      </c>
      <c r="B99" s="584" t="s">
        <v>1840</v>
      </c>
      <c r="C99" s="137">
        <v>1929</v>
      </c>
      <c r="D99" s="101" t="s">
        <v>1761</v>
      </c>
      <c r="E99" s="133">
        <v>270000</v>
      </c>
      <c r="F99" s="103"/>
      <c r="G99" s="150"/>
      <c r="H99" s="147">
        <v>270000</v>
      </c>
      <c r="I99" s="105"/>
      <c r="J99" s="219"/>
    </row>
    <row r="100" spans="1:10" ht="19.5" customHeight="1">
      <c r="A100" s="128">
        <v>72</v>
      </c>
      <c r="B100" s="584" t="s">
        <v>1720</v>
      </c>
      <c r="C100" s="137">
        <v>1928</v>
      </c>
      <c r="D100" s="101" t="s">
        <v>1761</v>
      </c>
      <c r="E100" s="133">
        <v>270000</v>
      </c>
      <c r="F100" s="103"/>
      <c r="G100" s="150"/>
      <c r="H100" s="147">
        <v>270000</v>
      </c>
      <c r="I100" s="105"/>
      <c r="J100" s="219"/>
    </row>
    <row r="101" spans="1:10" ht="19.5" customHeight="1">
      <c r="A101" s="128">
        <v>73</v>
      </c>
      <c r="B101" s="584" t="s">
        <v>1838</v>
      </c>
      <c r="C101" s="137">
        <v>1927</v>
      </c>
      <c r="D101" s="101" t="s">
        <v>1761</v>
      </c>
      <c r="E101" s="133">
        <v>270000</v>
      </c>
      <c r="F101" s="103"/>
      <c r="G101" s="150"/>
      <c r="H101" s="147">
        <v>270000</v>
      </c>
      <c r="I101" s="105"/>
      <c r="J101" s="219"/>
    </row>
    <row r="102" spans="1:10" ht="19.5" customHeight="1">
      <c r="A102" s="128">
        <v>74</v>
      </c>
      <c r="B102" s="584" t="s">
        <v>1865</v>
      </c>
      <c r="C102" s="137">
        <v>1931</v>
      </c>
      <c r="D102" s="111" t="s">
        <v>1805</v>
      </c>
      <c r="E102" s="133">
        <v>270000</v>
      </c>
      <c r="F102" s="103"/>
      <c r="G102" s="150"/>
      <c r="H102" s="147">
        <v>270000</v>
      </c>
      <c r="I102" s="105"/>
      <c r="J102" s="219"/>
    </row>
    <row r="103" spans="1:10" ht="19.5" customHeight="1">
      <c r="A103" s="128">
        <v>75</v>
      </c>
      <c r="B103" s="584" t="s">
        <v>182</v>
      </c>
      <c r="C103" s="137">
        <v>1929</v>
      </c>
      <c r="D103" s="101" t="s">
        <v>2198</v>
      </c>
      <c r="E103" s="133">
        <v>270000</v>
      </c>
      <c r="F103" s="103"/>
      <c r="G103" s="150"/>
      <c r="H103" s="147">
        <v>270000</v>
      </c>
      <c r="I103" s="105"/>
      <c r="J103" s="219"/>
    </row>
    <row r="104" spans="1:10" ht="19.5" customHeight="1">
      <c r="A104" s="128">
        <v>76</v>
      </c>
      <c r="B104" s="584" t="s">
        <v>575</v>
      </c>
      <c r="C104" s="137">
        <v>1936</v>
      </c>
      <c r="D104" s="101" t="s">
        <v>576</v>
      </c>
      <c r="E104" s="133">
        <v>270000</v>
      </c>
      <c r="F104" s="103"/>
      <c r="G104" s="150"/>
      <c r="H104" s="147">
        <v>270000</v>
      </c>
      <c r="I104" s="105"/>
      <c r="J104" s="219"/>
    </row>
    <row r="105" spans="1:10" ht="19.5" customHeight="1">
      <c r="A105" s="128">
        <v>77</v>
      </c>
      <c r="B105" s="584" t="s">
        <v>577</v>
      </c>
      <c r="C105" s="137">
        <v>1936</v>
      </c>
      <c r="D105" s="101" t="s">
        <v>578</v>
      </c>
      <c r="E105" s="133">
        <v>270000</v>
      </c>
      <c r="F105" s="103"/>
      <c r="G105" s="150"/>
      <c r="H105" s="147">
        <v>270000</v>
      </c>
      <c r="I105" s="105"/>
      <c r="J105" s="219"/>
    </row>
    <row r="106" spans="1:10" ht="19.5" customHeight="1">
      <c r="A106" s="128">
        <v>78</v>
      </c>
      <c r="B106" s="584" t="s">
        <v>1856</v>
      </c>
      <c r="C106" s="137">
        <v>1928</v>
      </c>
      <c r="D106" s="101" t="s">
        <v>2197</v>
      </c>
      <c r="E106" s="133">
        <v>270000</v>
      </c>
      <c r="F106" s="103"/>
      <c r="G106" s="150"/>
      <c r="H106" s="147">
        <v>270000</v>
      </c>
      <c r="I106" s="105"/>
      <c r="J106" s="219"/>
    </row>
    <row r="107" spans="1:10" ht="19.5" customHeight="1">
      <c r="A107" s="128">
        <v>79</v>
      </c>
      <c r="B107" s="105" t="s">
        <v>1929</v>
      </c>
      <c r="C107" s="138">
        <v>1934</v>
      </c>
      <c r="D107" s="101" t="s">
        <v>1800</v>
      </c>
      <c r="E107" s="133">
        <v>270000</v>
      </c>
      <c r="F107" s="103"/>
      <c r="G107" s="150"/>
      <c r="H107" s="147">
        <v>270000</v>
      </c>
      <c r="I107" s="105"/>
      <c r="J107" s="219"/>
    </row>
    <row r="108" spans="1:10" ht="19.5" customHeight="1">
      <c r="A108" s="128">
        <v>80</v>
      </c>
      <c r="B108" s="1394" t="s">
        <v>2658</v>
      </c>
      <c r="C108" s="138">
        <v>1936</v>
      </c>
      <c r="D108" s="151" t="s">
        <v>201</v>
      </c>
      <c r="E108" s="133">
        <v>270000</v>
      </c>
      <c r="F108" s="103"/>
      <c r="G108" s="150"/>
      <c r="H108" s="147">
        <f>E108+G108</f>
        <v>270000</v>
      </c>
      <c r="I108" s="105"/>
      <c r="J108" s="219"/>
    </row>
    <row r="109" spans="1:10" ht="19.5" customHeight="1">
      <c r="A109" s="128">
        <v>81</v>
      </c>
      <c r="B109" s="1394" t="s">
        <v>202</v>
      </c>
      <c r="C109" s="138">
        <v>1936</v>
      </c>
      <c r="D109" s="151" t="s">
        <v>2200</v>
      </c>
      <c r="E109" s="133">
        <v>270000</v>
      </c>
      <c r="F109" s="103"/>
      <c r="G109" s="150"/>
      <c r="H109" s="147">
        <f>E109+G109</f>
        <v>270000</v>
      </c>
      <c r="I109" s="105"/>
      <c r="J109" s="219"/>
    </row>
    <row r="110" spans="1:10" ht="19.5" customHeight="1">
      <c r="A110" s="128">
        <v>82</v>
      </c>
      <c r="B110" s="585" t="s">
        <v>2513</v>
      </c>
      <c r="C110" s="152">
        <v>1936</v>
      </c>
      <c r="D110" s="153" t="s">
        <v>824</v>
      </c>
      <c r="E110" s="205">
        <v>270000</v>
      </c>
      <c r="F110" s="144"/>
      <c r="G110" s="154"/>
      <c r="H110" s="652">
        <f>E110+G110</f>
        <v>270000</v>
      </c>
      <c r="I110" s="105"/>
      <c r="J110" s="219"/>
    </row>
    <row r="111" spans="1:10" ht="19.5" customHeight="1">
      <c r="A111" s="128">
        <v>83</v>
      </c>
      <c r="B111" s="584" t="s">
        <v>2922</v>
      </c>
      <c r="C111" s="137">
        <v>1937</v>
      </c>
      <c r="D111" s="151" t="s">
        <v>2207</v>
      </c>
      <c r="E111" s="133">
        <v>270000</v>
      </c>
      <c r="F111" s="103"/>
      <c r="G111" s="150"/>
      <c r="H111" s="147">
        <f aca="true" t="shared" si="2" ref="H111:H131">G111+E111</f>
        <v>270000</v>
      </c>
      <c r="I111" s="105"/>
      <c r="J111" s="219"/>
    </row>
    <row r="112" spans="1:10" ht="19.5" customHeight="1">
      <c r="A112" s="128">
        <v>84</v>
      </c>
      <c r="B112" s="105" t="s">
        <v>2923</v>
      </c>
      <c r="C112" s="137">
        <v>1937</v>
      </c>
      <c r="D112" s="101" t="s">
        <v>2198</v>
      </c>
      <c r="E112" s="133">
        <v>270000</v>
      </c>
      <c r="F112" s="103"/>
      <c r="G112" s="150"/>
      <c r="H112" s="147">
        <f t="shared" si="2"/>
        <v>270000</v>
      </c>
      <c r="I112" s="105"/>
      <c r="J112" s="219"/>
    </row>
    <row r="113" spans="1:10" ht="19.5" customHeight="1">
      <c r="A113" s="128">
        <v>85</v>
      </c>
      <c r="B113" s="1394" t="s">
        <v>2240</v>
      </c>
      <c r="C113" s="137">
        <v>1937</v>
      </c>
      <c r="D113" s="101" t="s">
        <v>2206</v>
      </c>
      <c r="E113" s="133">
        <v>270000</v>
      </c>
      <c r="F113" s="103"/>
      <c r="G113" s="150"/>
      <c r="H113" s="147">
        <f t="shared" si="2"/>
        <v>270000</v>
      </c>
      <c r="I113" s="105"/>
      <c r="J113" s="219"/>
    </row>
    <row r="114" spans="1:10" ht="19.5" customHeight="1">
      <c r="A114" s="128">
        <v>86</v>
      </c>
      <c r="B114" s="1394" t="s">
        <v>2924</v>
      </c>
      <c r="C114" s="137">
        <v>1937</v>
      </c>
      <c r="D114" s="101" t="s">
        <v>2206</v>
      </c>
      <c r="E114" s="133">
        <v>270000</v>
      </c>
      <c r="F114" s="103"/>
      <c r="G114" s="150"/>
      <c r="H114" s="147">
        <f t="shared" si="2"/>
        <v>270000</v>
      </c>
      <c r="I114" s="105"/>
      <c r="J114" s="219"/>
    </row>
    <row r="115" spans="1:10" ht="19.5" customHeight="1">
      <c r="A115" s="128">
        <v>87</v>
      </c>
      <c r="B115" s="585" t="s">
        <v>2925</v>
      </c>
      <c r="C115" s="137">
        <v>1937</v>
      </c>
      <c r="D115" s="151" t="s">
        <v>2200</v>
      </c>
      <c r="E115" s="133">
        <v>270000</v>
      </c>
      <c r="F115" s="144"/>
      <c r="G115" s="150"/>
      <c r="H115" s="147">
        <f t="shared" si="2"/>
        <v>270000</v>
      </c>
      <c r="I115" s="105"/>
      <c r="J115" s="219"/>
    </row>
    <row r="116" spans="1:10" ht="19.5" customHeight="1">
      <c r="A116" s="128">
        <v>88</v>
      </c>
      <c r="B116" s="585" t="s">
        <v>2926</v>
      </c>
      <c r="C116" s="137">
        <v>1937</v>
      </c>
      <c r="D116" s="151" t="s">
        <v>2200</v>
      </c>
      <c r="E116" s="133">
        <v>270000</v>
      </c>
      <c r="F116" s="144"/>
      <c r="G116" s="150"/>
      <c r="H116" s="147">
        <f t="shared" si="2"/>
        <v>270000</v>
      </c>
      <c r="I116" s="105"/>
      <c r="J116" s="219"/>
    </row>
    <row r="117" spans="1:10" ht="19.5" customHeight="1">
      <c r="A117" s="128">
        <v>89</v>
      </c>
      <c r="B117" s="1394" t="s">
        <v>676</v>
      </c>
      <c r="C117" s="137">
        <v>1937</v>
      </c>
      <c r="D117" s="101" t="s">
        <v>677</v>
      </c>
      <c r="E117" s="133">
        <v>270000</v>
      </c>
      <c r="F117" s="103"/>
      <c r="G117" s="150"/>
      <c r="H117" s="147">
        <f t="shared" si="2"/>
        <v>270000</v>
      </c>
      <c r="I117" s="105"/>
      <c r="J117" s="219"/>
    </row>
    <row r="118" spans="1:10" ht="19.5" customHeight="1">
      <c r="A118" s="128">
        <v>90</v>
      </c>
      <c r="B118" s="585" t="s">
        <v>2949</v>
      </c>
      <c r="C118" s="137">
        <v>1937</v>
      </c>
      <c r="D118" s="151" t="s">
        <v>2933</v>
      </c>
      <c r="E118" s="133">
        <v>270000</v>
      </c>
      <c r="F118" s="144"/>
      <c r="G118" s="150"/>
      <c r="H118" s="147">
        <f t="shared" si="2"/>
        <v>270000</v>
      </c>
      <c r="I118" s="155"/>
      <c r="J118" s="219"/>
    </row>
    <row r="119" spans="1:10" ht="19.5" customHeight="1">
      <c r="A119" s="128">
        <v>91</v>
      </c>
      <c r="B119" s="585" t="s">
        <v>678</v>
      </c>
      <c r="C119" s="137">
        <v>1937</v>
      </c>
      <c r="D119" s="151" t="s">
        <v>2200</v>
      </c>
      <c r="E119" s="133">
        <v>270000</v>
      </c>
      <c r="F119" s="144"/>
      <c r="G119" s="150"/>
      <c r="H119" s="147">
        <f t="shared" si="2"/>
        <v>270000</v>
      </c>
      <c r="I119" s="155"/>
      <c r="J119" s="219"/>
    </row>
    <row r="120" spans="1:10" ht="19.5" customHeight="1">
      <c r="A120" s="128">
        <v>92</v>
      </c>
      <c r="B120" s="585" t="s">
        <v>212</v>
      </c>
      <c r="C120" s="137">
        <v>1937</v>
      </c>
      <c r="D120" s="151" t="s">
        <v>2933</v>
      </c>
      <c r="E120" s="133">
        <v>270000</v>
      </c>
      <c r="F120" s="144"/>
      <c r="G120" s="150"/>
      <c r="H120" s="147">
        <f t="shared" si="2"/>
        <v>270000</v>
      </c>
      <c r="I120" s="155"/>
      <c r="J120" s="219"/>
    </row>
    <row r="121" spans="1:10" ht="19.5" customHeight="1">
      <c r="A121" s="128">
        <v>93</v>
      </c>
      <c r="B121" s="585" t="s">
        <v>213</v>
      </c>
      <c r="C121" s="137">
        <v>1937</v>
      </c>
      <c r="D121" s="151" t="s">
        <v>2201</v>
      </c>
      <c r="E121" s="133">
        <v>270000</v>
      </c>
      <c r="F121" s="144"/>
      <c r="G121" s="150"/>
      <c r="H121" s="147">
        <f t="shared" si="2"/>
        <v>270000</v>
      </c>
      <c r="I121" s="155"/>
      <c r="J121" s="219"/>
    </row>
    <row r="122" spans="1:10" ht="19.5" customHeight="1">
      <c r="A122" s="128">
        <v>94</v>
      </c>
      <c r="B122" s="585" t="s">
        <v>753</v>
      </c>
      <c r="C122" s="137">
        <v>1937</v>
      </c>
      <c r="D122" s="151" t="s">
        <v>2201</v>
      </c>
      <c r="E122" s="133">
        <v>270000</v>
      </c>
      <c r="F122" s="144"/>
      <c r="G122" s="150"/>
      <c r="H122" s="147">
        <f t="shared" si="2"/>
        <v>270000</v>
      </c>
      <c r="I122" s="155"/>
      <c r="J122" s="219"/>
    </row>
    <row r="123" spans="1:10" ht="19.5" customHeight="1">
      <c r="A123" s="128">
        <v>95</v>
      </c>
      <c r="B123" s="585" t="s">
        <v>905</v>
      </c>
      <c r="C123" s="137">
        <v>1937</v>
      </c>
      <c r="D123" s="151" t="s">
        <v>2200</v>
      </c>
      <c r="E123" s="133">
        <v>270000</v>
      </c>
      <c r="F123" s="144"/>
      <c r="G123" s="150"/>
      <c r="H123" s="147">
        <f t="shared" si="2"/>
        <v>270000</v>
      </c>
      <c r="I123" s="155"/>
      <c r="J123" s="219"/>
    </row>
    <row r="124" spans="1:10" ht="19.5" customHeight="1">
      <c r="A124" s="128">
        <v>96</v>
      </c>
      <c r="B124" s="585" t="s">
        <v>624</v>
      </c>
      <c r="C124" s="137">
        <v>1937</v>
      </c>
      <c r="D124" s="151" t="s">
        <v>2198</v>
      </c>
      <c r="E124" s="133">
        <v>270000</v>
      </c>
      <c r="F124" s="144"/>
      <c r="G124" s="150"/>
      <c r="H124" s="147">
        <f t="shared" si="2"/>
        <v>270000</v>
      </c>
      <c r="I124" s="155"/>
      <c r="J124" s="219"/>
    </row>
    <row r="125" spans="1:10" ht="19.5" customHeight="1">
      <c r="A125" s="128">
        <v>97</v>
      </c>
      <c r="B125" s="585" t="s">
        <v>2423</v>
      </c>
      <c r="C125" s="137">
        <v>1937</v>
      </c>
      <c r="D125" s="101" t="s">
        <v>2200</v>
      </c>
      <c r="E125" s="133">
        <v>270000</v>
      </c>
      <c r="F125" s="144"/>
      <c r="G125" s="150"/>
      <c r="H125" s="147">
        <f t="shared" si="2"/>
        <v>270000</v>
      </c>
      <c r="I125" s="155"/>
      <c r="J125" s="219"/>
    </row>
    <row r="126" spans="1:10" ht="19.5" customHeight="1">
      <c r="A126" s="128">
        <v>98</v>
      </c>
      <c r="B126" s="585" t="s">
        <v>625</v>
      </c>
      <c r="C126" s="137">
        <v>1937</v>
      </c>
      <c r="D126" s="101" t="s">
        <v>2197</v>
      </c>
      <c r="E126" s="133">
        <v>270000</v>
      </c>
      <c r="F126" s="144"/>
      <c r="G126" s="150"/>
      <c r="H126" s="147">
        <f t="shared" si="2"/>
        <v>270000</v>
      </c>
      <c r="I126" s="155"/>
      <c r="J126" s="219"/>
    </row>
    <row r="127" spans="1:10" ht="19.5" customHeight="1">
      <c r="A127" s="128">
        <v>99</v>
      </c>
      <c r="B127" s="585" t="s">
        <v>926</v>
      </c>
      <c r="C127" s="137">
        <v>1937</v>
      </c>
      <c r="D127" s="101" t="s">
        <v>2197</v>
      </c>
      <c r="E127" s="133">
        <v>270000</v>
      </c>
      <c r="F127" s="144"/>
      <c r="G127" s="150"/>
      <c r="H127" s="147">
        <f t="shared" si="2"/>
        <v>270000</v>
      </c>
      <c r="I127" s="155"/>
      <c r="J127" s="219"/>
    </row>
    <row r="128" spans="1:10" ht="19.5" customHeight="1">
      <c r="A128" s="128">
        <v>100</v>
      </c>
      <c r="B128" s="585" t="s">
        <v>927</v>
      </c>
      <c r="C128" s="137">
        <v>1937</v>
      </c>
      <c r="D128" s="101" t="s">
        <v>2196</v>
      </c>
      <c r="E128" s="133">
        <v>270000</v>
      </c>
      <c r="F128" s="144"/>
      <c r="G128" s="150"/>
      <c r="H128" s="147">
        <f t="shared" si="2"/>
        <v>270000</v>
      </c>
      <c r="I128" s="155"/>
      <c r="J128" s="219"/>
    </row>
    <row r="129" spans="1:10" ht="19.5" customHeight="1">
      <c r="A129" s="128">
        <v>101</v>
      </c>
      <c r="B129" s="585" t="s">
        <v>2378</v>
      </c>
      <c r="C129" s="137">
        <v>1938</v>
      </c>
      <c r="D129" s="101" t="s">
        <v>2197</v>
      </c>
      <c r="E129" s="133">
        <v>270000</v>
      </c>
      <c r="F129" s="144"/>
      <c r="G129" s="150"/>
      <c r="H129" s="147">
        <f t="shared" si="2"/>
        <v>270000</v>
      </c>
      <c r="I129" s="155"/>
      <c r="J129" s="219"/>
    </row>
    <row r="130" spans="1:10" ht="19.5" customHeight="1">
      <c r="A130" s="128">
        <v>102</v>
      </c>
      <c r="B130" s="585" t="s">
        <v>1533</v>
      </c>
      <c r="C130" s="137">
        <v>1938</v>
      </c>
      <c r="D130" s="101" t="s">
        <v>2200</v>
      </c>
      <c r="E130" s="133">
        <v>270000</v>
      </c>
      <c r="F130" s="144"/>
      <c r="G130" s="150"/>
      <c r="H130" s="147">
        <f t="shared" si="2"/>
        <v>270000</v>
      </c>
      <c r="I130" s="155"/>
      <c r="J130" s="219"/>
    </row>
    <row r="131" spans="1:10" ht="19.5" customHeight="1">
      <c r="A131" s="128">
        <v>103</v>
      </c>
      <c r="B131" s="585" t="s">
        <v>2379</v>
      </c>
      <c r="C131" s="137">
        <v>1933</v>
      </c>
      <c r="D131" s="101" t="s">
        <v>1293</v>
      </c>
      <c r="E131" s="133">
        <v>270000</v>
      </c>
      <c r="F131" s="144"/>
      <c r="G131" s="150"/>
      <c r="H131" s="147">
        <f t="shared" si="2"/>
        <v>270000</v>
      </c>
      <c r="I131" s="155"/>
      <c r="J131" s="219"/>
    </row>
    <row r="132" spans="1:10" ht="19.5" customHeight="1">
      <c r="A132" s="128">
        <v>104</v>
      </c>
      <c r="B132" s="585" t="s">
        <v>1112</v>
      </c>
      <c r="C132" s="137">
        <v>1938</v>
      </c>
      <c r="D132" s="101" t="s">
        <v>2200</v>
      </c>
      <c r="E132" s="133">
        <v>270000</v>
      </c>
      <c r="F132" s="144"/>
      <c r="G132" s="150"/>
      <c r="H132" s="147">
        <f>G132+E136</f>
        <v>270000</v>
      </c>
      <c r="I132" s="155"/>
      <c r="J132" s="219"/>
    </row>
    <row r="133" spans="1:10" ht="19.5" customHeight="1">
      <c r="A133" s="128">
        <v>105</v>
      </c>
      <c r="B133" s="585" t="s">
        <v>1276</v>
      </c>
      <c r="C133" s="137">
        <v>1938</v>
      </c>
      <c r="D133" s="101" t="s">
        <v>2200</v>
      </c>
      <c r="E133" s="133">
        <v>270000</v>
      </c>
      <c r="F133" s="144"/>
      <c r="G133" s="150"/>
      <c r="H133" s="147">
        <f aca="true" t="shared" si="3" ref="H133:H146">G133+E133</f>
        <v>270000</v>
      </c>
      <c r="I133" s="155"/>
      <c r="J133" s="219"/>
    </row>
    <row r="134" spans="1:10" ht="19.5" customHeight="1">
      <c r="A134" s="128">
        <v>106</v>
      </c>
      <c r="B134" s="585" t="s">
        <v>1901</v>
      </c>
      <c r="C134" s="137">
        <v>1938</v>
      </c>
      <c r="D134" s="101" t="s">
        <v>2200</v>
      </c>
      <c r="E134" s="133">
        <v>270000</v>
      </c>
      <c r="F134" s="144"/>
      <c r="G134" s="150"/>
      <c r="H134" s="147">
        <f t="shared" si="3"/>
        <v>270000</v>
      </c>
      <c r="I134" s="155"/>
      <c r="J134" s="219"/>
    </row>
    <row r="135" spans="1:10" ht="19.5" customHeight="1">
      <c r="A135" s="128">
        <v>107</v>
      </c>
      <c r="B135" s="585" t="s">
        <v>2050</v>
      </c>
      <c r="C135" s="137">
        <v>1938</v>
      </c>
      <c r="D135" s="101" t="s">
        <v>2200</v>
      </c>
      <c r="E135" s="133">
        <v>270000</v>
      </c>
      <c r="F135" s="144"/>
      <c r="G135" s="150"/>
      <c r="H135" s="147">
        <f t="shared" si="3"/>
        <v>270000</v>
      </c>
      <c r="I135" s="155"/>
      <c r="J135" s="219"/>
    </row>
    <row r="136" spans="1:10" ht="19.5" customHeight="1">
      <c r="A136" s="128">
        <v>108</v>
      </c>
      <c r="B136" s="585" t="s">
        <v>1902</v>
      </c>
      <c r="C136" s="137">
        <v>1938</v>
      </c>
      <c r="D136" s="101" t="s">
        <v>1903</v>
      </c>
      <c r="E136" s="133">
        <v>270000</v>
      </c>
      <c r="F136" s="144"/>
      <c r="G136" s="150"/>
      <c r="H136" s="147">
        <f t="shared" si="3"/>
        <v>270000</v>
      </c>
      <c r="I136" s="155"/>
      <c r="J136" s="219"/>
    </row>
    <row r="137" spans="1:10" ht="19.5" customHeight="1">
      <c r="A137" s="128">
        <v>109</v>
      </c>
      <c r="B137" s="585" t="s">
        <v>2300</v>
      </c>
      <c r="C137" s="137">
        <v>1938</v>
      </c>
      <c r="D137" s="101" t="s">
        <v>1925</v>
      </c>
      <c r="E137" s="133">
        <v>270000</v>
      </c>
      <c r="F137" s="144"/>
      <c r="G137" s="150"/>
      <c r="H137" s="147">
        <f t="shared" si="3"/>
        <v>270000</v>
      </c>
      <c r="I137" s="155"/>
      <c r="J137" s="219"/>
    </row>
    <row r="138" spans="1:10" ht="19.5" customHeight="1">
      <c r="A138" s="128">
        <v>110</v>
      </c>
      <c r="B138" s="585" t="s">
        <v>256</v>
      </c>
      <c r="C138" s="137">
        <v>1938</v>
      </c>
      <c r="D138" s="101" t="s">
        <v>2301</v>
      </c>
      <c r="E138" s="133">
        <v>270000</v>
      </c>
      <c r="F138" s="144"/>
      <c r="G138" s="150"/>
      <c r="H138" s="147">
        <f t="shared" si="3"/>
        <v>270000</v>
      </c>
      <c r="I138" s="155"/>
      <c r="J138" s="219"/>
    </row>
    <row r="139" spans="1:10" ht="19.5" customHeight="1">
      <c r="A139" s="128">
        <v>111</v>
      </c>
      <c r="B139" s="585" t="s">
        <v>2302</v>
      </c>
      <c r="C139" s="137">
        <v>1938</v>
      </c>
      <c r="D139" s="101" t="s">
        <v>1289</v>
      </c>
      <c r="E139" s="133">
        <v>270000</v>
      </c>
      <c r="F139" s="144"/>
      <c r="G139" s="150"/>
      <c r="H139" s="147">
        <f t="shared" si="3"/>
        <v>270000</v>
      </c>
      <c r="I139" s="155"/>
      <c r="J139" s="219"/>
    </row>
    <row r="140" spans="1:10" ht="19.5" customHeight="1">
      <c r="A140" s="128">
        <v>112</v>
      </c>
      <c r="B140" s="585" t="s">
        <v>2515</v>
      </c>
      <c r="C140" s="137">
        <v>1938</v>
      </c>
      <c r="D140" s="101" t="s">
        <v>1672</v>
      </c>
      <c r="E140" s="133">
        <v>270000</v>
      </c>
      <c r="F140" s="144"/>
      <c r="G140" s="150"/>
      <c r="H140" s="147">
        <f t="shared" si="3"/>
        <v>270000</v>
      </c>
      <c r="I140" s="155"/>
      <c r="J140" s="219"/>
    </row>
    <row r="141" spans="1:10" ht="19.5" customHeight="1">
      <c r="A141" s="128">
        <v>113</v>
      </c>
      <c r="B141" s="585" t="s">
        <v>2787</v>
      </c>
      <c r="C141" s="137">
        <v>1929</v>
      </c>
      <c r="D141" s="101" t="s">
        <v>2304</v>
      </c>
      <c r="E141" s="133">
        <v>270000</v>
      </c>
      <c r="F141" s="144"/>
      <c r="G141" s="150"/>
      <c r="H141" s="147">
        <f t="shared" si="3"/>
        <v>270000</v>
      </c>
      <c r="I141" s="155"/>
      <c r="J141" s="219"/>
    </row>
    <row r="142" spans="1:10" ht="19.5" customHeight="1">
      <c r="A142" s="128">
        <v>114</v>
      </c>
      <c r="B142" s="585" t="s">
        <v>1353</v>
      </c>
      <c r="C142" s="137">
        <v>1939</v>
      </c>
      <c r="D142" s="101" t="s">
        <v>1354</v>
      </c>
      <c r="E142" s="133">
        <v>270000</v>
      </c>
      <c r="F142" s="144"/>
      <c r="G142" s="150"/>
      <c r="H142" s="147">
        <f t="shared" si="3"/>
        <v>270000</v>
      </c>
      <c r="I142" s="155"/>
      <c r="J142" s="219"/>
    </row>
    <row r="143" spans="1:10" ht="19.5" customHeight="1">
      <c r="A143" s="128">
        <v>115</v>
      </c>
      <c r="B143" s="155" t="s">
        <v>2051</v>
      </c>
      <c r="C143" s="137">
        <v>1939</v>
      </c>
      <c r="D143" s="101" t="s">
        <v>1357</v>
      </c>
      <c r="E143" s="133">
        <v>270000</v>
      </c>
      <c r="F143" s="144"/>
      <c r="G143" s="150"/>
      <c r="H143" s="147">
        <f t="shared" si="3"/>
        <v>270000</v>
      </c>
      <c r="I143" s="155"/>
      <c r="J143" s="219"/>
    </row>
    <row r="144" spans="1:10" ht="19.5" customHeight="1">
      <c r="A144" s="128">
        <v>116</v>
      </c>
      <c r="B144" s="155" t="s">
        <v>2052</v>
      </c>
      <c r="C144" s="137">
        <v>1939</v>
      </c>
      <c r="D144" s="101" t="s">
        <v>1903</v>
      </c>
      <c r="E144" s="133">
        <v>270000</v>
      </c>
      <c r="F144" s="144"/>
      <c r="G144" s="150"/>
      <c r="H144" s="147">
        <f t="shared" si="3"/>
        <v>270000</v>
      </c>
      <c r="I144" s="155"/>
      <c r="J144" s="219"/>
    </row>
    <row r="145" spans="1:10" ht="19.5" customHeight="1">
      <c r="A145" s="128">
        <v>117</v>
      </c>
      <c r="B145" s="1408" t="s">
        <v>2342</v>
      </c>
      <c r="C145" s="1409">
        <v>1939</v>
      </c>
      <c r="D145" s="1410" t="s">
        <v>1800</v>
      </c>
      <c r="E145" s="1404">
        <v>270000</v>
      </c>
      <c r="F145" s="1411"/>
      <c r="G145" s="1412">
        <v>540000</v>
      </c>
      <c r="H145" s="1406">
        <f t="shared" si="3"/>
        <v>810000</v>
      </c>
      <c r="I145" s="1408"/>
      <c r="J145" s="219"/>
    </row>
    <row r="146" spans="1:10" s="56" customFormat="1" ht="19.5" customHeight="1">
      <c r="A146" s="172"/>
      <c r="B146" s="1770" t="s">
        <v>1632</v>
      </c>
      <c r="C146" s="1771"/>
      <c r="D146" s="1772"/>
      <c r="E146" s="188">
        <f>SUM(E29:E145)</f>
        <v>31320000</v>
      </c>
      <c r="F146" s="173"/>
      <c r="G146" s="634">
        <v>540000</v>
      </c>
      <c r="H146" s="188">
        <f t="shared" si="3"/>
        <v>31860000</v>
      </c>
      <c r="I146" s="174"/>
      <c r="J146" s="223"/>
    </row>
    <row r="147" spans="1:10" s="56" customFormat="1" ht="19.5" customHeight="1">
      <c r="A147" s="1796" t="s">
        <v>1428</v>
      </c>
      <c r="B147" s="1768"/>
      <c r="C147" s="1768"/>
      <c r="D147" s="1769"/>
      <c r="E147" s="156"/>
      <c r="F147" s="156"/>
      <c r="G147" s="156"/>
      <c r="H147" s="98"/>
      <c r="I147" s="157"/>
      <c r="J147" s="214"/>
    </row>
    <row r="148" spans="1:10" ht="19.5" customHeight="1">
      <c r="A148" s="100">
        <v>1</v>
      </c>
      <c r="B148" s="586" t="s">
        <v>825</v>
      </c>
      <c r="C148" s="137">
        <v>1990</v>
      </c>
      <c r="D148" s="151" t="s">
        <v>2207</v>
      </c>
      <c r="E148" s="133">
        <v>405000</v>
      </c>
      <c r="F148" s="103"/>
      <c r="G148" s="150"/>
      <c r="H148" s="147">
        <f aca="true" t="shared" si="4" ref="H148:H155">E148+G148</f>
        <v>405000</v>
      </c>
      <c r="I148" s="105" t="s">
        <v>188</v>
      </c>
      <c r="J148" s="112"/>
    </row>
    <row r="149" spans="1:10" ht="19.5" customHeight="1">
      <c r="A149" s="100">
        <v>2</v>
      </c>
      <c r="B149" s="104" t="s">
        <v>1959</v>
      </c>
      <c r="C149" s="136">
        <v>1977</v>
      </c>
      <c r="D149" s="101" t="s">
        <v>2196</v>
      </c>
      <c r="E149" s="133">
        <v>405000</v>
      </c>
      <c r="F149" s="103"/>
      <c r="G149" s="150"/>
      <c r="H149" s="147">
        <f t="shared" si="4"/>
        <v>405000</v>
      </c>
      <c r="I149" s="105"/>
      <c r="J149" s="112"/>
    </row>
    <row r="150" spans="1:10" ht="19.5" customHeight="1">
      <c r="A150" s="100">
        <v>3</v>
      </c>
      <c r="B150" s="104" t="s">
        <v>1200</v>
      </c>
      <c r="C150" s="136">
        <v>1962</v>
      </c>
      <c r="D150" s="101" t="s">
        <v>2208</v>
      </c>
      <c r="E150" s="133">
        <v>405000</v>
      </c>
      <c r="F150" s="103"/>
      <c r="G150" s="150"/>
      <c r="H150" s="147">
        <f t="shared" si="4"/>
        <v>405000</v>
      </c>
      <c r="I150" s="105"/>
      <c r="J150" s="112"/>
    </row>
    <row r="151" spans="1:10" ht="19.5" customHeight="1">
      <c r="A151" s="100">
        <v>4</v>
      </c>
      <c r="B151" s="104" t="s">
        <v>1943</v>
      </c>
      <c r="C151" s="136">
        <v>1965</v>
      </c>
      <c r="D151" s="101" t="s">
        <v>1806</v>
      </c>
      <c r="E151" s="133">
        <v>405000</v>
      </c>
      <c r="F151" s="103"/>
      <c r="G151" s="150"/>
      <c r="H151" s="147">
        <f t="shared" si="4"/>
        <v>405000</v>
      </c>
      <c r="I151" s="105"/>
      <c r="J151" s="112"/>
    </row>
    <row r="152" spans="1:10" ht="19.5" customHeight="1">
      <c r="A152" s="100">
        <v>5</v>
      </c>
      <c r="B152" s="586" t="s">
        <v>1951</v>
      </c>
      <c r="C152" s="137">
        <v>1994</v>
      </c>
      <c r="D152" s="151" t="s">
        <v>1952</v>
      </c>
      <c r="E152" s="133">
        <v>405000</v>
      </c>
      <c r="F152" s="103"/>
      <c r="G152" s="150"/>
      <c r="H152" s="147">
        <f t="shared" si="4"/>
        <v>405000</v>
      </c>
      <c r="I152" s="105"/>
      <c r="J152" s="112"/>
    </row>
    <row r="153" spans="1:10" ht="19.5" customHeight="1">
      <c r="A153" s="100">
        <v>6</v>
      </c>
      <c r="B153" s="584" t="s">
        <v>1946</v>
      </c>
      <c r="C153" s="137">
        <v>1964</v>
      </c>
      <c r="D153" s="116" t="s">
        <v>2200</v>
      </c>
      <c r="E153" s="133">
        <v>405000</v>
      </c>
      <c r="F153" s="103"/>
      <c r="G153" s="150"/>
      <c r="H153" s="147">
        <f t="shared" si="4"/>
        <v>405000</v>
      </c>
      <c r="I153" s="105"/>
      <c r="J153" s="112"/>
    </row>
    <row r="154" spans="1:10" ht="19.5" customHeight="1">
      <c r="A154" s="100">
        <v>7</v>
      </c>
      <c r="B154" s="584" t="s">
        <v>713</v>
      </c>
      <c r="C154" s="137">
        <v>1977</v>
      </c>
      <c r="D154" s="116" t="s">
        <v>2200</v>
      </c>
      <c r="E154" s="133">
        <v>405000</v>
      </c>
      <c r="F154" s="103"/>
      <c r="G154" s="150"/>
      <c r="H154" s="147">
        <f t="shared" si="4"/>
        <v>405000</v>
      </c>
      <c r="I154" s="105"/>
      <c r="J154" s="112"/>
    </row>
    <row r="155" spans="1:10" ht="19.5" customHeight="1">
      <c r="A155" s="100">
        <v>8</v>
      </c>
      <c r="B155" s="584" t="s">
        <v>1947</v>
      </c>
      <c r="C155" s="137">
        <v>1977</v>
      </c>
      <c r="D155" s="116" t="s">
        <v>2200</v>
      </c>
      <c r="E155" s="133">
        <v>405000</v>
      </c>
      <c r="F155" s="103"/>
      <c r="G155" s="150"/>
      <c r="H155" s="147">
        <f t="shared" si="4"/>
        <v>405000</v>
      </c>
      <c r="I155" s="105"/>
      <c r="J155" s="112"/>
    </row>
    <row r="156" spans="1:10" ht="19.5" customHeight="1">
      <c r="A156" s="100">
        <v>9</v>
      </c>
      <c r="B156" s="584" t="s">
        <v>714</v>
      </c>
      <c r="C156" s="137">
        <v>1965</v>
      </c>
      <c r="D156" s="116" t="s">
        <v>2200</v>
      </c>
      <c r="E156" s="133">
        <v>405000</v>
      </c>
      <c r="F156" s="103"/>
      <c r="G156" s="150"/>
      <c r="H156" s="147">
        <f>G156+E156</f>
        <v>405000</v>
      </c>
      <c r="I156" s="105"/>
      <c r="J156" s="112"/>
    </row>
    <row r="157" spans="1:10" ht="19.5" customHeight="1">
      <c r="A157" s="100">
        <v>10</v>
      </c>
      <c r="B157" s="584" t="s">
        <v>715</v>
      </c>
      <c r="C157" s="137">
        <v>1976</v>
      </c>
      <c r="D157" s="116" t="s">
        <v>1797</v>
      </c>
      <c r="E157" s="133">
        <v>405000</v>
      </c>
      <c r="F157" s="103"/>
      <c r="G157" s="150"/>
      <c r="H157" s="147">
        <f aca="true" t="shared" si="5" ref="H157:H171">E157+G157</f>
        <v>405000</v>
      </c>
      <c r="I157" s="105"/>
      <c r="J157" s="112"/>
    </row>
    <row r="158" spans="1:10" ht="19.5" customHeight="1">
      <c r="A158" s="100">
        <v>11</v>
      </c>
      <c r="B158" s="584" t="s">
        <v>342</v>
      </c>
      <c r="C158" s="137">
        <v>1967</v>
      </c>
      <c r="D158" s="116" t="s">
        <v>1800</v>
      </c>
      <c r="E158" s="133">
        <v>405000</v>
      </c>
      <c r="F158" s="103"/>
      <c r="G158" s="150"/>
      <c r="H158" s="147">
        <f t="shared" si="5"/>
        <v>405000</v>
      </c>
      <c r="I158" s="105"/>
      <c r="J158" s="112"/>
    </row>
    <row r="159" spans="1:10" ht="19.5" customHeight="1">
      <c r="A159" s="100">
        <v>12</v>
      </c>
      <c r="B159" s="584" t="s">
        <v>716</v>
      </c>
      <c r="C159" s="137">
        <v>1965</v>
      </c>
      <c r="D159" s="116" t="s">
        <v>717</v>
      </c>
      <c r="E159" s="133">
        <v>405000</v>
      </c>
      <c r="F159" s="103"/>
      <c r="G159" s="150"/>
      <c r="H159" s="147">
        <f t="shared" si="5"/>
        <v>405000</v>
      </c>
      <c r="I159" s="105"/>
      <c r="J159" s="112"/>
    </row>
    <row r="160" spans="1:15" ht="19.5" customHeight="1">
      <c r="A160" s="100">
        <v>13</v>
      </c>
      <c r="B160" s="586" t="s">
        <v>826</v>
      </c>
      <c r="C160" s="137">
        <v>1985</v>
      </c>
      <c r="D160" s="101" t="s">
        <v>2198</v>
      </c>
      <c r="E160" s="133">
        <v>405000</v>
      </c>
      <c r="F160" s="103"/>
      <c r="G160" s="150"/>
      <c r="H160" s="147">
        <f t="shared" si="5"/>
        <v>405000</v>
      </c>
      <c r="I160" s="105"/>
      <c r="J160" s="112"/>
      <c r="M160" s="104"/>
      <c r="N160" s="136"/>
      <c r="O160" s="101"/>
    </row>
    <row r="161" spans="1:10" ht="19.5" customHeight="1">
      <c r="A161" s="100">
        <v>14</v>
      </c>
      <c r="B161" s="586" t="s">
        <v>1950</v>
      </c>
      <c r="C161" s="137">
        <v>1994</v>
      </c>
      <c r="D161" s="151" t="s">
        <v>1805</v>
      </c>
      <c r="E161" s="133">
        <v>405000</v>
      </c>
      <c r="F161" s="103"/>
      <c r="G161" s="150"/>
      <c r="H161" s="147">
        <f t="shared" si="5"/>
        <v>405000</v>
      </c>
      <c r="I161" s="105"/>
      <c r="J161" s="112"/>
    </row>
    <row r="162" spans="1:11" ht="19.5" customHeight="1">
      <c r="A162" s="100">
        <v>15</v>
      </c>
      <c r="B162" s="586" t="s">
        <v>718</v>
      </c>
      <c r="C162" s="137">
        <v>1994</v>
      </c>
      <c r="D162" s="111" t="s">
        <v>1791</v>
      </c>
      <c r="E162" s="133">
        <v>405000</v>
      </c>
      <c r="F162" s="103"/>
      <c r="G162" s="150"/>
      <c r="H162" s="147">
        <f t="shared" si="5"/>
        <v>405000</v>
      </c>
      <c r="I162" s="105"/>
      <c r="J162" s="112"/>
      <c r="K162" s="92" t="s">
        <v>2062</v>
      </c>
    </row>
    <row r="163" spans="1:10" ht="19.5" customHeight="1">
      <c r="A163" s="100">
        <v>16</v>
      </c>
      <c r="B163" s="104" t="s">
        <v>1948</v>
      </c>
      <c r="C163" s="136">
        <v>1992</v>
      </c>
      <c r="D163" s="101" t="s">
        <v>2209</v>
      </c>
      <c r="E163" s="133">
        <v>405000</v>
      </c>
      <c r="F163" s="103"/>
      <c r="G163" s="150"/>
      <c r="H163" s="147">
        <f t="shared" si="5"/>
        <v>405000</v>
      </c>
      <c r="I163" s="105"/>
      <c r="J163" s="112"/>
    </row>
    <row r="164" spans="1:10" ht="19.5" customHeight="1">
      <c r="A164" s="100">
        <v>17</v>
      </c>
      <c r="B164" s="586" t="s">
        <v>1953</v>
      </c>
      <c r="C164" s="137">
        <v>1963</v>
      </c>
      <c r="D164" s="101" t="s">
        <v>2209</v>
      </c>
      <c r="E164" s="133">
        <v>405000</v>
      </c>
      <c r="F164" s="103"/>
      <c r="G164" s="150"/>
      <c r="H164" s="147">
        <f t="shared" si="5"/>
        <v>405000</v>
      </c>
      <c r="I164" s="105"/>
      <c r="J164" s="112"/>
    </row>
    <row r="165" spans="1:10" ht="19.5" customHeight="1">
      <c r="A165" s="100">
        <v>18</v>
      </c>
      <c r="B165" s="584" t="s">
        <v>1945</v>
      </c>
      <c r="C165" s="137">
        <v>1973</v>
      </c>
      <c r="D165" s="111" t="s">
        <v>1844</v>
      </c>
      <c r="E165" s="133">
        <v>405000</v>
      </c>
      <c r="F165" s="103"/>
      <c r="G165" s="150"/>
      <c r="H165" s="147">
        <f t="shared" si="5"/>
        <v>405000</v>
      </c>
      <c r="I165" s="105"/>
      <c r="J165" s="112"/>
    </row>
    <row r="166" spans="1:10" ht="19.5" customHeight="1">
      <c r="A166" s="100">
        <v>19</v>
      </c>
      <c r="B166" s="586" t="s">
        <v>1949</v>
      </c>
      <c r="C166" s="137">
        <v>1962</v>
      </c>
      <c r="D166" s="111" t="s">
        <v>1844</v>
      </c>
      <c r="E166" s="133">
        <v>405000</v>
      </c>
      <c r="F166" s="103"/>
      <c r="G166" s="150"/>
      <c r="H166" s="147">
        <f t="shared" si="5"/>
        <v>405000</v>
      </c>
      <c r="I166" s="105"/>
      <c r="J166" s="112"/>
    </row>
    <row r="167" spans="1:10" ht="19.5" customHeight="1">
      <c r="A167" s="100">
        <v>20</v>
      </c>
      <c r="B167" s="586" t="s">
        <v>720</v>
      </c>
      <c r="C167" s="137">
        <v>1959</v>
      </c>
      <c r="D167" s="111" t="s">
        <v>1844</v>
      </c>
      <c r="E167" s="133">
        <v>405000</v>
      </c>
      <c r="F167" s="103"/>
      <c r="G167" s="150"/>
      <c r="H167" s="147">
        <f t="shared" si="5"/>
        <v>405000</v>
      </c>
      <c r="I167" s="105"/>
      <c r="J167" s="112"/>
    </row>
    <row r="168" spans="1:10" ht="19.5" customHeight="1">
      <c r="A168" s="100">
        <v>21</v>
      </c>
      <c r="B168" s="586" t="s">
        <v>342</v>
      </c>
      <c r="C168" s="137">
        <v>1991</v>
      </c>
      <c r="D168" s="111" t="s">
        <v>1293</v>
      </c>
      <c r="E168" s="133">
        <v>405000</v>
      </c>
      <c r="F168" s="103"/>
      <c r="G168" s="150"/>
      <c r="H168" s="147">
        <f t="shared" si="5"/>
        <v>405000</v>
      </c>
      <c r="I168" s="105"/>
      <c r="J168" s="112"/>
    </row>
    <row r="169" spans="1:10" ht="19.5" customHeight="1">
      <c r="A169" s="100">
        <v>22</v>
      </c>
      <c r="B169" s="586" t="s">
        <v>1292</v>
      </c>
      <c r="C169" s="137">
        <v>1998</v>
      </c>
      <c r="D169" s="111" t="s">
        <v>1293</v>
      </c>
      <c r="E169" s="133">
        <v>405000</v>
      </c>
      <c r="F169" s="103"/>
      <c r="G169" s="150"/>
      <c r="H169" s="147">
        <f t="shared" si="5"/>
        <v>405000</v>
      </c>
      <c r="I169" s="105"/>
      <c r="J169" s="112"/>
    </row>
    <row r="170" spans="1:10" ht="19.5" customHeight="1">
      <c r="A170" s="100">
        <v>23</v>
      </c>
      <c r="B170" s="586" t="s">
        <v>1294</v>
      </c>
      <c r="C170" s="137">
        <v>1986</v>
      </c>
      <c r="D170" s="111" t="s">
        <v>2201</v>
      </c>
      <c r="E170" s="133">
        <v>405000</v>
      </c>
      <c r="F170" s="103"/>
      <c r="G170" s="150"/>
      <c r="H170" s="147">
        <f t="shared" si="5"/>
        <v>405000</v>
      </c>
      <c r="I170" s="105"/>
      <c r="J170" s="112"/>
    </row>
    <row r="171" spans="1:10" ht="19.5" customHeight="1">
      <c r="A171" s="100">
        <v>24</v>
      </c>
      <c r="B171" s="586" t="s">
        <v>721</v>
      </c>
      <c r="C171" s="137">
        <v>1969</v>
      </c>
      <c r="D171" s="111" t="s">
        <v>1844</v>
      </c>
      <c r="E171" s="133">
        <v>405000</v>
      </c>
      <c r="F171" s="103"/>
      <c r="G171" s="150"/>
      <c r="H171" s="147">
        <f t="shared" si="5"/>
        <v>405000</v>
      </c>
      <c r="I171" s="105"/>
      <c r="J171" s="112"/>
    </row>
    <row r="172" spans="1:10" ht="19.5" customHeight="1">
      <c r="A172" s="100">
        <v>25</v>
      </c>
      <c r="B172" s="584" t="s">
        <v>2061</v>
      </c>
      <c r="C172" s="137">
        <v>1971</v>
      </c>
      <c r="D172" s="111" t="s">
        <v>1797</v>
      </c>
      <c r="E172" s="133">
        <v>405000</v>
      </c>
      <c r="F172" s="103"/>
      <c r="G172" s="150"/>
      <c r="H172" s="147">
        <f aca="true" t="shared" si="6" ref="H172:H185">E172+G172</f>
        <v>405000</v>
      </c>
      <c r="I172" s="105"/>
      <c r="J172" s="112"/>
    </row>
    <row r="173" spans="1:10" ht="19.5" customHeight="1">
      <c r="A173" s="100">
        <v>26</v>
      </c>
      <c r="B173" s="586" t="s">
        <v>1958</v>
      </c>
      <c r="C173" s="137">
        <v>1960</v>
      </c>
      <c r="D173" s="111" t="s">
        <v>1797</v>
      </c>
      <c r="E173" s="133">
        <v>405000</v>
      </c>
      <c r="F173" s="103"/>
      <c r="G173" s="150"/>
      <c r="H173" s="147">
        <f t="shared" si="6"/>
        <v>405000</v>
      </c>
      <c r="I173" s="105"/>
      <c r="J173" s="112"/>
    </row>
    <row r="174" spans="1:10" ht="19.5" customHeight="1">
      <c r="A174" s="100">
        <v>27</v>
      </c>
      <c r="B174" s="104" t="s">
        <v>1957</v>
      </c>
      <c r="C174" s="136">
        <v>1979</v>
      </c>
      <c r="D174" s="101" t="s">
        <v>2204</v>
      </c>
      <c r="E174" s="133">
        <v>405000</v>
      </c>
      <c r="F174" s="103"/>
      <c r="G174" s="150"/>
      <c r="H174" s="147">
        <f t="shared" si="6"/>
        <v>405000</v>
      </c>
      <c r="I174" s="105"/>
      <c r="J174" s="112"/>
    </row>
    <row r="175" spans="1:10" ht="19.5" customHeight="1">
      <c r="A175" s="100">
        <v>28</v>
      </c>
      <c r="B175" s="104" t="s">
        <v>1960</v>
      </c>
      <c r="C175" s="136">
        <v>1963</v>
      </c>
      <c r="D175" s="101" t="s">
        <v>2193</v>
      </c>
      <c r="E175" s="133">
        <v>405000</v>
      </c>
      <c r="F175" s="103"/>
      <c r="G175" s="150"/>
      <c r="H175" s="147">
        <f t="shared" si="6"/>
        <v>405000</v>
      </c>
      <c r="I175" s="105"/>
      <c r="J175" s="112"/>
    </row>
    <row r="176" spans="1:10" ht="19.5" customHeight="1">
      <c r="A176" s="100">
        <v>29</v>
      </c>
      <c r="B176" s="584" t="s">
        <v>1954</v>
      </c>
      <c r="C176" s="137">
        <v>1981</v>
      </c>
      <c r="D176" s="101" t="s">
        <v>1791</v>
      </c>
      <c r="E176" s="133">
        <v>405000</v>
      </c>
      <c r="F176" s="103"/>
      <c r="G176" s="150"/>
      <c r="H176" s="147">
        <f t="shared" si="6"/>
        <v>405000</v>
      </c>
      <c r="I176" s="105"/>
      <c r="J176" s="112"/>
    </row>
    <row r="177" spans="1:10" ht="19.5" customHeight="1">
      <c r="A177" s="100">
        <v>30</v>
      </c>
      <c r="B177" s="586" t="s">
        <v>719</v>
      </c>
      <c r="C177" s="137">
        <v>1993</v>
      </c>
      <c r="D177" s="111" t="s">
        <v>1761</v>
      </c>
      <c r="E177" s="133">
        <v>405000</v>
      </c>
      <c r="F177" s="103"/>
      <c r="G177" s="150"/>
      <c r="H177" s="147">
        <f t="shared" si="6"/>
        <v>405000</v>
      </c>
      <c r="I177" s="105"/>
      <c r="J177" s="112"/>
    </row>
    <row r="178" spans="1:11" ht="19.5" customHeight="1">
      <c r="A178" s="100">
        <v>31</v>
      </c>
      <c r="B178" s="587" t="s">
        <v>827</v>
      </c>
      <c r="C178" s="600">
        <v>1981</v>
      </c>
      <c r="D178" s="158" t="s">
        <v>828</v>
      </c>
      <c r="E178" s="205">
        <v>405000</v>
      </c>
      <c r="F178" s="144"/>
      <c r="G178" s="154"/>
      <c r="H178" s="652">
        <f t="shared" si="6"/>
        <v>405000</v>
      </c>
      <c r="I178" s="155"/>
      <c r="J178" s="112"/>
      <c r="K178" s="92" t="s">
        <v>2062</v>
      </c>
    </row>
    <row r="179" spans="1:10" ht="19.5" customHeight="1">
      <c r="A179" s="100">
        <v>32</v>
      </c>
      <c r="B179" s="587" t="s">
        <v>829</v>
      </c>
      <c r="C179" s="600">
        <v>1973</v>
      </c>
      <c r="D179" s="158" t="s">
        <v>830</v>
      </c>
      <c r="E179" s="205">
        <v>405000</v>
      </c>
      <c r="F179" s="144"/>
      <c r="G179" s="154"/>
      <c r="H179" s="652">
        <f t="shared" si="6"/>
        <v>405000</v>
      </c>
      <c r="I179" s="155"/>
      <c r="J179" s="112"/>
    </row>
    <row r="180" spans="1:10" ht="19.5" customHeight="1">
      <c r="A180" s="100">
        <v>33</v>
      </c>
      <c r="B180" s="587" t="s">
        <v>833</v>
      </c>
      <c r="C180" s="600">
        <v>1981</v>
      </c>
      <c r="D180" s="158" t="s">
        <v>830</v>
      </c>
      <c r="E180" s="205">
        <v>405000</v>
      </c>
      <c r="F180" s="144"/>
      <c r="G180" s="154"/>
      <c r="H180" s="652">
        <f t="shared" si="6"/>
        <v>405000</v>
      </c>
      <c r="I180" s="155"/>
      <c r="J180" s="112"/>
    </row>
    <row r="181" spans="1:10" ht="19.5" customHeight="1">
      <c r="A181" s="100">
        <v>34</v>
      </c>
      <c r="B181" s="587" t="s">
        <v>834</v>
      </c>
      <c r="C181" s="600">
        <v>1994</v>
      </c>
      <c r="D181" s="158" t="s">
        <v>835</v>
      </c>
      <c r="E181" s="205">
        <v>405000</v>
      </c>
      <c r="F181" s="144"/>
      <c r="G181" s="154"/>
      <c r="H181" s="652">
        <f t="shared" si="6"/>
        <v>405000</v>
      </c>
      <c r="I181" s="155"/>
      <c r="J181" s="112"/>
    </row>
    <row r="182" spans="1:10" ht="19.5" customHeight="1">
      <c r="A182" s="100">
        <v>35</v>
      </c>
      <c r="B182" s="587" t="s">
        <v>836</v>
      </c>
      <c r="C182" s="600">
        <v>1961</v>
      </c>
      <c r="D182" s="158" t="s">
        <v>2198</v>
      </c>
      <c r="E182" s="205">
        <v>405000</v>
      </c>
      <c r="F182" s="144"/>
      <c r="G182" s="154"/>
      <c r="H182" s="652">
        <f t="shared" si="6"/>
        <v>405000</v>
      </c>
      <c r="I182" s="155"/>
      <c r="J182" s="112"/>
    </row>
    <row r="183" spans="1:10" ht="19.5" customHeight="1">
      <c r="A183" s="100">
        <v>36</v>
      </c>
      <c r="B183" s="587" t="s">
        <v>840</v>
      </c>
      <c r="C183" s="600">
        <v>1965</v>
      </c>
      <c r="D183" s="158" t="s">
        <v>828</v>
      </c>
      <c r="E183" s="205">
        <v>405000</v>
      </c>
      <c r="F183" s="144"/>
      <c r="G183" s="154"/>
      <c r="H183" s="652">
        <f t="shared" si="6"/>
        <v>405000</v>
      </c>
      <c r="I183" s="155"/>
      <c r="J183" s="112"/>
    </row>
    <row r="184" spans="1:10" ht="19.5" customHeight="1">
      <c r="A184" s="100">
        <v>37</v>
      </c>
      <c r="B184" s="587" t="s">
        <v>998</v>
      </c>
      <c r="C184" s="600">
        <v>1979</v>
      </c>
      <c r="D184" s="158" t="s">
        <v>828</v>
      </c>
      <c r="E184" s="205">
        <v>405000</v>
      </c>
      <c r="F184" s="144"/>
      <c r="G184" s="154"/>
      <c r="H184" s="652">
        <f t="shared" si="6"/>
        <v>405000</v>
      </c>
      <c r="I184" s="155"/>
      <c r="J184" s="112"/>
    </row>
    <row r="185" spans="1:10" ht="19.5" customHeight="1">
      <c r="A185" s="100">
        <v>38</v>
      </c>
      <c r="B185" s="101" t="s">
        <v>722</v>
      </c>
      <c r="C185" s="136">
        <v>2000</v>
      </c>
      <c r="D185" s="101" t="s">
        <v>1963</v>
      </c>
      <c r="E185" s="205">
        <v>405000</v>
      </c>
      <c r="F185" s="204"/>
      <c r="G185" s="234"/>
      <c r="H185" s="652">
        <f t="shared" si="6"/>
        <v>405000</v>
      </c>
      <c r="I185" s="155"/>
      <c r="J185" s="112"/>
    </row>
    <row r="186" spans="1:10" ht="19.5" customHeight="1">
      <c r="A186" s="100">
        <v>39</v>
      </c>
      <c r="B186" s="101" t="s">
        <v>1882</v>
      </c>
      <c r="C186" s="136">
        <v>1978</v>
      </c>
      <c r="D186" s="101" t="s">
        <v>1879</v>
      </c>
      <c r="E186" s="205">
        <v>405000</v>
      </c>
      <c r="F186" s="204"/>
      <c r="G186" s="234"/>
      <c r="H186" s="652">
        <f>SUM(E186:G186)</f>
        <v>405000</v>
      </c>
      <c r="I186" s="155"/>
      <c r="J186" s="112"/>
    </row>
    <row r="187" spans="1:10" ht="19.5" customHeight="1">
      <c r="A187" s="100">
        <v>40</v>
      </c>
      <c r="B187" s="101" t="s">
        <v>1885</v>
      </c>
      <c r="C187" s="136">
        <v>1963</v>
      </c>
      <c r="D187" s="101" t="s">
        <v>830</v>
      </c>
      <c r="E187" s="205">
        <v>405000</v>
      </c>
      <c r="F187" s="204"/>
      <c r="G187" s="234"/>
      <c r="H187" s="652">
        <f>SUM(E187:G187)</f>
        <v>405000</v>
      </c>
      <c r="I187" s="155"/>
      <c r="J187" s="112"/>
    </row>
    <row r="188" spans="1:10" ht="19.5" customHeight="1">
      <c r="A188" s="100">
        <v>41</v>
      </c>
      <c r="B188" s="101" t="s">
        <v>1883</v>
      </c>
      <c r="C188" s="136">
        <v>1985</v>
      </c>
      <c r="D188" s="101" t="s">
        <v>1884</v>
      </c>
      <c r="E188" s="205">
        <v>405000</v>
      </c>
      <c r="F188" s="204"/>
      <c r="G188" s="234"/>
      <c r="H188" s="652">
        <f>SUM(E188:G188)</f>
        <v>405000</v>
      </c>
      <c r="I188" s="155"/>
      <c r="J188" s="112"/>
    </row>
    <row r="189" spans="1:10" ht="19.5" customHeight="1">
      <c r="A189" s="100">
        <v>42</v>
      </c>
      <c r="B189" s="1395" t="s">
        <v>2929</v>
      </c>
      <c r="C189" s="600">
        <v>1975</v>
      </c>
      <c r="D189" s="158" t="s">
        <v>835</v>
      </c>
      <c r="E189" s="205">
        <v>405000</v>
      </c>
      <c r="F189" s="144"/>
      <c r="G189" s="154"/>
      <c r="H189" s="652">
        <f>E189+G189</f>
        <v>405000</v>
      </c>
      <c r="I189" s="155"/>
      <c r="J189" s="112"/>
    </row>
    <row r="190" spans="1:10" ht="19.5" customHeight="1">
      <c r="A190" s="100">
        <v>43</v>
      </c>
      <c r="B190" s="101" t="s">
        <v>2930</v>
      </c>
      <c r="C190" s="136">
        <v>1961</v>
      </c>
      <c r="D190" s="101" t="s">
        <v>2198</v>
      </c>
      <c r="E190" s="205">
        <v>405000</v>
      </c>
      <c r="F190" s="204"/>
      <c r="G190" s="154"/>
      <c r="H190" s="652">
        <f>E190+G190</f>
        <v>405000</v>
      </c>
      <c r="I190" s="155"/>
      <c r="J190" s="112"/>
    </row>
    <row r="191" spans="1:10" ht="19.5" customHeight="1">
      <c r="A191" s="100">
        <v>44</v>
      </c>
      <c r="B191" s="101" t="s">
        <v>2931</v>
      </c>
      <c r="C191" s="136">
        <v>1959</v>
      </c>
      <c r="D191" s="101" t="s">
        <v>2198</v>
      </c>
      <c r="E191" s="205">
        <v>405000</v>
      </c>
      <c r="F191" s="204"/>
      <c r="G191" s="154"/>
      <c r="H191" s="652">
        <f>SUM(E191:G191)</f>
        <v>405000</v>
      </c>
      <c r="I191" s="155"/>
      <c r="J191" s="112"/>
    </row>
    <row r="192" spans="1:10" ht="19.5" customHeight="1">
      <c r="A192" s="100">
        <v>45</v>
      </c>
      <c r="B192" s="101" t="s">
        <v>2927</v>
      </c>
      <c r="C192" s="136">
        <v>1985</v>
      </c>
      <c r="D192" s="158" t="s">
        <v>2928</v>
      </c>
      <c r="E192" s="205">
        <v>405000</v>
      </c>
      <c r="F192" s="204"/>
      <c r="G192" s="154"/>
      <c r="H192" s="652">
        <f>SUM(E192:G192)</f>
        <v>405000</v>
      </c>
      <c r="I192" s="155"/>
      <c r="J192" s="112"/>
    </row>
    <row r="193" spans="1:10" ht="19.5" customHeight="1">
      <c r="A193" s="100">
        <v>46</v>
      </c>
      <c r="B193" s="101" t="s">
        <v>214</v>
      </c>
      <c r="C193" s="136">
        <v>2000</v>
      </c>
      <c r="D193" s="101" t="s">
        <v>2198</v>
      </c>
      <c r="E193" s="205">
        <v>405000</v>
      </c>
      <c r="F193" s="204"/>
      <c r="G193" s="154"/>
      <c r="H193" s="652">
        <f>SUM(E193:G193)</f>
        <v>405000</v>
      </c>
      <c r="I193" s="155"/>
      <c r="J193" s="112"/>
    </row>
    <row r="194" spans="1:10" ht="19.5" customHeight="1">
      <c r="A194" s="100">
        <v>47</v>
      </c>
      <c r="B194" s="101" t="s">
        <v>215</v>
      </c>
      <c r="C194" s="136">
        <v>1972</v>
      </c>
      <c r="D194" s="101" t="s">
        <v>1984</v>
      </c>
      <c r="E194" s="205">
        <v>405000</v>
      </c>
      <c r="F194" s="204"/>
      <c r="G194" s="154"/>
      <c r="H194" s="652">
        <f>SUM(E194:G194)</f>
        <v>405000</v>
      </c>
      <c r="I194" s="155"/>
      <c r="J194" s="112"/>
    </row>
    <row r="195" spans="1:10" ht="19.5" customHeight="1">
      <c r="A195" s="100">
        <v>48</v>
      </c>
      <c r="B195" s="101" t="s">
        <v>626</v>
      </c>
      <c r="C195" s="136">
        <v>1994</v>
      </c>
      <c r="D195" s="158" t="s">
        <v>2193</v>
      </c>
      <c r="E195" s="205">
        <v>405000</v>
      </c>
      <c r="F195" s="204"/>
      <c r="G195" s="234"/>
      <c r="H195" s="652">
        <f aca="true" t="shared" si="7" ref="H195:H203">G195+E195</f>
        <v>405000</v>
      </c>
      <c r="I195" s="155"/>
      <c r="J195" s="112"/>
    </row>
    <row r="196" spans="1:10" ht="19.5" customHeight="1">
      <c r="A196" s="100">
        <v>49</v>
      </c>
      <c r="B196" s="101" t="s">
        <v>2896</v>
      </c>
      <c r="C196" s="136">
        <v>1965</v>
      </c>
      <c r="D196" s="158" t="s">
        <v>627</v>
      </c>
      <c r="E196" s="205">
        <v>405000</v>
      </c>
      <c r="F196" s="204"/>
      <c r="G196" s="234"/>
      <c r="H196" s="652">
        <f t="shared" si="7"/>
        <v>405000</v>
      </c>
      <c r="I196" s="155"/>
      <c r="J196" s="112"/>
    </row>
    <row r="197" spans="1:10" ht="19.5" customHeight="1">
      <c r="A197" s="100">
        <v>50</v>
      </c>
      <c r="B197" s="101" t="s">
        <v>628</v>
      </c>
      <c r="C197" s="136">
        <v>1999</v>
      </c>
      <c r="D197" s="158" t="s">
        <v>1982</v>
      </c>
      <c r="E197" s="205">
        <v>405000</v>
      </c>
      <c r="F197" s="204"/>
      <c r="G197" s="234"/>
      <c r="H197" s="652">
        <f t="shared" si="7"/>
        <v>405000</v>
      </c>
      <c r="I197" s="155"/>
      <c r="J197" s="112"/>
    </row>
    <row r="198" spans="1:10" ht="19.5" customHeight="1">
      <c r="A198" s="100">
        <v>51</v>
      </c>
      <c r="B198" s="101" t="s">
        <v>629</v>
      </c>
      <c r="C198" s="136">
        <v>1975</v>
      </c>
      <c r="D198" s="158" t="s">
        <v>2201</v>
      </c>
      <c r="E198" s="205">
        <v>405000</v>
      </c>
      <c r="F198" s="204"/>
      <c r="G198" s="234"/>
      <c r="H198" s="652">
        <f t="shared" si="7"/>
        <v>405000</v>
      </c>
      <c r="I198" s="155"/>
      <c r="J198" s="112"/>
    </row>
    <row r="199" spans="1:10" ht="19.5" customHeight="1">
      <c r="A199" s="100">
        <v>52</v>
      </c>
      <c r="B199" s="101" t="s">
        <v>630</v>
      </c>
      <c r="C199" s="136">
        <v>1971</v>
      </c>
      <c r="D199" s="158" t="s">
        <v>2214</v>
      </c>
      <c r="E199" s="205">
        <v>405000</v>
      </c>
      <c r="F199" s="204"/>
      <c r="G199" s="234"/>
      <c r="H199" s="652">
        <f t="shared" si="7"/>
        <v>405000</v>
      </c>
      <c r="I199" s="155"/>
      <c r="J199" s="112"/>
    </row>
    <row r="200" spans="1:10" ht="19.5" customHeight="1">
      <c r="A200" s="100">
        <v>53</v>
      </c>
      <c r="B200" s="101" t="s">
        <v>631</v>
      </c>
      <c r="C200" s="136">
        <v>1972</v>
      </c>
      <c r="D200" s="158" t="s">
        <v>2214</v>
      </c>
      <c r="E200" s="205">
        <v>405000</v>
      </c>
      <c r="F200" s="204"/>
      <c r="G200" s="234"/>
      <c r="H200" s="652">
        <f t="shared" si="7"/>
        <v>405000</v>
      </c>
      <c r="I200" s="155"/>
      <c r="J200" s="112"/>
    </row>
    <row r="201" spans="1:10" ht="19.5" customHeight="1">
      <c r="A201" s="100">
        <v>54</v>
      </c>
      <c r="B201" s="101" t="s">
        <v>1092</v>
      </c>
      <c r="C201" s="136">
        <v>1985</v>
      </c>
      <c r="D201" s="151" t="s">
        <v>2200</v>
      </c>
      <c r="E201" s="205">
        <v>405000</v>
      </c>
      <c r="F201" s="204"/>
      <c r="G201" s="234"/>
      <c r="H201" s="652">
        <f t="shared" si="7"/>
        <v>405000</v>
      </c>
      <c r="I201" s="155"/>
      <c r="J201" s="112"/>
    </row>
    <row r="202" spans="1:10" ht="19.5" customHeight="1">
      <c r="A202" s="100">
        <v>55</v>
      </c>
      <c r="B202" s="101" t="s">
        <v>1093</v>
      </c>
      <c r="C202" s="136">
        <v>1965</v>
      </c>
      <c r="D202" s="158" t="s">
        <v>2212</v>
      </c>
      <c r="E202" s="205">
        <v>405000</v>
      </c>
      <c r="F202" s="204"/>
      <c r="G202" s="234"/>
      <c r="H202" s="652">
        <f t="shared" si="7"/>
        <v>405000</v>
      </c>
      <c r="I202" s="155"/>
      <c r="J202" s="112"/>
    </row>
    <row r="203" spans="1:10" ht="19.5" customHeight="1">
      <c r="A203" s="100">
        <v>56</v>
      </c>
      <c r="B203" s="101" t="s">
        <v>1094</v>
      </c>
      <c r="C203" s="136">
        <v>19</v>
      </c>
      <c r="D203" s="158" t="s">
        <v>2214</v>
      </c>
      <c r="E203" s="205">
        <v>405000</v>
      </c>
      <c r="F203" s="204"/>
      <c r="G203" s="234"/>
      <c r="H203" s="652">
        <f t="shared" si="7"/>
        <v>405000</v>
      </c>
      <c r="I203" s="155"/>
      <c r="J203" s="112"/>
    </row>
    <row r="204" spans="1:10" ht="19.5" customHeight="1">
      <c r="A204" s="100">
        <v>57</v>
      </c>
      <c r="B204" s="101" t="s">
        <v>43</v>
      </c>
      <c r="C204" s="136">
        <v>1964</v>
      </c>
      <c r="D204" s="158" t="s">
        <v>1978</v>
      </c>
      <c r="E204" s="205">
        <v>405000</v>
      </c>
      <c r="F204" s="204"/>
      <c r="G204" s="234"/>
      <c r="H204" s="652">
        <f aca="true" t="shared" si="8" ref="H204:H211">E204+G204</f>
        <v>405000</v>
      </c>
      <c r="I204" s="155"/>
      <c r="J204" s="112"/>
    </row>
    <row r="205" spans="1:10" ht="19.5" customHeight="1">
      <c r="A205" s="100">
        <v>58</v>
      </c>
      <c r="B205" s="101" t="s">
        <v>1671</v>
      </c>
      <c r="C205" s="136">
        <v>1970</v>
      </c>
      <c r="D205" s="158" t="s">
        <v>1761</v>
      </c>
      <c r="E205" s="205">
        <v>405000</v>
      </c>
      <c r="F205" s="204"/>
      <c r="G205" s="234"/>
      <c r="H205" s="652">
        <f t="shared" si="8"/>
        <v>405000</v>
      </c>
      <c r="I205" s="155"/>
      <c r="J205" s="112"/>
    </row>
    <row r="206" spans="1:10" ht="19.5" customHeight="1">
      <c r="A206" s="100">
        <v>59</v>
      </c>
      <c r="B206" s="101" t="s">
        <v>1696</v>
      </c>
      <c r="C206" s="136">
        <v>1977</v>
      </c>
      <c r="D206" s="158" t="s">
        <v>1797</v>
      </c>
      <c r="E206" s="205">
        <v>405000</v>
      </c>
      <c r="F206" s="204"/>
      <c r="G206" s="234"/>
      <c r="H206" s="652">
        <f t="shared" si="8"/>
        <v>405000</v>
      </c>
      <c r="I206" s="155"/>
      <c r="J206" s="112"/>
    </row>
    <row r="207" spans="1:10" ht="19.5" customHeight="1">
      <c r="A207" s="100">
        <v>60</v>
      </c>
      <c r="B207" s="101" t="s">
        <v>2303</v>
      </c>
      <c r="C207" s="136">
        <v>1961</v>
      </c>
      <c r="D207" s="158" t="s">
        <v>2304</v>
      </c>
      <c r="E207" s="205">
        <v>405000</v>
      </c>
      <c r="F207" s="204"/>
      <c r="G207" s="234"/>
      <c r="H207" s="652">
        <f t="shared" si="8"/>
        <v>405000</v>
      </c>
      <c r="I207" s="155"/>
      <c r="J207" s="112"/>
    </row>
    <row r="208" spans="1:10" ht="19.5" customHeight="1">
      <c r="A208" s="100">
        <v>61</v>
      </c>
      <c r="B208" s="101" t="s">
        <v>2305</v>
      </c>
      <c r="C208" s="136">
        <v>1963</v>
      </c>
      <c r="D208" s="158" t="s">
        <v>2306</v>
      </c>
      <c r="E208" s="205">
        <v>405000</v>
      </c>
      <c r="F208" s="204"/>
      <c r="G208" s="234"/>
      <c r="H208" s="652">
        <f t="shared" si="8"/>
        <v>405000</v>
      </c>
      <c r="I208" s="155"/>
      <c r="J208" s="112"/>
    </row>
    <row r="209" spans="1:10" ht="19.5" customHeight="1">
      <c r="A209" s="100">
        <v>62</v>
      </c>
      <c r="B209" s="101" t="s">
        <v>1673</v>
      </c>
      <c r="C209" s="136">
        <v>1962</v>
      </c>
      <c r="D209" s="158" t="s">
        <v>1674</v>
      </c>
      <c r="E209" s="205">
        <v>405000</v>
      </c>
      <c r="F209" s="204"/>
      <c r="G209" s="234"/>
      <c r="H209" s="652">
        <f t="shared" si="8"/>
        <v>405000</v>
      </c>
      <c r="I209" s="155"/>
      <c r="J209" s="112"/>
    </row>
    <row r="210" spans="1:10" ht="19.5" customHeight="1">
      <c r="A210" s="100">
        <v>63</v>
      </c>
      <c r="B210" s="101" t="s">
        <v>1675</v>
      </c>
      <c r="C210" s="136">
        <v>1989</v>
      </c>
      <c r="D210" s="158" t="s">
        <v>1676</v>
      </c>
      <c r="E210" s="205">
        <v>405000</v>
      </c>
      <c r="F210" s="204"/>
      <c r="G210" s="234"/>
      <c r="H210" s="652">
        <f t="shared" si="8"/>
        <v>405000</v>
      </c>
      <c r="I210" s="155"/>
      <c r="J210" s="112"/>
    </row>
    <row r="211" spans="1:10" ht="19.5" customHeight="1">
      <c r="A211" s="100">
        <v>64</v>
      </c>
      <c r="B211" s="1410" t="s">
        <v>502</v>
      </c>
      <c r="C211" s="1413">
        <v>1961</v>
      </c>
      <c r="D211" s="1414" t="s">
        <v>1791</v>
      </c>
      <c r="E211" s="1415">
        <v>405000</v>
      </c>
      <c r="F211" s="1416"/>
      <c r="G211" s="1417">
        <v>405000</v>
      </c>
      <c r="H211" s="1418">
        <f t="shared" si="8"/>
        <v>810000</v>
      </c>
      <c r="I211" s="1408"/>
      <c r="J211" s="112"/>
    </row>
    <row r="212" spans="1:10" ht="19.5" customHeight="1">
      <c r="A212" s="100">
        <v>65</v>
      </c>
      <c r="B212" s="1410" t="s">
        <v>246</v>
      </c>
      <c r="C212" s="1413">
        <v>1973</v>
      </c>
      <c r="D212" s="151" t="s">
        <v>2200</v>
      </c>
      <c r="E212" s="205">
        <v>405000</v>
      </c>
      <c r="F212" s="1416"/>
      <c r="G212" s="1417">
        <v>0</v>
      </c>
      <c r="H212" s="1418">
        <v>405000</v>
      </c>
      <c r="I212" s="1408"/>
      <c r="J212" s="112"/>
    </row>
    <row r="213" spans="1:10" ht="19.5" customHeight="1">
      <c r="A213" s="106"/>
      <c r="B213" s="660" t="s">
        <v>1632</v>
      </c>
      <c r="C213" s="601"/>
      <c r="D213" s="588"/>
      <c r="E213" s="620">
        <f>SUM(E148:E212)</f>
        <v>26325000</v>
      </c>
      <c r="F213" s="148"/>
      <c r="G213" s="635">
        <v>405000</v>
      </c>
      <c r="H213" s="620">
        <f>G213+E213</f>
        <v>26730000</v>
      </c>
      <c r="I213" s="108"/>
      <c r="J213" s="213"/>
    </row>
    <row r="214" spans="1:10" s="56" customFormat="1" ht="19.5" customHeight="1">
      <c r="A214" s="1796" t="s">
        <v>1426</v>
      </c>
      <c r="B214" s="1768"/>
      <c r="C214" s="1768"/>
      <c r="D214" s="1768"/>
      <c r="E214" s="1769"/>
      <c r="F214" s="109"/>
      <c r="G214" s="109"/>
      <c r="H214" s="159"/>
      <c r="I214" s="110"/>
      <c r="J214" s="214"/>
    </row>
    <row r="215" spans="1:10" ht="19.5" customHeight="1">
      <c r="A215" s="160">
        <v>1</v>
      </c>
      <c r="B215" s="101" t="s">
        <v>1962</v>
      </c>
      <c r="C215" s="136">
        <v>2005</v>
      </c>
      <c r="D215" s="101" t="s">
        <v>1963</v>
      </c>
      <c r="E215" s="161">
        <v>540000</v>
      </c>
      <c r="F215" s="133"/>
      <c r="G215" s="636"/>
      <c r="H215" s="147">
        <f aca="true" t="shared" si="9" ref="H215:H222">E215+G215</f>
        <v>540000</v>
      </c>
      <c r="I215" s="105"/>
      <c r="J215" s="112"/>
    </row>
    <row r="216" spans="1:12" ht="19.5" customHeight="1">
      <c r="A216" s="160">
        <v>2</v>
      </c>
      <c r="B216" s="101" t="s">
        <v>1964</v>
      </c>
      <c r="C216" s="136">
        <v>2005</v>
      </c>
      <c r="D216" s="101" t="s">
        <v>1963</v>
      </c>
      <c r="E216" s="161">
        <v>540000</v>
      </c>
      <c r="F216" s="133"/>
      <c r="G216" s="636"/>
      <c r="H216" s="147">
        <f t="shared" si="9"/>
        <v>540000</v>
      </c>
      <c r="I216" s="105"/>
      <c r="J216" s="112"/>
      <c r="L216" s="92" t="s">
        <v>188</v>
      </c>
    </row>
    <row r="217" spans="1:10" ht="19.5" customHeight="1">
      <c r="A217" s="160">
        <v>3</v>
      </c>
      <c r="B217" s="101" t="s">
        <v>724</v>
      </c>
      <c r="C217" s="136">
        <v>2011</v>
      </c>
      <c r="D217" s="101" t="s">
        <v>1800</v>
      </c>
      <c r="E217" s="161">
        <v>540000</v>
      </c>
      <c r="F217" s="133"/>
      <c r="G217" s="636"/>
      <c r="H217" s="147">
        <f t="shared" si="9"/>
        <v>540000</v>
      </c>
      <c r="I217" s="105"/>
      <c r="J217" s="112"/>
    </row>
    <row r="218" spans="1:10" ht="19.5" customHeight="1">
      <c r="A218" s="160">
        <v>4</v>
      </c>
      <c r="B218" s="101" t="s">
        <v>725</v>
      </c>
      <c r="C218" s="136">
        <v>2011</v>
      </c>
      <c r="D218" s="101" t="s">
        <v>1800</v>
      </c>
      <c r="E218" s="161">
        <v>540000</v>
      </c>
      <c r="F218" s="133"/>
      <c r="G218" s="636"/>
      <c r="H218" s="147">
        <f t="shared" si="9"/>
        <v>540000</v>
      </c>
      <c r="I218" s="105"/>
      <c r="J218" s="112"/>
    </row>
    <row r="219" spans="1:10" ht="19.5" customHeight="1">
      <c r="A219" s="160">
        <v>5</v>
      </c>
      <c r="B219" s="101" t="s">
        <v>1966</v>
      </c>
      <c r="C219" s="136">
        <v>2007</v>
      </c>
      <c r="D219" s="151" t="s">
        <v>2200</v>
      </c>
      <c r="E219" s="161">
        <v>540000</v>
      </c>
      <c r="F219" s="133"/>
      <c r="G219" s="636"/>
      <c r="H219" s="147">
        <f t="shared" si="9"/>
        <v>540000</v>
      </c>
      <c r="I219" s="105"/>
      <c r="J219" s="112"/>
    </row>
    <row r="220" spans="1:10" ht="19.5" customHeight="1">
      <c r="A220" s="160">
        <v>6</v>
      </c>
      <c r="B220" s="101" t="s">
        <v>726</v>
      </c>
      <c r="C220" s="136">
        <v>2007</v>
      </c>
      <c r="D220" s="151" t="s">
        <v>2200</v>
      </c>
      <c r="E220" s="161">
        <v>540000</v>
      </c>
      <c r="F220" s="133"/>
      <c r="G220" s="636"/>
      <c r="H220" s="147">
        <f t="shared" si="9"/>
        <v>540000</v>
      </c>
      <c r="I220" s="105"/>
      <c r="J220" s="112"/>
    </row>
    <row r="221" spans="1:10" ht="19.5" customHeight="1">
      <c r="A221" s="160">
        <v>7</v>
      </c>
      <c r="B221" s="101" t="s">
        <v>841</v>
      </c>
      <c r="C221" s="136">
        <v>2011</v>
      </c>
      <c r="D221" s="151" t="s">
        <v>2200</v>
      </c>
      <c r="E221" s="161">
        <v>540000</v>
      </c>
      <c r="F221" s="133"/>
      <c r="G221" s="636"/>
      <c r="H221" s="147">
        <f t="shared" si="9"/>
        <v>540000</v>
      </c>
      <c r="I221" s="105"/>
      <c r="J221" s="112"/>
    </row>
    <row r="222" spans="1:10" ht="19.5" customHeight="1">
      <c r="A222" s="160">
        <v>8</v>
      </c>
      <c r="B222" s="101" t="s">
        <v>179</v>
      </c>
      <c r="C222" s="136">
        <v>2011</v>
      </c>
      <c r="D222" s="101" t="s">
        <v>2210</v>
      </c>
      <c r="E222" s="161">
        <v>540000</v>
      </c>
      <c r="F222" s="133"/>
      <c r="G222" s="636"/>
      <c r="H222" s="147">
        <f t="shared" si="9"/>
        <v>540000</v>
      </c>
      <c r="I222" s="105"/>
      <c r="J222" s="112"/>
    </row>
    <row r="223" spans="1:10" ht="19.5" customHeight="1">
      <c r="A223" s="160">
        <v>9</v>
      </c>
      <c r="B223" s="101" t="s">
        <v>1965</v>
      </c>
      <c r="C223" s="136">
        <v>2009</v>
      </c>
      <c r="D223" s="101" t="s">
        <v>2210</v>
      </c>
      <c r="E223" s="161">
        <v>540000</v>
      </c>
      <c r="F223" s="133"/>
      <c r="G223" s="636"/>
      <c r="H223" s="147">
        <f>E223+G223</f>
        <v>540000</v>
      </c>
      <c r="I223" s="110"/>
      <c r="J223" s="214"/>
    </row>
    <row r="224" spans="1:10" ht="19.5" customHeight="1">
      <c r="A224" s="160">
        <v>10</v>
      </c>
      <c r="B224" s="101" t="s">
        <v>1967</v>
      </c>
      <c r="C224" s="136">
        <v>2007</v>
      </c>
      <c r="D224" s="101" t="s">
        <v>2210</v>
      </c>
      <c r="E224" s="161">
        <v>540000</v>
      </c>
      <c r="F224" s="133"/>
      <c r="G224" s="636"/>
      <c r="H224" s="147">
        <f>E224+G224</f>
        <v>540000</v>
      </c>
      <c r="I224" s="105"/>
      <c r="J224" s="112"/>
    </row>
    <row r="225" spans="1:10" ht="19.5" customHeight="1">
      <c r="A225" s="160">
        <v>11</v>
      </c>
      <c r="B225" s="1396" t="s">
        <v>1880</v>
      </c>
      <c r="C225" s="169">
        <v>2010</v>
      </c>
      <c r="D225" s="151" t="s">
        <v>1881</v>
      </c>
      <c r="E225" s="161">
        <v>540000</v>
      </c>
      <c r="F225" s="133"/>
      <c r="G225" s="636"/>
      <c r="H225" s="147">
        <f>G225+E225</f>
        <v>540000</v>
      </c>
      <c r="I225" s="105"/>
      <c r="J225" s="112"/>
    </row>
    <row r="226" spans="1:10" ht="19.5" customHeight="1">
      <c r="A226" s="160">
        <v>12</v>
      </c>
      <c r="B226" s="101" t="s">
        <v>2932</v>
      </c>
      <c r="C226" s="136">
        <v>2004</v>
      </c>
      <c r="D226" s="101" t="s">
        <v>2197</v>
      </c>
      <c r="E226" s="161">
        <v>540000</v>
      </c>
      <c r="F226" s="133"/>
      <c r="G226" s="636"/>
      <c r="H226" s="147">
        <f>G226+E226</f>
        <v>540000</v>
      </c>
      <c r="I226" s="105"/>
      <c r="J226" s="112"/>
    </row>
    <row r="227" spans="1:10" ht="19.5" customHeight="1">
      <c r="A227" s="160">
        <v>13</v>
      </c>
      <c r="B227" s="101" t="s">
        <v>632</v>
      </c>
      <c r="C227" s="136">
        <v>2013</v>
      </c>
      <c r="D227" s="101" t="s">
        <v>633</v>
      </c>
      <c r="E227" s="161">
        <v>540000</v>
      </c>
      <c r="F227" s="133"/>
      <c r="G227" s="636"/>
      <c r="H227" s="147">
        <f>G227+E227</f>
        <v>540000</v>
      </c>
      <c r="I227" s="105"/>
      <c r="J227" s="112"/>
    </row>
    <row r="228" spans="1:10" ht="19.5" customHeight="1">
      <c r="A228" s="160">
        <v>14</v>
      </c>
      <c r="B228" s="101" t="s">
        <v>44</v>
      </c>
      <c r="C228" s="136">
        <v>2016</v>
      </c>
      <c r="D228" s="101" t="s">
        <v>1884</v>
      </c>
      <c r="E228" s="161">
        <v>540000</v>
      </c>
      <c r="F228" s="133"/>
      <c r="G228" s="636"/>
      <c r="H228" s="147">
        <f>G228+E228</f>
        <v>540000</v>
      </c>
      <c r="I228" s="105"/>
      <c r="J228" s="112"/>
    </row>
    <row r="229" spans="1:10" ht="19.5" customHeight="1">
      <c r="A229" s="119"/>
      <c r="B229" s="1800" t="s">
        <v>1632</v>
      </c>
      <c r="C229" s="1800"/>
      <c r="D229" s="1800"/>
      <c r="E229" s="188">
        <f>SUM(E215:E228)</f>
        <v>7560000</v>
      </c>
      <c r="F229" s="162"/>
      <c r="G229" s="637"/>
      <c r="H229" s="231">
        <f>G229+E229</f>
        <v>7560000</v>
      </c>
      <c r="I229" s="163"/>
      <c r="J229" s="222"/>
    </row>
    <row r="230" spans="1:10" ht="19.5" customHeight="1">
      <c r="A230" s="1796" t="s">
        <v>1427</v>
      </c>
      <c r="B230" s="1768"/>
      <c r="C230" s="1768"/>
      <c r="D230" s="1769"/>
      <c r="E230" s="231"/>
      <c r="F230" s="156"/>
      <c r="G230" s="634"/>
      <c r="H230" s="147"/>
      <c r="I230" s="157"/>
      <c r="J230" s="214"/>
    </row>
    <row r="231" spans="1:10" ht="19.5" customHeight="1">
      <c r="A231" s="164">
        <v>1</v>
      </c>
      <c r="B231" s="105" t="s">
        <v>1968</v>
      </c>
      <c r="C231" s="602">
        <v>1948</v>
      </c>
      <c r="D231" s="151" t="s">
        <v>2200</v>
      </c>
      <c r="E231" s="133">
        <v>540000</v>
      </c>
      <c r="F231" s="103"/>
      <c r="G231" s="150"/>
      <c r="H231" s="147">
        <f>E231+G231</f>
        <v>540000</v>
      </c>
      <c r="I231" s="105"/>
      <c r="J231" s="112"/>
    </row>
    <row r="232" spans="1:10" ht="19.5" customHeight="1">
      <c r="A232" s="165">
        <v>2</v>
      </c>
      <c r="B232" s="105" t="s">
        <v>727</v>
      </c>
      <c r="C232" s="602">
        <v>1943</v>
      </c>
      <c r="D232" s="151" t="s">
        <v>2200</v>
      </c>
      <c r="E232" s="133">
        <v>540000</v>
      </c>
      <c r="F232" s="103"/>
      <c r="G232" s="150"/>
      <c r="H232" s="147">
        <f>E232+G232</f>
        <v>540000</v>
      </c>
      <c r="I232" s="105"/>
      <c r="J232" s="112"/>
    </row>
    <row r="233" spans="1:10" ht="19.5" customHeight="1">
      <c r="A233" s="164">
        <v>3</v>
      </c>
      <c r="B233" s="105" t="s">
        <v>1969</v>
      </c>
      <c r="C233" s="602">
        <v>1950</v>
      </c>
      <c r="D233" s="99" t="s">
        <v>1982</v>
      </c>
      <c r="E233" s="133">
        <v>540000</v>
      </c>
      <c r="F233" s="103"/>
      <c r="G233" s="150"/>
      <c r="H233" s="147">
        <f>E233+G233</f>
        <v>540000</v>
      </c>
      <c r="I233" s="105"/>
      <c r="J233" s="112"/>
    </row>
    <row r="234" spans="1:10" ht="19.5" customHeight="1">
      <c r="A234" s="165">
        <v>4</v>
      </c>
      <c r="B234" s="105" t="s">
        <v>1972</v>
      </c>
      <c r="C234" s="602">
        <v>1954</v>
      </c>
      <c r="D234" s="99" t="s">
        <v>2211</v>
      </c>
      <c r="E234" s="133">
        <v>540000</v>
      </c>
      <c r="F234" s="103"/>
      <c r="G234" s="150"/>
      <c r="H234" s="147">
        <f>E234+G234</f>
        <v>540000</v>
      </c>
      <c r="I234" s="105"/>
      <c r="J234" s="112"/>
    </row>
    <row r="235" spans="1:10" ht="19.5" customHeight="1">
      <c r="A235" s="164">
        <v>5</v>
      </c>
      <c r="B235" s="584" t="s">
        <v>1860</v>
      </c>
      <c r="C235" s="229">
        <v>1930</v>
      </c>
      <c r="D235" s="101" t="s">
        <v>1800</v>
      </c>
      <c r="E235" s="133">
        <v>540000</v>
      </c>
      <c r="F235" s="103"/>
      <c r="G235" s="150"/>
      <c r="H235" s="147">
        <f>E235+G235</f>
        <v>540000</v>
      </c>
      <c r="I235" s="105"/>
      <c r="J235" s="112"/>
    </row>
    <row r="236" spans="1:10" ht="19.5" customHeight="1">
      <c r="A236" s="165">
        <v>6</v>
      </c>
      <c r="B236" s="101" t="s">
        <v>728</v>
      </c>
      <c r="C236" s="230">
        <v>1946</v>
      </c>
      <c r="D236" s="610" t="s">
        <v>1866</v>
      </c>
      <c r="E236" s="133">
        <v>540000</v>
      </c>
      <c r="F236" s="102"/>
      <c r="G236" s="150"/>
      <c r="H236" s="147">
        <f>G236+E236</f>
        <v>540000</v>
      </c>
      <c r="I236" s="157"/>
      <c r="J236" s="214"/>
    </row>
    <row r="237" spans="1:10" ht="19.5" customHeight="1">
      <c r="A237" s="164">
        <v>7</v>
      </c>
      <c r="B237" s="101" t="s">
        <v>352</v>
      </c>
      <c r="C237" s="230">
        <v>1929</v>
      </c>
      <c r="D237" s="610" t="s">
        <v>1800</v>
      </c>
      <c r="E237" s="133">
        <v>0</v>
      </c>
      <c r="F237" s="102"/>
      <c r="G237" s="150"/>
      <c r="H237" s="147">
        <f>G237+E237</f>
        <v>0</v>
      </c>
      <c r="I237" s="157" t="s">
        <v>1345</v>
      </c>
      <c r="J237" s="214"/>
    </row>
    <row r="238" spans="1:10" ht="19.5" customHeight="1">
      <c r="A238" s="165">
        <v>8</v>
      </c>
      <c r="B238" s="105" t="s">
        <v>1973</v>
      </c>
      <c r="C238" s="602">
        <v>1952</v>
      </c>
      <c r="D238" s="99" t="s">
        <v>2212</v>
      </c>
      <c r="E238" s="133">
        <v>540000</v>
      </c>
      <c r="F238" s="103"/>
      <c r="G238" s="150"/>
      <c r="H238" s="619">
        <f aca="true" t="shared" si="10" ref="H238:H246">E238+G238</f>
        <v>540000</v>
      </c>
      <c r="I238" s="157"/>
      <c r="J238" s="214"/>
    </row>
    <row r="239" spans="1:10" ht="19.5" customHeight="1">
      <c r="A239" s="164">
        <v>9</v>
      </c>
      <c r="B239" s="105" t="s">
        <v>1971</v>
      </c>
      <c r="C239" s="602">
        <v>1936</v>
      </c>
      <c r="D239" s="151" t="s">
        <v>2200</v>
      </c>
      <c r="E239" s="133">
        <v>540000</v>
      </c>
      <c r="F239" s="103"/>
      <c r="G239" s="150"/>
      <c r="H239" s="619">
        <f t="shared" si="10"/>
        <v>540000</v>
      </c>
      <c r="I239" s="157"/>
      <c r="J239" s="214"/>
    </row>
    <row r="240" spans="1:10" ht="19.5" customHeight="1">
      <c r="A240" s="165">
        <v>10</v>
      </c>
      <c r="B240" s="105" t="s">
        <v>1295</v>
      </c>
      <c r="C240" s="602">
        <v>1954</v>
      </c>
      <c r="D240" s="151" t="s">
        <v>2214</v>
      </c>
      <c r="E240" s="133">
        <v>540000</v>
      </c>
      <c r="F240" s="103"/>
      <c r="G240" s="150"/>
      <c r="H240" s="619">
        <f t="shared" si="10"/>
        <v>540000</v>
      </c>
      <c r="I240" s="157"/>
      <c r="J240" s="214"/>
    </row>
    <row r="241" spans="1:10" ht="19.5" customHeight="1">
      <c r="A241" s="164">
        <v>11</v>
      </c>
      <c r="B241" s="105" t="s">
        <v>2781</v>
      </c>
      <c r="C241" s="602">
        <v>1947</v>
      </c>
      <c r="D241" s="151" t="s">
        <v>2201</v>
      </c>
      <c r="E241" s="133">
        <v>540000</v>
      </c>
      <c r="F241" s="103"/>
      <c r="G241" s="150"/>
      <c r="H241" s="619">
        <f t="shared" si="10"/>
        <v>540000</v>
      </c>
      <c r="I241" s="157"/>
      <c r="J241" s="214"/>
    </row>
    <row r="242" spans="1:10" ht="19.5" customHeight="1">
      <c r="A242" s="165">
        <v>12</v>
      </c>
      <c r="B242" s="105" t="s">
        <v>1970</v>
      </c>
      <c r="C242" s="602">
        <v>1945</v>
      </c>
      <c r="D242" s="101" t="s">
        <v>2204</v>
      </c>
      <c r="E242" s="133">
        <v>540000</v>
      </c>
      <c r="F242" s="103"/>
      <c r="G242" s="150"/>
      <c r="H242" s="619">
        <f t="shared" si="10"/>
        <v>540000</v>
      </c>
      <c r="I242" s="105"/>
      <c r="J242" s="214"/>
    </row>
    <row r="243" spans="1:10" ht="19.5" customHeight="1">
      <c r="A243" s="164">
        <v>13</v>
      </c>
      <c r="B243" s="585" t="s">
        <v>842</v>
      </c>
      <c r="C243" s="603">
        <v>1952</v>
      </c>
      <c r="D243" s="153" t="s">
        <v>828</v>
      </c>
      <c r="E243" s="133">
        <v>540000</v>
      </c>
      <c r="F243" s="144"/>
      <c r="G243" s="154"/>
      <c r="H243" s="652">
        <f t="shared" si="10"/>
        <v>540000</v>
      </c>
      <c r="I243" s="105"/>
      <c r="J243" s="214"/>
    </row>
    <row r="244" spans="1:10" ht="19.5" customHeight="1">
      <c r="A244" s="165">
        <v>14</v>
      </c>
      <c r="B244" s="585" t="s">
        <v>843</v>
      </c>
      <c r="C244" s="603">
        <v>1941</v>
      </c>
      <c r="D244" s="153" t="s">
        <v>830</v>
      </c>
      <c r="E244" s="133">
        <v>540000</v>
      </c>
      <c r="F244" s="144"/>
      <c r="G244" s="154"/>
      <c r="H244" s="652">
        <f t="shared" si="10"/>
        <v>540000</v>
      </c>
      <c r="I244" s="105"/>
      <c r="J244" s="214"/>
    </row>
    <row r="245" spans="1:10" ht="19.5" customHeight="1">
      <c r="A245" s="164">
        <v>15</v>
      </c>
      <c r="B245" s="585" t="s">
        <v>844</v>
      </c>
      <c r="C245" s="603">
        <v>1939</v>
      </c>
      <c r="D245" s="153" t="s">
        <v>828</v>
      </c>
      <c r="E245" s="133">
        <v>540000</v>
      </c>
      <c r="F245" s="144"/>
      <c r="G245" s="154"/>
      <c r="H245" s="652">
        <f t="shared" si="10"/>
        <v>540000</v>
      </c>
      <c r="I245" s="105"/>
      <c r="J245" s="214"/>
    </row>
    <row r="246" spans="1:10" ht="19.5" customHeight="1">
      <c r="A246" s="165">
        <v>16</v>
      </c>
      <c r="B246" s="155" t="s">
        <v>845</v>
      </c>
      <c r="C246" s="603">
        <v>1928</v>
      </c>
      <c r="D246" s="1157" t="s">
        <v>828</v>
      </c>
      <c r="E246" s="133">
        <v>540000</v>
      </c>
      <c r="F246" s="144"/>
      <c r="G246" s="154"/>
      <c r="H246" s="652">
        <f t="shared" si="10"/>
        <v>540000</v>
      </c>
      <c r="I246" s="105"/>
      <c r="J246" s="112"/>
    </row>
    <row r="247" spans="1:10" ht="19.5" customHeight="1">
      <c r="A247" s="164">
        <v>17</v>
      </c>
      <c r="B247" s="155" t="s">
        <v>634</v>
      </c>
      <c r="C247" s="603">
        <v>1955</v>
      </c>
      <c r="D247" s="1157" t="s">
        <v>627</v>
      </c>
      <c r="E247" s="133">
        <v>540000</v>
      </c>
      <c r="F247" s="204"/>
      <c r="G247" s="234"/>
      <c r="H247" s="652">
        <f aca="true" t="shared" si="11" ref="H247:H262">G247+E247</f>
        <v>540000</v>
      </c>
      <c r="I247" s="105"/>
      <c r="J247" s="112"/>
    </row>
    <row r="248" spans="1:10" ht="19.5" customHeight="1">
      <c r="A248" s="165">
        <v>18</v>
      </c>
      <c r="B248" s="155" t="s">
        <v>1878</v>
      </c>
      <c r="C248" s="603">
        <v>1946</v>
      </c>
      <c r="D248" s="1157" t="s">
        <v>1761</v>
      </c>
      <c r="E248" s="133">
        <v>540000</v>
      </c>
      <c r="F248" s="204"/>
      <c r="G248" s="234"/>
      <c r="H248" s="652">
        <f t="shared" si="11"/>
        <v>540000</v>
      </c>
      <c r="I248" s="105"/>
      <c r="J248" s="112"/>
    </row>
    <row r="249" spans="1:10" ht="19.5" customHeight="1">
      <c r="A249" s="164">
        <v>19</v>
      </c>
      <c r="B249" s="155" t="s">
        <v>2146</v>
      </c>
      <c r="C249" s="603">
        <v>1930</v>
      </c>
      <c r="D249" s="1157" t="s">
        <v>2193</v>
      </c>
      <c r="E249" s="133">
        <v>540000</v>
      </c>
      <c r="F249" s="204"/>
      <c r="G249" s="234"/>
      <c r="H249" s="652">
        <f t="shared" si="11"/>
        <v>540000</v>
      </c>
      <c r="I249" s="105"/>
      <c r="J249" s="112"/>
    </row>
    <row r="250" spans="1:10" ht="19.5" customHeight="1">
      <c r="A250" s="165">
        <v>20</v>
      </c>
      <c r="B250" s="155" t="s">
        <v>1705</v>
      </c>
      <c r="C250" s="603">
        <v>1955</v>
      </c>
      <c r="D250" s="1157" t="s">
        <v>2307</v>
      </c>
      <c r="E250" s="133">
        <v>540000</v>
      </c>
      <c r="F250" s="204"/>
      <c r="G250" s="234"/>
      <c r="H250" s="652">
        <f t="shared" si="11"/>
        <v>540000</v>
      </c>
      <c r="I250" s="105"/>
      <c r="J250" s="112"/>
    </row>
    <row r="251" spans="1:10" ht="19.5" customHeight="1">
      <c r="A251" s="164">
        <v>21</v>
      </c>
      <c r="B251" s="155" t="s">
        <v>1677</v>
      </c>
      <c r="C251" s="603">
        <v>1956</v>
      </c>
      <c r="D251" s="1157" t="s">
        <v>1678</v>
      </c>
      <c r="E251" s="133">
        <v>540000</v>
      </c>
      <c r="F251" s="204"/>
      <c r="G251" s="234"/>
      <c r="H251" s="652">
        <f t="shared" si="11"/>
        <v>540000</v>
      </c>
      <c r="I251" s="105"/>
      <c r="J251" s="112"/>
    </row>
    <row r="252" spans="1:10" ht="19.5" customHeight="1">
      <c r="A252" s="165">
        <v>22</v>
      </c>
      <c r="B252" s="155" t="s">
        <v>1679</v>
      </c>
      <c r="C252" s="603">
        <v>1954</v>
      </c>
      <c r="D252" s="1157" t="s">
        <v>1678</v>
      </c>
      <c r="E252" s="133">
        <v>540000</v>
      </c>
      <c r="F252" s="204"/>
      <c r="G252" s="234"/>
      <c r="H252" s="652">
        <f t="shared" si="11"/>
        <v>540000</v>
      </c>
      <c r="I252" s="105"/>
      <c r="J252" s="112"/>
    </row>
    <row r="253" spans="1:10" ht="19.5" customHeight="1">
      <c r="A253" s="164">
        <v>23</v>
      </c>
      <c r="B253" s="155" t="s">
        <v>1355</v>
      </c>
      <c r="C253" s="603">
        <v>1942</v>
      </c>
      <c r="D253" s="1157" t="s">
        <v>2301</v>
      </c>
      <c r="E253" s="133">
        <v>540000</v>
      </c>
      <c r="F253" s="204"/>
      <c r="G253" s="234"/>
      <c r="H253" s="652">
        <f t="shared" si="11"/>
        <v>540000</v>
      </c>
      <c r="I253" s="105"/>
      <c r="J253" s="112"/>
    </row>
    <row r="254" spans="1:10" ht="19.5" customHeight="1">
      <c r="A254" s="165">
        <v>24</v>
      </c>
      <c r="B254" s="1419" t="s">
        <v>558</v>
      </c>
      <c r="C254" s="1420">
        <v>1958</v>
      </c>
      <c r="D254" s="1421" t="s">
        <v>2200</v>
      </c>
      <c r="E254" s="1404">
        <v>540000</v>
      </c>
      <c r="F254" s="1416"/>
      <c r="G254" s="1417"/>
      <c r="H254" s="1418">
        <f t="shared" si="11"/>
        <v>540000</v>
      </c>
      <c r="I254" s="1422"/>
      <c r="J254" s="112"/>
    </row>
    <row r="255" spans="1:10" ht="19.5" customHeight="1">
      <c r="A255" s="164">
        <v>25</v>
      </c>
      <c r="B255" s="1419" t="s">
        <v>928</v>
      </c>
      <c r="C255" s="1420">
        <v>1958</v>
      </c>
      <c r="D255" s="1423" t="s">
        <v>929</v>
      </c>
      <c r="E255" s="1404">
        <v>540000</v>
      </c>
      <c r="F255" s="1416"/>
      <c r="G255" s="1417"/>
      <c r="H255" s="1418">
        <f t="shared" si="11"/>
        <v>540000</v>
      </c>
      <c r="I255" s="1422"/>
      <c r="J255" s="112"/>
    </row>
    <row r="256" spans="1:10" ht="19.5" customHeight="1">
      <c r="A256" s="165">
        <v>26</v>
      </c>
      <c r="B256" s="1424" t="s">
        <v>831</v>
      </c>
      <c r="C256" s="1425">
        <v>1959</v>
      </c>
      <c r="D256" s="1423" t="s">
        <v>832</v>
      </c>
      <c r="E256" s="1404">
        <v>540000</v>
      </c>
      <c r="F256" s="1416"/>
      <c r="G256" s="1417"/>
      <c r="H256" s="1418">
        <f t="shared" si="11"/>
        <v>540000</v>
      </c>
      <c r="I256" s="1422"/>
      <c r="J256" s="112"/>
    </row>
    <row r="257" spans="1:10" ht="19.5" customHeight="1">
      <c r="A257" s="164">
        <v>27</v>
      </c>
      <c r="B257" s="1426" t="s">
        <v>1961</v>
      </c>
      <c r="C257" s="1427">
        <v>1955</v>
      </c>
      <c r="D257" s="1421" t="s">
        <v>2200</v>
      </c>
      <c r="E257" s="1404">
        <v>540000</v>
      </c>
      <c r="F257" s="1416"/>
      <c r="G257" s="1417"/>
      <c r="H257" s="1418">
        <f t="shared" si="11"/>
        <v>540000</v>
      </c>
      <c r="I257" s="1422"/>
      <c r="J257" s="112"/>
    </row>
    <row r="258" spans="1:10" ht="19.5" customHeight="1">
      <c r="A258" s="165">
        <v>28</v>
      </c>
      <c r="B258" s="1428" t="s">
        <v>1944</v>
      </c>
      <c r="C258" s="1420">
        <v>1956</v>
      </c>
      <c r="D258" s="1429" t="s">
        <v>1844</v>
      </c>
      <c r="E258" s="1404">
        <v>540000</v>
      </c>
      <c r="F258" s="1416"/>
      <c r="G258" s="1417"/>
      <c r="H258" s="1418">
        <f t="shared" si="11"/>
        <v>540000</v>
      </c>
      <c r="I258" s="1422"/>
      <c r="J258" s="112"/>
    </row>
    <row r="259" spans="1:10" ht="19.5" customHeight="1">
      <c r="A259" s="164">
        <v>29</v>
      </c>
      <c r="B259" s="1424" t="s">
        <v>839</v>
      </c>
      <c r="C259" s="1425">
        <v>1958</v>
      </c>
      <c r="D259" s="1423" t="s">
        <v>835</v>
      </c>
      <c r="E259" s="1404">
        <v>540000</v>
      </c>
      <c r="F259" s="1416"/>
      <c r="G259" s="1417"/>
      <c r="H259" s="1418">
        <f t="shared" si="11"/>
        <v>540000</v>
      </c>
      <c r="I259" s="1422"/>
      <c r="J259" s="112"/>
    </row>
    <row r="260" spans="1:10" ht="19.5" customHeight="1">
      <c r="A260" s="165">
        <v>30</v>
      </c>
      <c r="B260" s="1424" t="s">
        <v>1135</v>
      </c>
      <c r="C260" s="1430">
        <v>1939</v>
      </c>
      <c r="D260" s="1423" t="s">
        <v>2197</v>
      </c>
      <c r="E260" s="1404">
        <v>540000</v>
      </c>
      <c r="F260" s="1416"/>
      <c r="G260" s="1417">
        <v>540000</v>
      </c>
      <c r="H260" s="1418">
        <f t="shared" si="11"/>
        <v>1080000</v>
      </c>
      <c r="I260" s="1422"/>
      <c r="J260" s="112"/>
    </row>
    <row r="261" spans="1:10" ht="19.5" customHeight="1">
      <c r="A261" s="164">
        <v>31</v>
      </c>
      <c r="B261" s="1424" t="s">
        <v>501</v>
      </c>
      <c r="C261" s="1430">
        <v>1940</v>
      </c>
      <c r="D261" s="1423" t="s">
        <v>1800</v>
      </c>
      <c r="E261" s="1404">
        <v>540000</v>
      </c>
      <c r="F261" s="1416"/>
      <c r="G261" s="1417">
        <v>540000</v>
      </c>
      <c r="H261" s="1418">
        <f t="shared" si="11"/>
        <v>1080000</v>
      </c>
      <c r="I261" s="1422"/>
      <c r="J261" s="112"/>
    </row>
    <row r="262" spans="1:10" ht="19.5" customHeight="1">
      <c r="A262" s="119"/>
      <c r="B262" s="1770" t="s">
        <v>1632</v>
      </c>
      <c r="C262" s="1771"/>
      <c r="D262" s="1772"/>
      <c r="E262" s="620">
        <f>SUM(E231:E261)</f>
        <v>16200000</v>
      </c>
      <c r="F262" s="148"/>
      <c r="G262" s="635">
        <f>SUM(G260:G261)</f>
        <v>1080000</v>
      </c>
      <c r="H262" s="620">
        <f t="shared" si="11"/>
        <v>17280000</v>
      </c>
      <c r="I262" s="163"/>
      <c r="J262" s="222"/>
    </row>
    <row r="263" spans="1:10" ht="19.5" customHeight="1">
      <c r="A263" s="1780" t="s">
        <v>1425</v>
      </c>
      <c r="B263" s="1781"/>
      <c r="C263" s="1781"/>
      <c r="D263" s="1782"/>
      <c r="E263" s="231"/>
      <c r="F263" s="109"/>
      <c r="G263" s="627"/>
      <c r="H263" s="147"/>
      <c r="I263" s="110"/>
      <c r="J263" s="214"/>
    </row>
    <row r="264" spans="1:10" ht="19.5" customHeight="1">
      <c r="A264" s="100">
        <v>1</v>
      </c>
      <c r="B264" s="104" t="s">
        <v>1983</v>
      </c>
      <c r="C264" s="136">
        <v>1992</v>
      </c>
      <c r="D264" s="101" t="s">
        <v>1984</v>
      </c>
      <c r="E264" s="133">
        <v>540000</v>
      </c>
      <c r="F264" s="103"/>
      <c r="G264" s="150"/>
      <c r="H264" s="147">
        <f>E264+G264</f>
        <v>540000</v>
      </c>
      <c r="I264" s="105"/>
      <c r="J264" s="112"/>
    </row>
    <row r="265" spans="1:10" ht="19.5" customHeight="1">
      <c r="A265" s="100">
        <v>2</v>
      </c>
      <c r="B265" s="104" t="s">
        <v>1986</v>
      </c>
      <c r="C265" s="136">
        <v>1992</v>
      </c>
      <c r="D265" s="101" t="s">
        <v>2208</v>
      </c>
      <c r="E265" s="133">
        <v>540000</v>
      </c>
      <c r="F265" s="103"/>
      <c r="G265" s="150"/>
      <c r="H265" s="147">
        <f aca="true" t="shared" si="12" ref="H265:H284">E265+G265</f>
        <v>540000</v>
      </c>
      <c r="I265" s="105"/>
      <c r="J265" s="112"/>
    </row>
    <row r="266" spans="1:10" ht="19.5" customHeight="1">
      <c r="A266" s="100">
        <v>3</v>
      </c>
      <c r="B266" s="584" t="s">
        <v>1993</v>
      </c>
      <c r="C266" s="137">
        <v>1970</v>
      </c>
      <c r="D266" s="101" t="s">
        <v>2208</v>
      </c>
      <c r="E266" s="133">
        <v>540000</v>
      </c>
      <c r="F266" s="103"/>
      <c r="G266" s="150"/>
      <c r="H266" s="147">
        <f t="shared" si="12"/>
        <v>540000</v>
      </c>
      <c r="I266" s="105"/>
      <c r="J266" s="112"/>
    </row>
    <row r="267" spans="1:10" ht="19.5" customHeight="1">
      <c r="A267" s="100">
        <v>4</v>
      </c>
      <c r="B267" s="104" t="s">
        <v>2363</v>
      </c>
      <c r="C267" s="136">
        <v>1969</v>
      </c>
      <c r="D267" s="101" t="s">
        <v>1806</v>
      </c>
      <c r="E267" s="133">
        <v>540000</v>
      </c>
      <c r="F267" s="103"/>
      <c r="G267" s="150"/>
      <c r="H267" s="147">
        <f t="shared" si="12"/>
        <v>540000</v>
      </c>
      <c r="I267" s="105"/>
      <c r="J267" s="112"/>
    </row>
    <row r="268" spans="1:10" ht="19.5" customHeight="1">
      <c r="A268" s="100">
        <v>5</v>
      </c>
      <c r="B268" s="104" t="s">
        <v>2365</v>
      </c>
      <c r="C268" s="136">
        <v>1961</v>
      </c>
      <c r="D268" s="116" t="s">
        <v>1806</v>
      </c>
      <c r="E268" s="133">
        <v>540000</v>
      </c>
      <c r="F268" s="103"/>
      <c r="G268" s="150"/>
      <c r="H268" s="147">
        <f t="shared" si="12"/>
        <v>540000</v>
      </c>
      <c r="I268" s="105"/>
      <c r="J268" s="112"/>
    </row>
    <row r="269" spans="1:10" ht="19.5" customHeight="1">
      <c r="A269" s="100">
        <v>6</v>
      </c>
      <c r="B269" s="104" t="s">
        <v>1976</v>
      </c>
      <c r="C269" s="136">
        <v>1970</v>
      </c>
      <c r="D269" s="101" t="s">
        <v>1800</v>
      </c>
      <c r="E269" s="133">
        <v>540000</v>
      </c>
      <c r="F269" s="103"/>
      <c r="G269" s="150"/>
      <c r="H269" s="147">
        <f t="shared" si="12"/>
        <v>540000</v>
      </c>
      <c r="I269" s="105"/>
      <c r="J269" s="112"/>
    </row>
    <row r="270" spans="1:10" ht="19.5" customHeight="1">
      <c r="A270" s="100">
        <v>7</v>
      </c>
      <c r="B270" s="104" t="s">
        <v>2364</v>
      </c>
      <c r="C270" s="136">
        <v>1988</v>
      </c>
      <c r="D270" s="116" t="s">
        <v>2200</v>
      </c>
      <c r="E270" s="133">
        <v>540000</v>
      </c>
      <c r="F270" s="103"/>
      <c r="G270" s="150"/>
      <c r="H270" s="147">
        <f t="shared" si="12"/>
        <v>540000</v>
      </c>
      <c r="I270" s="105"/>
      <c r="J270" s="112"/>
    </row>
    <row r="271" spans="1:10" ht="19.5" customHeight="1">
      <c r="A271" s="100">
        <v>8</v>
      </c>
      <c r="B271" s="104" t="s">
        <v>1987</v>
      </c>
      <c r="C271" s="136">
        <v>1986</v>
      </c>
      <c r="D271" s="116" t="s">
        <v>2200</v>
      </c>
      <c r="E271" s="133">
        <v>540000</v>
      </c>
      <c r="F271" s="103"/>
      <c r="G271" s="150"/>
      <c r="H271" s="147">
        <f t="shared" si="12"/>
        <v>540000</v>
      </c>
      <c r="I271" s="105"/>
      <c r="J271" s="112"/>
    </row>
    <row r="272" spans="1:10" ht="19.5" customHeight="1">
      <c r="A272" s="100">
        <v>9</v>
      </c>
      <c r="B272" s="584" t="s">
        <v>2366</v>
      </c>
      <c r="C272" s="137">
        <v>1969</v>
      </c>
      <c r="D272" s="116" t="s">
        <v>2200</v>
      </c>
      <c r="E272" s="133">
        <v>540000</v>
      </c>
      <c r="F272" s="103"/>
      <c r="G272" s="150"/>
      <c r="H272" s="147">
        <f t="shared" si="12"/>
        <v>540000</v>
      </c>
      <c r="I272" s="105"/>
      <c r="J272" s="112"/>
    </row>
    <row r="273" spans="1:10" ht="19.5" customHeight="1">
      <c r="A273" s="100">
        <v>10</v>
      </c>
      <c r="B273" s="584" t="s">
        <v>1994</v>
      </c>
      <c r="C273" s="137">
        <v>1964</v>
      </c>
      <c r="D273" s="116" t="s">
        <v>2200</v>
      </c>
      <c r="E273" s="133">
        <v>540000</v>
      </c>
      <c r="F273" s="103"/>
      <c r="G273" s="150"/>
      <c r="H273" s="147">
        <f t="shared" si="12"/>
        <v>540000</v>
      </c>
      <c r="I273" s="105"/>
      <c r="J273" s="112"/>
    </row>
    <row r="274" spans="1:10" ht="19.5" customHeight="1">
      <c r="A274" s="100">
        <v>11</v>
      </c>
      <c r="B274" s="589" t="s">
        <v>1999</v>
      </c>
      <c r="C274" s="138">
        <v>1969</v>
      </c>
      <c r="D274" s="116" t="s">
        <v>2200</v>
      </c>
      <c r="E274" s="133">
        <v>540000</v>
      </c>
      <c r="F274" s="103"/>
      <c r="G274" s="150"/>
      <c r="H274" s="147">
        <f t="shared" si="12"/>
        <v>540000</v>
      </c>
      <c r="I274" s="105"/>
      <c r="J274" s="112"/>
    </row>
    <row r="275" spans="1:10" ht="19.5" customHeight="1">
      <c r="A275" s="100">
        <v>12</v>
      </c>
      <c r="B275" s="105" t="s">
        <v>2002</v>
      </c>
      <c r="C275" s="138">
        <v>1971</v>
      </c>
      <c r="D275" s="116" t="s">
        <v>2200</v>
      </c>
      <c r="E275" s="133">
        <v>540000</v>
      </c>
      <c r="F275" s="105"/>
      <c r="G275" s="108"/>
      <c r="H275" s="147">
        <f t="shared" si="12"/>
        <v>540000</v>
      </c>
      <c r="I275" s="105"/>
      <c r="J275" s="112"/>
    </row>
    <row r="276" spans="1:10" ht="19.5" customHeight="1">
      <c r="A276" s="100">
        <v>13</v>
      </c>
      <c r="B276" s="105" t="s">
        <v>2003</v>
      </c>
      <c r="C276" s="138">
        <v>1998</v>
      </c>
      <c r="D276" s="116" t="s">
        <v>2200</v>
      </c>
      <c r="E276" s="133">
        <v>540000</v>
      </c>
      <c r="F276" s="103"/>
      <c r="G276" s="150"/>
      <c r="H276" s="147">
        <f t="shared" si="12"/>
        <v>540000</v>
      </c>
      <c r="I276" s="105"/>
      <c r="J276" s="112"/>
    </row>
    <row r="277" spans="1:10" ht="19.5" customHeight="1">
      <c r="A277" s="100">
        <v>14</v>
      </c>
      <c r="B277" s="584" t="s">
        <v>1977</v>
      </c>
      <c r="C277" s="137">
        <v>1964</v>
      </c>
      <c r="D277" s="101" t="s">
        <v>1978</v>
      </c>
      <c r="E277" s="133">
        <v>540000</v>
      </c>
      <c r="F277" s="103"/>
      <c r="G277" s="150"/>
      <c r="H277" s="147">
        <f t="shared" si="12"/>
        <v>540000</v>
      </c>
      <c r="I277" s="105"/>
      <c r="J277" s="112"/>
    </row>
    <row r="278" spans="1:10" ht="19.5" customHeight="1">
      <c r="A278" s="100">
        <v>15</v>
      </c>
      <c r="B278" s="104" t="s">
        <v>1979</v>
      </c>
      <c r="C278" s="136">
        <v>1964</v>
      </c>
      <c r="D278" s="101" t="s">
        <v>1978</v>
      </c>
      <c r="E278" s="133">
        <v>540000</v>
      </c>
      <c r="F278" s="103"/>
      <c r="G278" s="150"/>
      <c r="H278" s="147">
        <f t="shared" si="12"/>
        <v>540000</v>
      </c>
      <c r="I278" s="105"/>
      <c r="J278" s="112"/>
    </row>
    <row r="279" spans="1:10" ht="19.5" customHeight="1">
      <c r="A279" s="100">
        <v>16</v>
      </c>
      <c r="B279" s="589" t="s">
        <v>2000</v>
      </c>
      <c r="C279" s="138">
        <v>1971</v>
      </c>
      <c r="D279" s="166" t="s">
        <v>1864</v>
      </c>
      <c r="E279" s="133">
        <v>540000</v>
      </c>
      <c r="F279" s="103"/>
      <c r="G279" s="150"/>
      <c r="H279" s="147">
        <f t="shared" si="12"/>
        <v>540000</v>
      </c>
      <c r="I279" s="105"/>
      <c r="J279" s="112"/>
    </row>
    <row r="280" spans="1:10" ht="19.5" customHeight="1">
      <c r="A280" s="100">
        <v>17</v>
      </c>
      <c r="B280" s="584" t="s">
        <v>1995</v>
      </c>
      <c r="C280" s="137">
        <v>1995</v>
      </c>
      <c r="D280" s="111" t="s">
        <v>1982</v>
      </c>
      <c r="E280" s="133">
        <v>540000</v>
      </c>
      <c r="F280" s="103"/>
      <c r="G280" s="150"/>
      <c r="H280" s="147">
        <f t="shared" si="12"/>
        <v>540000</v>
      </c>
      <c r="I280" s="105"/>
      <c r="J280" s="112" t="s">
        <v>188</v>
      </c>
    </row>
    <row r="281" spans="1:10" ht="19.5" customHeight="1">
      <c r="A281" s="100">
        <v>18</v>
      </c>
      <c r="B281" s="584" t="s">
        <v>1992</v>
      </c>
      <c r="C281" s="137">
        <v>1972</v>
      </c>
      <c r="D281" s="101" t="s">
        <v>1989</v>
      </c>
      <c r="E281" s="133">
        <v>540000</v>
      </c>
      <c r="F281" s="103"/>
      <c r="G281" s="150"/>
      <c r="H281" s="147">
        <f t="shared" si="12"/>
        <v>540000</v>
      </c>
      <c r="I281" s="105"/>
      <c r="J281" s="112"/>
    </row>
    <row r="282" spans="1:10" ht="19.5" customHeight="1">
      <c r="A282" s="100">
        <v>19</v>
      </c>
      <c r="B282" s="104" t="s">
        <v>1985</v>
      </c>
      <c r="C282" s="136">
        <v>1986</v>
      </c>
      <c r="D282" s="116" t="s">
        <v>2201</v>
      </c>
      <c r="E282" s="133">
        <v>540000</v>
      </c>
      <c r="F282" s="103"/>
      <c r="G282" s="150"/>
      <c r="H282" s="147">
        <f t="shared" si="12"/>
        <v>540000</v>
      </c>
      <c r="I282" s="105"/>
      <c r="J282" s="112"/>
    </row>
    <row r="283" spans="1:10" ht="19.5" customHeight="1">
      <c r="A283" s="100">
        <v>20</v>
      </c>
      <c r="B283" s="584" t="s">
        <v>2367</v>
      </c>
      <c r="C283" s="137">
        <v>1990</v>
      </c>
      <c r="D283" s="111" t="s">
        <v>1844</v>
      </c>
      <c r="E283" s="133">
        <v>540000</v>
      </c>
      <c r="F283" s="103"/>
      <c r="G283" s="150"/>
      <c r="H283" s="147">
        <f t="shared" si="12"/>
        <v>540000</v>
      </c>
      <c r="I283" s="105"/>
      <c r="J283" s="112"/>
    </row>
    <row r="284" spans="1:10" ht="19.5" customHeight="1">
      <c r="A284" s="100">
        <v>21</v>
      </c>
      <c r="B284" s="584" t="s">
        <v>1923</v>
      </c>
      <c r="C284" s="138">
        <v>2000</v>
      </c>
      <c r="D284" s="101" t="s">
        <v>2208</v>
      </c>
      <c r="E284" s="133">
        <v>540000</v>
      </c>
      <c r="F284" s="103"/>
      <c r="G284" s="150"/>
      <c r="H284" s="147">
        <f t="shared" si="12"/>
        <v>540000</v>
      </c>
      <c r="I284" s="105"/>
      <c r="J284" s="112"/>
    </row>
    <row r="285" spans="1:10" ht="19.5" customHeight="1">
      <c r="A285" s="100">
        <v>22</v>
      </c>
      <c r="B285" s="1388" t="s">
        <v>2004</v>
      </c>
      <c r="C285" s="1407">
        <v>1956</v>
      </c>
      <c r="D285" s="1389" t="s">
        <v>2005</v>
      </c>
      <c r="E285" s="133">
        <v>540000</v>
      </c>
      <c r="F285" s="103"/>
      <c r="G285" s="150"/>
      <c r="H285" s="147">
        <f aca="true" t="shared" si="13" ref="H285:H294">E285+G285</f>
        <v>540000</v>
      </c>
      <c r="I285" s="105"/>
      <c r="J285" s="112"/>
    </row>
    <row r="286" spans="1:10" ht="19.5" customHeight="1">
      <c r="A286" s="100">
        <v>23</v>
      </c>
      <c r="B286" s="584" t="s">
        <v>2011</v>
      </c>
      <c r="C286" s="137">
        <v>1970</v>
      </c>
      <c r="D286" s="116" t="s">
        <v>2200</v>
      </c>
      <c r="E286" s="133">
        <v>540000</v>
      </c>
      <c r="F286" s="103"/>
      <c r="G286" s="150"/>
      <c r="H286" s="147">
        <f t="shared" si="13"/>
        <v>540000</v>
      </c>
      <c r="I286" s="105"/>
      <c r="J286" s="112"/>
    </row>
    <row r="287" spans="1:10" ht="19.5" customHeight="1">
      <c r="A287" s="100">
        <v>24</v>
      </c>
      <c r="B287" s="1397" t="s">
        <v>2007</v>
      </c>
      <c r="C287" s="167">
        <v>1967</v>
      </c>
      <c r="D287" s="168" t="s">
        <v>2008</v>
      </c>
      <c r="E287" s="133">
        <v>540000</v>
      </c>
      <c r="F287" s="103"/>
      <c r="G287" s="150"/>
      <c r="H287" s="147">
        <f t="shared" si="13"/>
        <v>540000</v>
      </c>
      <c r="I287" s="105"/>
      <c r="J287" s="112"/>
    </row>
    <row r="288" spans="1:10" ht="19.5" customHeight="1">
      <c r="A288" s="100">
        <v>25</v>
      </c>
      <c r="B288" s="104" t="s">
        <v>2012</v>
      </c>
      <c r="C288" s="136">
        <v>1977</v>
      </c>
      <c r="D288" s="101" t="s">
        <v>2008</v>
      </c>
      <c r="E288" s="133">
        <v>540000</v>
      </c>
      <c r="F288" s="103"/>
      <c r="G288" s="150"/>
      <c r="H288" s="147">
        <f t="shared" si="13"/>
        <v>540000</v>
      </c>
      <c r="I288" s="105"/>
      <c r="J288" s="112"/>
    </row>
    <row r="289" spans="1:10" ht="19.5" customHeight="1">
      <c r="A289" s="100">
        <v>26</v>
      </c>
      <c r="B289" s="104" t="s">
        <v>1988</v>
      </c>
      <c r="C289" s="136">
        <v>1992</v>
      </c>
      <c r="D289" s="101" t="s">
        <v>1805</v>
      </c>
      <c r="E289" s="133">
        <v>540000</v>
      </c>
      <c r="F289" s="103"/>
      <c r="G289" s="150"/>
      <c r="H289" s="147">
        <f t="shared" si="13"/>
        <v>540000</v>
      </c>
      <c r="I289" s="105"/>
      <c r="J289" s="112"/>
    </row>
    <row r="290" spans="1:10" ht="19.5" customHeight="1">
      <c r="A290" s="100">
        <v>27</v>
      </c>
      <c r="B290" s="589" t="s">
        <v>2001</v>
      </c>
      <c r="C290" s="138">
        <v>1981</v>
      </c>
      <c r="D290" s="166" t="s">
        <v>2213</v>
      </c>
      <c r="E290" s="133">
        <v>540000</v>
      </c>
      <c r="F290" s="103"/>
      <c r="G290" s="150"/>
      <c r="H290" s="147">
        <f t="shared" si="13"/>
        <v>540000</v>
      </c>
      <c r="I290" s="105"/>
      <c r="J290" s="112"/>
    </row>
    <row r="291" spans="1:10" ht="19.5" customHeight="1">
      <c r="A291" s="100">
        <v>28</v>
      </c>
      <c r="B291" s="584" t="s">
        <v>1996</v>
      </c>
      <c r="C291" s="137">
        <v>1986</v>
      </c>
      <c r="D291" s="111" t="s">
        <v>2214</v>
      </c>
      <c r="E291" s="133">
        <v>540000</v>
      </c>
      <c r="F291" s="103"/>
      <c r="G291" s="150"/>
      <c r="H291" s="147">
        <f t="shared" si="13"/>
        <v>540000</v>
      </c>
      <c r="I291" s="105"/>
      <c r="J291" s="112"/>
    </row>
    <row r="292" spans="1:10" ht="19.5" customHeight="1">
      <c r="A292" s="100">
        <v>29</v>
      </c>
      <c r="B292" s="584" t="s">
        <v>1997</v>
      </c>
      <c r="C292" s="137">
        <v>1988</v>
      </c>
      <c r="D292" s="111" t="s">
        <v>2214</v>
      </c>
      <c r="E292" s="133">
        <v>540000</v>
      </c>
      <c r="F292" s="103"/>
      <c r="G292" s="150"/>
      <c r="H292" s="147">
        <f t="shared" si="13"/>
        <v>540000</v>
      </c>
      <c r="I292" s="105"/>
      <c r="J292" s="112"/>
    </row>
    <row r="293" spans="1:14" ht="19.5" customHeight="1">
      <c r="A293" s="100">
        <v>30</v>
      </c>
      <c r="B293" s="104" t="s">
        <v>1980</v>
      </c>
      <c r="C293" s="136">
        <v>1972</v>
      </c>
      <c r="D293" s="101" t="s">
        <v>2197</v>
      </c>
      <c r="E293" s="133">
        <v>540000</v>
      </c>
      <c r="F293" s="103"/>
      <c r="G293" s="150"/>
      <c r="H293" s="147">
        <f t="shared" si="13"/>
        <v>540000</v>
      </c>
      <c r="I293" s="105"/>
      <c r="J293" s="112"/>
      <c r="L293" s="590"/>
      <c r="M293" s="169"/>
      <c r="N293" s="151"/>
    </row>
    <row r="294" spans="1:10" ht="19.5" customHeight="1">
      <c r="A294" s="100">
        <v>31</v>
      </c>
      <c r="B294" s="590" t="s">
        <v>1296</v>
      </c>
      <c r="C294" s="169">
        <v>1975</v>
      </c>
      <c r="D294" s="151" t="s">
        <v>1963</v>
      </c>
      <c r="E294" s="133">
        <v>540000</v>
      </c>
      <c r="F294" s="103"/>
      <c r="G294" s="150"/>
      <c r="H294" s="147">
        <f t="shared" si="13"/>
        <v>540000</v>
      </c>
      <c r="I294" s="105"/>
      <c r="J294" s="112"/>
    </row>
    <row r="295" spans="1:10" ht="19.5" customHeight="1">
      <c r="A295" s="100">
        <v>32</v>
      </c>
      <c r="B295" s="105" t="s">
        <v>2966</v>
      </c>
      <c r="C295" s="138">
        <v>2001</v>
      </c>
      <c r="D295" s="99" t="s">
        <v>1940</v>
      </c>
      <c r="E295" s="133">
        <v>540000</v>
      </c>
      <c r="F295" s="103"/>
      <c r="G295" s="150"/>
      <c r="H295" s="147">
        <f aca="true" t="shared" si="14" ref="H295:H302">G295+E295</f>
        <v>540000</v>
      </c>
      <c r="I295" s="105"/>
      <c r="J295" s="112"/>
    </row>
    <row r="296" spans="1:10" ht="19.5" customHeight="1">
      <c r="A296" s="100">
        <v>33</v>
      </c>
      <c r="B296" s="590" t="s">
        <v>1095</v>
      </c>
      <c r="C296" s="169">
        <v>1975</v>
      </c>
      <c r="D296" s="99" t="s">
        <v>2198</v>
      </c>
      <c r="E296" s="133">
        <v>540000</v>
      </c>
      <c r="F296" s="103"/>
      <c r="G296" s="150"/>
      <c r="H296" s="147">
        <f t="shared" si="14"/>
        <v>540000</v>
      </c>
      <c r="I296" s="105"/>
      <c r="J296" s="112"/>
    </row>
    <row r="297" spans="1:10" ht="19.5" customHeight="1">
      <c r="A297" s="100">
        <v>34</v>
      </c>
      <c r="B297" s="105" t="s">
        <v>1096</v>
      </c>
      <c r="C297" s="138">
        <v>1989</v>
      </c>
      <c r="D297" s="99" t="s">
        <v>2198</v>
      </c>
      <c r="E297" s="133">
        <v>540000</v>
      </c>
      <c r="F297" s="103"/>
      <c r="G297" s="150"/>
      <c r="H297" s="147">
        <f t="shared" si="14"/>
        <v>540000</v>
      </c>
      <c r="I297" s="105"/>
      <c r="J297" s="112"/>
    </row>
    <row r="298" spans="1:10" ht="19.5" customHeight="1">
      <c r="A298" s="100">
        <v>35</v>
      </c>
      <c r="B298" s="1394" t="s">
        <v>930</v>
      </c>
      <c r="C298" s="657">
        <v>1975</v>
      </c>
      <c r="D298" s="658" t="s">
        <v>730</v>
      </c>
      <c r="E298" s="133">
        <v>540000</v>
      </c>
      <c r="F298" s="103"/>
      <c r="G298" s="150"/>
      <c r="H298" s="147">
        <f t="shared" si="14"/>
        <v>540000</v>
      </c>
      <c r="I298" s="105"/>
      <c r="J298" s="112"/>
    </row>
    <row r="299" spans="1:10" ht="19.5" customHeight="1">
      <c r="A299" s="100">
        <v>36</v>
      </c>
      <c r="B299" s="1394" t="s">
        <v>1113</v>
      </c>
      <c r="C299" s="657">
        <v>1963</v>
      </c>
      <c r="D299" s="116" t="s">
        <v>2200</v>
      </c>
      <c r="E299" s="133">
        <v>540000</v>
      </c>
      <c r="F299" s="103"/>
      <c r="G299" s="150"/>
      <c r="H299" s="147">
        <f>E299+G299</f>
        <v>540000</v>
      </c>
      <c r="I299" s="105"/>
      <c r="J299" s="112"/>
    </row>
    <row r="300" spans="1:10" ht="19.5" customHeight="1">
      <c r="A300" s="100">
        <v>37</v>
      </c>
      <c r="B300" s="1396" t="s">
        <v>1904</v>
      </c>
      <c r="C300" s="169">
        <v>1989</v>
      </c>
      <c r="D300" s="158" t="s">
        <v>1905</v>
      </c>
      <c r="E300" s="133">
        <v>540000</v>
      </c>
      <c r="F300" s="204"/>
      <c r="G300" s="234"/>
      <c r="H300" s="652">
        <f>E300+G300</f>
        <v>540000</v>
      </c>
      <c r="I300" s="105"/>
      <c r="J300" s="112"/>
    </row>
    <row r="301" spans="1:10" ht="19.5" customHeight="1">
      <c r="A301" s="100">
        <v>38</v>
      </c>
      <c r="B301" s="1396" t="s">
        <v>1356</v>
      </c>
      <c r="C301" s="169">
        <v>1973</v>
      </c>
      <c r="D301" s="158" t="s">
        <v>1357</v>
      </c>
      <c r="E301" s="133">
        <v>540000</v>
      </c>
      <c r="F301" s="204"/>
      <c r="G301" s="234"/>
      <c r="H301" s="652">
        <f>E301+G301</f>
        <v>540000</v>
      </c>
      <c r="I301" s="105"/>
      <c r="J301" s="112"/>
    </row>
    <row r="302" spans="1:10" ht="19.5" customHeight="1">
      <c r="A302" s="416"/>
      <c r="B302" s="1770" t="s">
        <v>1632</v>
      </c>
      <c r="C302" s="1771"/>
      <c r="D302" s="1772"/>
      <c r="E302" s="188">
        <f>SUM(E264:E301)</f>
        <v>20520000</v>
      </c>
      <c r="F302" s="107"/>
      <c r="G302" s="634"/>
      <c r="H302" s="188">
        <f t="shared" si="14"/>
        <v>20520000</v>
      </c>
      <c r="I302" s="163"/>
      <c r="J302" s="222"/>
    </row>
    <row r="303" spans="1:10" ht="19.5" customHeight="1">
      <c r="A303" s="1801" t="s">
        <v>1424</v>
      </c>
      <c r="B303" s="1801"/>
      <c r="C303" s="1801"/>
      <c r="D303" s="1801"/>
      <c r="E303" s="231"/>
      <c r="F303" s="109"/>
      <c r="G303" s="627"/>
      <c r="H303" s="147"/>
      <c r="I303" s="110"/>
      <c r="J303" s="214"/>
    </row>
    <row r="304" spans="1:10" ht="19.5" customHeight="1">
      <c r="A304" s="100">
        <v>1</v>
      </c>
      <c r="B304" s="105" t="s">
        <v>2014</v>
      </c>
      <c r="C304" s="138">
        <v>2007</v>
      </c>
      <c r="D304" s="99" t="s">
        <v>1864</v>
      </c>
      <c r="E304" s="133">
        <v>675000</v>
      </c>
      <c r="F304" s="103"/>
      <c r="G304" s="150"/>
      <c r="H304" s="147">
        <f>E304+G304</f>
        <v>675000</v>
      </c>
      <c r="I304" s="105"/>
      <c r="J304" s="112"/>
    </row>
    <row r="305" spans="1:10" ht="19.5" customHeight="1">
      <c r="A305" s="100">
        <v>2</v>
      </c>
      <c r="B305" s="105" t="s">
        <v>2015</v>
      </c>
      <c r="C305" s="138">
        <v>2008</v>
      </c>
      <c r="D305" s="166" t="s">
        <v>2213</v>
      </c>
      <c r="E305" s="133">
        <v>675000</v>
      </c>
      <c r="F305" s="103"/>
      <c r="G305" s="150"/>
      <c r="H305" s="147">
        <f>E305+G305</f>
        <v>675000</v>
      </c>
      <c r="I305" s="105"/>
      <c r="J305" s="112"/>
    </row>
    <row r="306" spans="1:10" ht="19.5" customHeight="1">
      <c r="A306" s="100">
        <v>3</v>
      </c>
      <c r="B306" s="105" t="s">
        <v>2013</v>
      </c>
      <c r="C306" s="138">
        <v>2007</v>
      </c>
      <c r="D306" s="99" t="s">
        <v>1791</v>
      </c>
      <c r="E306" s="133">
        <v>675000</v>
      </c>
      <c r="F306" s="103"/>
      <c r="G306" s="150"/>
      <c r="H306" s="147">
        <f>E306+G306</f>
        <v>675000</v>
      </c>
      <c r="I306" s="105"/>
      <c r="J306" s="112"/>
    </row>
    <row r="307" spans="1:10" ht="19.5" customHeight="1">
      <c r="A307" s="100">
        <v>4</v>
      </c>
      <c r="B307" s="105" t="s">
        <v>729</v>
      </c>
      <c r="C307" s="138">
        <v>2011</v>
      </c>
      <c r="D307" s="166" t="s">
        <v>2009</v>
      </c>
      <c r="E307" s="133">
        <v>675000</v>
      </c>
      <c r="F307" s="103"/>
      <c r="G307" s="150"/>
      <c r="H307" s="147">
        <f>E307+G307</f>
        <v>675000</v>
      </c>
      <c r="I307" s="105"/>
      <c r="J307" s="112"/>
    </row>
    <row r="308" spans="1:10" ht="19.5" customHeight="1">
      <c r="A308" s="100">
        <v>5</v>
      </c>
      <c r="B308" s="105" t="s">
        <v>2215</v>
      </c>
      <c r="C308" s="138">
        <v>2007</v>
      </c>
      <c r="D308" s="111" t="s">
        <v>2214</v>
      </c>
      <c r="E308" s="133">
        <v>675000</v>
      </c>
      <c r="F308" s="103"/>
      <c r="G308" s="150"/>
      <c r="H308" s="147">
        <f>E308+G308</f>
        <v>675000</v>
      </c>
      <c r="I308" s="105"/>
      <c r="J308" s="112"/>
    </row>
    <row r="309" spans="1:10" ht="19.5" customHeight="1">
      <c r="A309" s="659"/>
      <c r="B309" s="1770" t="s">
        <v>1632</v>
      </c>
      <c r="C309" s="1771"/>
      <c r="D309" s="1772"/>
      <c r="E309" s="188">
        <f>SUM(E304:E308)</f>
        <v>3375000</v>
      </c>
      <c r="F309" s="107"/>
      <c r="G309" s="107"/>
      <c r="H309" s="188">
        <f>G309+E309</f>
        <v>3375000</v>
      </c>
      <c r="I309" s="163"/>
      <c r="J309" s="222"/>
    </row>
    <row r="310" spans="1:10" ht="19.5" customHeight="1">
      <c r="A310" s="1780" t="s">
        <v>1423</v>
      </c>
      <c r="B310" s="1781"/>
      <c r="C310" s="1781"/>
      <c r="D310" s="1782"/>
      <c r="E310" s="231"/>
      <c r="F310" s="109"/>
      <c r="G310" s="627"/>
      <c r="H310" s="147"/>
      <c r="I310" s="110"/>
      <c r="J310" s="214"/>
    </row>
    <row r="311" spans="1:10" ht="19.5" customHeight="1">
      <c r="A311" s="100">
        <v>1</v>
      </c>
      <c r="B311" s="1398" t="s">
        <v>2216</v>
      </c>
      <c r="C311" s="604">
        <v>1940</v>
      </c>
      <c r="D311" s="101" t="s">
        <v>2224</v>
      </c>
      <c r="E311" s="133">
        <v>675000</v>
      </c>
      <c r="F311" s="103"/>
      <c r="G311" s="150"/>
      <c r="H311" s="133">
        <f>E311+G311</f>
        <v>675000</v>
      </c>
      <c r="I311" s="105"/>
      <c r="J311" s="112"/>
    </row>
    <row r="312" spans="1:10" ht="19.5" customHeight="1">
      <c r="A312" s="100">
        <v>2</v>
      </c>
      <c r="B312" s="104" t="s">
        <v>2413</v>
      </c>
      <c r="C312" s="136">
        <v>1950</v>
      </c>
      <c r="D312" s="101" t="s">
        <v>2196</v>
      </c>
      <c r="E312" s="133">
        <v>675000</v>
      </c>
      <c r="F312" s="103"/>
      <c r="G312" s="150"/>
      <c r="H312" s="133">
        <f>E312+G312</f>
        <v>675000</v>
      </c>
      <c r="I312" s="105"/>
      <c r="J312" s="112"/>
    </row>
    <row r="313" spans="1:10" ht="19.5" customHeight="1">
      <c r="A313" s="100">
        <v>3</v>
      </c>
      <c r="B313" s="1398" t="s">
        <v>2431</v>
      </c>
      <c r="C313" s="604">
        <v>1938</v>
      </c>
      <c r="D313" s="116" t="s">
        <v>2200</v>
      </c>
      <c r="E313" s="133">
        <v>675000</v>
      </c>
      <c r="F313" s="103"/>
      <c r="G313" s="150"/>
      <c r="H313" s="133">
        <f>E313+G313</f>
        <v>675000</v>
      </c>
      <c r="I313" s="105"/>
      <c r="J313" s="112"/>
    </row>
    <row r="314" spans="1:10" ht="19.5" customHeight="1">
      <c r="A314" s="100">
        <v>4</v>
      </c>
      <c r="B314" s="1398" t="s">
        <v>1297</v>
      </c>
      <c r="C314" s="604">
        <v>1942</v>
      </c>
      <c r="D314" s="116" t="s">
        <v>2200</v>
      </c>
      <c r="E314" s="133">
        <v>675000</v>
      </c>
      <c r="F314" s="103"/>
      <c r="G314" s="150"/>
      <c r="H314" s="133">
        <f>E314+G314</f>
        <v>675000</v>
      </c>
      <c r="I314" s="105"/>
      <c r="J314" s="112"/>
    </row>
    <row r="315" spans="1:10" ht="19.5" customHeight="1">
      <c r="A315" s="100">
        <v>5</v>
      </c>
      <c r="B315" s="584" t="s">
        <v>1841</v>
      </c>
      <c r="C315" s="137">
        <v>1929</v>
      </c>
      <c r="D315" s="116" t="s">
        <v>2200</v>
      </c>
      <c r="E315" s="133">
        <v>675000</v>
      </c>
      <c r="F315" s="103"/>
      <c r="G315" s="150"/>
      <c r="H315" s="133">
        <f>SUM(E315:G315)</f>
        <v>675000</v>
      </c>
      <c r="I315" s="105"/>
      <c r="J315" s="112"/>
    </row>
    <row r="316" spans="1:10" ht="19.5" customHeight="1">
      <c r="A316" s="100">
        <v>6</v>
      </c>
      <c r="B316" s="104" t="s">
        <v>2432</v>
      </c>
      <c r="C316" s="136" t="s">
        <v>2433</v>
      </c>
      <c r="D316" s="101" t="s">
        <v>1940</v>
      </c>
      <c r="E316" s="133">
        <v>675000</v>
      </c>
      <c r="F316" s="103"/>
      <c r="G316" s="150"/>
      <c r="H316" s="133">
        <f aca="true" t="shared" si="15" ref="H316:H326">G316+E316</f>
        <v>675000</v>
      </c>
      <c r="I316" s="105"/>
      <c r="J316" s="112"/>
    </row>
    <row r="317" spans="1:10" ht="19.5" customHeight="1">
      <c r="A317" s="100">
        <v>7</v>
      </c>
      <c r="B317" s="104" t="s">
        <v>2434</v>
      </c>
      <c r="C317" s="136">
        <v>1933</v>
      </c>
      <c r="D317" s="101" t="s">
        <v>2208</v>
      </c>
      <c r="E317" s="133">
        <v>675000</v>
      </c>
      <c r="F317" s="103"/>
      <c r="G317" s="150"/>
      <c r="H317" s="133">
        <f t="shared" si="15"/>
        <v>675000</v>
      </c>
      <c r="I317" s="105"/>
      <c r="J317" s="112"/>
    </row>
    <row r="318" spans="1:10" ht="19.5" customHeight="1">
      <c r="A318" s="100">
        <v>8</v>
      </c>
      <c r="B318" s="1398" t="s">
        <v>2370</v>
      </c>
      <c r="C318" s="604">
        <v>1926</v>
      </c>
      <c r="D318" s="171" t="s">
        <v>2430</v>
      </c>
      <c r="E318" s="133">
        <v>675000</v>
      </c>
      <c r="F318" s="103"/>
      <c r="G318" s="150"/>
      <c r="H318" s="133">
        <f t="shared" si="15"/>
        <v>675000</v>
      </c>
      <c r="I318" s="105"/>
      <c r="J318" s="112"/>
    </row>
    <row r="319" spans="1:10" ht="19.5" customHeight="1">
      <c r="A319" s="100">
        <v>9</v>
      </c>
      <c r="B319" s="1398" t="s">
        <v>2436</v>
      </c>
      <c r="C319" s="604">
        <v>1953</v>
      </c>
      <c r="D319" s="101" t="s">
        <v>2208</v>
      </c>
      <c r="E319" s="133">
        <v>675000</v>
      </c>
      <c r="F319" s="103"/>
      <c r="G319" s="150"/>
      <c r="H319" s="133">
        <f t="shared" si="15"/>
        <v>675000</v>
      </c>
      <c r="I319" s="105"/>
      <c r="J319" s="112"/>
    </row>
    <row r="320" spans="1:10" ht="19.5" customHeight="1">
      <c r="A320" s="100">
        <v>10</v>
      </c>
      <c r="B320" s="104" t="s">
        <v>2435</v>
      </c>
      <c r="C320" s="136">
        <v>1935</v>
      </c>
      <c r="D320" s="116" t="s">
        <v>2200</v>
      </c>
      <c r="E320" s="133">
        <v>675000</v>
      </c>
      <c r="F320" s="103"/>
      <c r="G320" s="150"/>
      <c r="H320" s="133">
        <f t="shared" si="15"/>
        <v>675000</v>
      </c>
      <c r="I320" s="105"/>
      <c r="J320" s="112"/>
    </row>
    <row r="321" spans="1:10" ht="19.5" customHeight="1">
      <c r="A321" s="100">
        <v>11</v>
      </c>
      <c r="B321" s="1398" t="s">
        <v>2369</v>
      </c>
      <c r="C321" s="604">
        <v>1947</v>
      </c>
      <c r="D321" s="116" t="s">
        <v>2200</v>
      </c>
      <c r="E321" s="133">
        <v>675000</v>
      </c>
      <c r="F321" s="103"/>
      <c r="G321" s="150"/>
      <c r="H321" s="133">
        <f t="shared" si="15"/>
        <v>675000</v>
      </c>
      <c r="I321" s="105"/>
      <c r="J321" s="112"/>
    </row>
    <row r="322" spans="1:10" ht="19.5" customHeight="1">
      <c r="A322" s="100">
        <v>12</v>
      </c>
      <c r="B322" s="584" t="s">
        <v>2437</v>
      </c>
      <c r="C322" s="604">
        <v>1950</v>
      </c>
      <c r="D322" s="101" t="s">
        <v>2199</v>
      </c>
      <c r="E322" s="133">
        <v>675000</v>
      </c>
      <c r="F322" s="103"/>
      <c r="G322" s="150"/>
      <c r="H322" s="133">
        <f t="shared" si="15"/>
        <v>675000</v>
      </c>
      <c r="I322" s="105"/>
      <c r="J322" s="112"/>
    </row>
    <row r="323" spans="1:10" ht="19.5" customHeight="1">
      <c r="A323" s="100">
        <v>13</v>
      </c>
      <c r="B323" s="105" t="s">
        <v>1955</v>
      </c>
      <c r="C323" s="138">
        <v>1939</v>
      </c>
      <c r="D323" s="99" t="s">
        <v>1783</v>
      </c>
      <c r="E323" s="133">
        <v>675000</v>
      </c>
      <c r="F323" s="103"/>
      <c r="G323" s="150"/>
      <c r="H323" s="133">
        <f t="shared" si="15"/>
        <v>675000</v>
      </c>
      <c r="I323" s="105"/>
      <c r="J323" s="112"/>
    </row>
    <row r="324" spans="1:10" ht="19.5" customHeight="1">
      <c r="A324" s="100">
        <v>14</v>
      </c>
      <c r="B324" s="1398" t="s">
        <v>2429</v>
      </c>
      <c r="C324" s="604">
        <v>1946</v>
      </c>
      <c r="D324" s="101" t="s">
        <v>2199</v>
      </c>
      <c r="E324" s="133">
        <v>675000</v>
      </c>
      <c r="F324" s="103"/>
      <c r="G324" s="150"/>
      <c r="H324" s="133">
        <f t="shared" si="15"/>
        <v>675000</v>
      </c>
      <c r="I324" s="105"/>
      <c r="J324" s="112"/>
    </row>
    <row r="325" spans="1:10" ht="19.5" customHeight="1">
      <c r="A325" s="100">
        <v>15</v>
      </c>
      <c r="B325" s="1398" t="s">
        <v>365</v>
      </c>
      <c r="C325" s="604">
        <v>1941</v>
      </c>
      <c r="D325" s="101" t="s">
        <v>2201</v>
      </c>
      <c r="E325" s="133">
        <v>675000</v>
      </c>
      <c r="F325" s="103"/>
      <c r="G325" s="150"/>
      <c r="H325" s="133">
        <f>G325+E325</f>
        <v>675000</v>
      </c>
      <c r="I325" s="105"/>
      <c r="J325" s="112"/>
    </row>
    <row r="326" spans="1:10" ht="19.5" customHeight="1">
      <c r="A326" s="100">
        <v>16</v>
      </c>
      <c r="B326" s="1398" t="s">
        <v>1162</v>
      </c>
      <c r="C326" s="604">
        <v>1946</v>
      </c>
      <c r="D326" s="116" t="s">
        <v>2201</v>
      </c>
      <c r="E326" s="133">
        <v>675000</v>
      </c>
      <c r="F326" s="103"/>
      <c r="G326" s="150"/>
      <c r="H326" s="133">
        <f t="shared" si="15"/>
        <v>675000</v>
      </c>
      <c r="I326" s="105"/>
      <c r="J326" s="112"/>
    </row>
    <row r="327" spans="1:10" ht="19.5" customHeight="1">
      <c r="A327" s="100">
        <v>17</v>
      </c>
      <c r="B327" s="584" t="s">
        <v>1114</v>
      </c>
      <c r="C327" s="137">
        <v>1946</v>
      </c>
      <c r="D327" s="116" t="s">
        <v>2200</v>
      </c>
      <c r="E327" s="133">
        <v>675000</v>
      </c>
      <c r="F327" s="103"/>
      <c r="G327" s="150"/>
      <c r="H327" s="133">
        <f>G327+E327</f>
        <v>675000</v>
      </c>
      <c r="I327" s="105"/>
      <c r="J327" s="112"/>
    </row>
    <row r="328" spans="1:10" ht="19.5" customHeight="1">
      <c r="A328" s="100">
        <v>18</v>
      </c>
      <c r="B328" s="155" t="s">
        <v>1924</v>
      </c>
      <c r="C328" s="152">
        <v>1935</v>
      </c>
      <c r="D328" s="1157" t="s">
        <v>1925</v>
      </c>
      <c r="E328" s="133">
        <v>675000</v>
      </c>
      <c r="F328" s="144"/>
      <c r="G328" s="154"/>
      <c r="H328" s="652">
        <f>G328+E328</f>
        <v>675000</v>
      </c>
      <c r="I328" s="105"/>
      <c r="J328" s="112"/>
    </row>
    <row r="329" spans="1:10" ht="19.5" customHeight="1">
      <c r="A329" s="100">
        <v>19</v>
      </c>
      <c r="B329" s="155" t="s">
        <v>1680</v>
      </c>
      <c r="C329" s="152">
        <v>1935</v>
      </c>
      <c r="D329" s="1157" t="s">
        <v>1925</v>
      </c>
      <c r="E329" s="133">
        <v>675000</v>
      </c>
      <c r="F329" s="144"/>
      <c r="G329" s="154"/>
      <c r="H329" s="652">
        <f>G329+E329</f>
        <v>675000</v>
      </c>
      <c r="I329" s="105"/>
      <c r="J329" s="112"/>
    </row>
    <row r="330" spans="1:11" ht="19.5" customHeight="1">
      <c r="A330" s="100">
        <v>20</v>
      </c>
      <c r="B330" s="1431" t="s">
        <v>1998</v>
      </c>
      <c r="C330" s="1427">
        <v>1956</v>
      </c>
      <c r="D330" s="1432" t="s">
        <v>2200</v>
      </c>
      <c r="E330" s="1404">
        <v>675000</v>
      </c>
      <c r="F330" s="1411"/>
      <c r="G330" s="1433"/>
      <c r="H330" s="1418">
        <f aca="true" t="shared" si="16" ref="H330:H335">G330+E330</f>
        <v>675000</v>
      </c>
      <c r="I330" s="1422"/>
      <c r="J330" s="1434"/>
      <c r="K330" s="1435"/>
    </row>
    <row r="331" spans="1:11" ht="19.5" customHeight="1">
      <c r="A331" s="100">
        <v>21</v>
      </c>
      <c r="B331" s="1428" t="s">
        <v>1981</v>
      </c>
      <c r="C331" s="1420">
        <v>1957</v>
      </c>
      <c r="D331" s="1419" t="s">
        <v>1982</v>
      </c>
      <c r="E331" s="1404">
        <v>675000</v>
      </c>
      <c r="F331" s="1411"/>
      <c r="G331" s="1433"/>
      <c r="H331" s="1418">
        <f t="shared" si="16"/>
        <v>675000</v>
      </c>
      <c r="I331" s="1422"/>
      <c r="J331" s="1434"/>
      <c r="K331" s="1435"/>
    </row>
    <row r="332" spans="1:11" ht="19.5" customHeight="1">
      <c r="A332" s="100">
        <v>22</v>
      </c>
      <c r="B332" s="1428" t="s">
        <v>1974</v>
      </c>
      <c r="C332" s="1420">
        <v>1956</v>
      </c>
      <c r="D332" s="1419" t="s">
        <v>1791</v>
      </c>
      <c r="E332" s="1404">
        <v>675000</v>
      </c>
      <c r="F332" s="1411"/>
      <c r="G332" s="1433"/>
      <c r="H332" s="1418">
        <f t="shared" si="16"/>
        <v>675000</v>
      </c>
      <c r="I332" s="1422"/>
      <c r="J332" s="1434"/>
      <c r="K332" s="1435"/>
    </row>
    <row r="333" spans="1:11" ht="19.5" customHeight="1">
      <c r="A333" s="100">
        <v>23</v>
      </c>
      <c r="B333" s="1431" t="s">
        <v>503</v>
      </c>
      <c r="C333" s="1427">
        <v>1954</v>
      </c>
      <c r="D333" s="1419" t="s">
        <v>1800</v>
      </c>
      <c r="E333" s="1404">
        <v>675000</v>
      </c>
      <c r="F333" s="1411"/>
      <c r="G333" s="1433"/>
      <c r="H333" s="1418">
        <f t="shared" si="16"/>
        <v>675000</v>
      </c>
      <c r="I333" s="1422"/>
      <c r="J333" s="1434"/>
      <c r="K333" s="1435"/>
    </row>
    <row r="334" spans="1:11" ht="19.5" customHeight="1">
      <c r="A334" s="100">
        <v>24</v>
      </c>
      <c r="B334" s="1431" t="s">
        <v>2010</v>
      </c>
      <c r="C334" s="1427">
        <v>1956</v>
      </c>
      <c r="D334" s="1419" t="s">
        <v>2208</v>
      </c>
      <c r="E334" s="1404">
        <v>675000</v>
      </c>
      <c r="F334" s="1411"/>
      <c r="G334" s="1433"/>
      <c r="H334" s="1418">
        <f t="shared" si="16"/>
        <v>675000</v>
      </c>
      <c r="I334" s="1422"/>
      <c r="J334" s="1434"/>
      <c r="K334" s="1435"/>
    </row>
    <row r="335" spans="1:11" ht="19.5" customHeight="1">
      <c r="A335" s="100">
        <v>25</v>
      </c>
      <c r="B335" s="1436" t="s">
        <v>2006</v>
      </c>
      <c r="C335" s="1437">
        <v>1954</v>
      </c>
      <c r="D335" s="1432" t="s">
        <v>2200</v>
      </c>
      <c r="E335" s="1404">
        <v>675000</v>
      </c>
      <c r="F335" s="1411"/>
      <c r="G335" s="1433"/>
      <c r="H335" s="1418">
        <f t="shared" si="16"/>
        <v>675000</v>
      </c>
      <c r="I335" s="1422"/>
      <c r="J335" s="1434"/>
      <c r="K335" s="1435"/>
    </row>
    <row r="336" spans="1:10" ht="19.5" customHeight="1">
      <c r="A336" s="172"/>
      <c r="B336" s="1800" t="s">
        <v>1632</v>
      </c>
      <c r="C336" s="1800"/>
      <c r="D336" s="1800"/>
      <c r="E336" s="623">
        <f>SUM(E311:E335)</f>
        <v>16875000</v>
      </c>
      <c r="F336" s="173"/>
      <c r="G336" s="634"/>
      <c r="H336" s="231">
        <f>G336+E336</f>
        <v>16875000</v>
      </c>
      <c r="I336" s="174"/>
      <c r="J336" s="112"/>
    </row>
    <row r="337" spans="1:10" ht="19.5" customHeight="1">
      <c r="A337" s="47"/>
      <c r="B337" s="1783" t="s">
        <v>2677</v>
      </c>
      <c r="C337" s="1783"/>
      <c r="D337" s="1783"/>
      <c r="E337" s="1783"/>
      <c r="F337" s="50"/>
      <c r="G337" s="638"/>
      <c r="H337" s="259"/>
      <c r="I337" s="51"/>
      <c r="J337" s="52"/>
    </row>
    <row r="338" spans="1:10" ht="19.5" customHeight="1">
      <c r="A338" s="47"/>
      <c r="B338" s="589" t="s">
        <v>827</v>
      </c>
      <c r="C338" s="449">
        <v>1981</v>
      </c>
      <c r="D338" s="21" t="s">
        <v>1900</v>
      </c>
      <c r="E338" s="133">
        <v>405000</v>
      </c>
      <c r="F338" s="21"/>
      <c r="G338" s="639"/>
      <c r="H338" s="619">
        <f>G338+E338</f>
        <v>405000</v>
      </c>
      <c r="I338" s="51"/>
      <c r="J338" s="1078"/>
    </row>
    <row r="339" spans="1:10" ht="19.5" customHeight="1">
      <c r="A339" s="47"/>
      <c r="B339" s="589" t="s">
        <v>2927</v>
      </c>
      <c r="C339" s="449">
        <v>1985</v>
      </c>
      <c r="D339" s="21" t="s">
        <v>1900</v>
      </c>
      <c r="E339" s="133">
        <v>405000</v>
      </c>
      <c r="F339" s="21"/>
      <c r="G339" s="639"/>
      <c r="H339" s="619">
        <f>G339+E339</f>
        <v>405000</v>
      </c>
      <c r="I339" s="51"/>
      <c r="J339" s="1078"/>
    </row>
    <row r="340" spans="1:10" ht="19.5" customHeight="1">
      <c r="A340" s="1784" t="s">
        <v>181</v>
      </c>
      <c r="B340" s="1784"/>
      <c r="C340" s="1784"/>
      <c r="D340" s="1784"/>
      <c r="E340" s="259">
        <f>SUM(E338:E339)</f>
        <v>810000</v>
      </c>
      <c r="F340" s="46"/>
      <c r="G340" s="573"/>
      <c r="H340" s="259">
        <f>SUM(H338:H339)</f>
        <v>810000</v>
      </c>
      <c r="I340" s="51"/>
      <c r="J340" s="53"/>
    </row>
    <row r="341" spans="1:10" ht="19.5" customHeight="1">
      <c r="A341" s="1779" t="s">
        <v>379</v>
      </c>
      <c r="B341" s="1779"/>
      <c r="C341" s="1779"/>
      <c r="D341" s="1779"/>
      <c r="E341" s="231"/>
      <c r="F341" s="109"/>
      <c r="G341" s="627"/>
      <c r="H341" s="188"/>
      <c r="I341" s="175"/>
      <c r="J341" s="223"/>
    </row>
    <row r="342" spans="1:10" ht="19.5" customHeight="1">
      <c r="A342" s="106">
        <v>1</v>
      </c>
      <c r="B342" s="589" t="s">
        <v>120</v>
      </c>
      <c r="C342" s="138">
        <v>1953</v>
      </c>
      <c r="D342" s="166" t="s">
        <v>1797</v>
      </c>
      <c r="E342" s="177">
        <v>270000</v>
      </c>
      <c r="F342" s="104"/>
      <c r="G342" s="628"/>
      <c r="H342" s="147">
        <f aca="true" t="shared" si="17" ref="H342:H388">E342+G342</f>
        <v>270000</v>
      </c>
      <c r="I342" s="105"/>
      <c r="J342" s="112"/>
    </row>
    <row r="343" spans="1:10" ht="19.5" customHeight="1">
      <c r="A343" s="106">
        <v>2</v>
      </c>
      <c r="B343" s="589" t="s">
        <v>2512</v>
      </c>
      <c r="C343" s="138">
        <v>1980</v>
      </c>
      <c r="D343" s="166" t="s">
        <v>1797</v>
      </c>
      <c r="E343" s="177">
        <v>270000</v>
      </c>
      <c r="F343" s="104"/>
      <c r="G343" s="628"/>
      <c r="H343" s="147">
        <f t="shared" si="17"/>
        <v>270000</v>
      </c>
      <c r="I343" s="105"/>
      <c r="J343" s="112"/>
    </row>
    <row r="344" spans="1:10" ht="19.5" customHeight="1">
      <c r="A344" s="106">
        <v>3</v>
      </c>
      <c r="B344" s="589" t="s">
        <v>2445</v>
      </c>
      <c r="C344" s="138">
        <v>1953</v>
      </c>
      <c r="D344" s="166" t="s">
        <v>2207</v>
      </c>
      <c r="E344" s="177">
        <v>270000</v>
      </c>
      <c r="F344" s="104"/>
      <c r="G344" s="628"/>
      <c r="H344" s="147">
        <f t="shared" si="17"/>
        <v>270000</v>
      </c>
      <c r="I344" s="105"/>
      <c r="J344" s="112"/>
    </row>
    <row r="345" spans="1:10" ht="19.5" customHeight="1">
      <c r="A345" s="106">
        <v>4</v>
      </c>
      <c r="B345" s="589" t="s">
        <v>2446</v>
      </c>
      <c r="C345" s="138">
        <v>1963</v>
      </c>
      <c r="D345" s="166" t="s">
        <v>2207</v>
      </c>
      <c r="E345" s="177">
        <v>270000</v>
      </c>
      <c r="F345" s="104"/>
      <c r="G345" s="628"/>
      <c r="H345" s="147">
        <f t="shared" si="17"/>
        <v>270000</v>
      </c>
      <c r="I345" s="105"/>
      <c r="J345" s="112"/>
    </row>
    <row r="346" spans="1:10" ht="19.5" customHeight="1">
      <c r="A346" s="106">
        <v>5</v>
      </c>
      <c r="B346" s="589" t="s">
        <v>846</v>
      </c>
      <c r="C346" s="176">
        <v>1960</v>
      </c>
      <c r="D346" s="166" t="s">
        <v>2207</v>
      </c>
      <c r="E346" s="177">
        <v>270000</v>
      </c>
      <c r="F346" s="104"/>
      <c r="G346" s="628"/>
      <c r="H346" s="147">
        <f t="shared" si="17"/>
        <v>270000</v>
      </c>
      <c r="I346" s="105"/>
      <c r="J346" s="112"/>
    </row>
    <row r="347" spans="1:10" ht="19.5" customHeight="1">
      <c r="A347" s="106">
        <v>6</v>
      </c>
      <c r="B347" s="589" t="s">
        <v>2438</v>
      </c>
      <c r="C347" s="138">
        <v>1966</v>
      </c>
      <c r="D347" s="101" t="s">
        <v>2208</v>
      </c>
      <c r="E347" s="177">
        <v>270000</v>
      </c>
      <c r="F347" s="104"/>
      <c r="G347" s="628"/>
      <c r="H347" s="147">
        <f t="shared" si="17"/>
        <v>270000</v>
      </c>
      <c r="I347" s="105"/>
      <c r="J347" s="112"/>
    </row>
    <row r="348" spans="1:10" ht="19.5" customHeight="1">
      <c r="A348" s="106">
        <v>7</v>
      </c>
      <c r="B348" s="589" t="s">
        <v>2438</v>
      </c>
      <c r="C348" s="138">
        <v>1966</v>
      </c>
      <c r="D348" s="101" t="s">
        <v>2208</v>
      </c>
      <c r="E348" s="177">
        <v>270000</v>
      </c>
      <c r="F348" s="104"/>
      <c r="G348" s="628"/>
      <c r="H348" s="147">
        <f t="shared" si="17"/>
        <v>270000</v>
      </c>
      <c r="I348" s="105"/>
      <c r="J348" s="112"/>
    </row>
    <row r="349" spans="1:10" ht="19.5" customHeight="1">
      <c r="A349" s="106">
        <v>8</v>
      </c>
      <c r="B349" s="589" t="s">
        <v>2448</v>
      </c>
      <c r="C349" s="138">
        <v>1968</v>
      </c>
      <c r="D349" s="101" t="s">
        <v>2208</v>
      </c>
      <c r="E349" s="177">
        <v>270000</v>
      </c>
      <c r="F349" s="104"/>
      <c r="G349" s="628"/>
      <c r="H349" s="147">
        <f t="shared" si="17"/>
        <v>270000</v>
      </c>
      <c r="I349" s="105"/>
      <c r="J349" s="112"/>
    </row>
    <row r="350" spans="1:10" ht="19.5" customHeight="1">
      <c r="A350" s="106">
        <v>9</v>
      </c>
      <c r="B350" s="132" t="s">
        <v>2526</v>
      </c>
      <c r="C350" s="136">
        <v>1962</v>
      </c>
      <c r="D350" s="101" t="s">
        <v>2208</v>
      </c>
      <c r="E350" s="177">
        <v>270000</v>
      </c>
      <c r="F350" s="104"/>
      <c r="G350" s="628"/>
      <c r="H350" s="147">
        <f t="shared" si="17"/>
        <v>270000</v>
      </c>
      <c r="I350" s="105"/>
      <c r="J350" s="112"/>
    </row>
    <row r="351" spans="1:10" ht="19.5" customHeight="1">
      <c r="A351" s="106">
        <v>10</v>
      </c>
      <c r="B351" s="166" t="s">
        <v>1956</v>
      </c>
      <c r="C351" s="138">
        <v>1966</v>
      </c>
      <c r="D351" s="166" t="s">
        <v>730</v>
      </c>
      <c r="E351" s="177">
        <v>270000</v>
      </c>
      <c r="F351" s="104"/>
      <c r="G351" s="628"/>
      <c r="H351" s="147">
        <f t="shared" si="17"/>
        <v>270000</v>
      </c>
      <c r="I351" s="105"/>
      <c r="J351" s="112"/>
    </row>
    <row r="352" spans="1:10" ht="19.5" customHeight="1">
      <c r="A352" s="106">
        <v>11</v>
      </c>
      <c r="B352" s="589" t="s">
        <v>2442</v>
      </c>
      <c r="C352" s="138">
        <v>1941</v>
      </c>
      <c r="D352" s="166" t="s">
        <v>730</v>
      </c>
      <c r="E352" s="177">
        <v>270000</v>
      </c>
      <c r="F352" s="104"/>
      <c r="G352" s="628"/>
      <c r="H352" s="147">
        <f t="shared" si="17"/>
        <v>270000</v>
      </c>
      <c r="I352" s="105"/>
      <c r="J352" s="112"/>
    </row>
    <row r="353" spans="1:10" ht="19.5" customHeight="1">
      <c r="A353" s="106">
        <v>12</v>
      </c>
      <c r="B353" s="589" t="s">
        <v>2505</v>
      </c>
      <c r="C353" s="138">
        <v>1986</v>
      </c>
      <c r="D353" s="166" t="s">
        <v>730</v>
      </c>
      <c r="E353" s="177">
        <v>270000</v>
      </c>
      <c r="F353" s="104"/>
      <c r="G353" s="628"/>
      <c r="H353" s="147">
        <f t="shared" si="17"/>
        <v>270000</v>
      </c>
      <c r="I353" s="105"/>
      <c r="J353" s="112"/>
    </row>
    <row r="354" spans="1:10" ht="19.5" customHeight="1">
      <c r="A354" s="106">
        <v>13</v>
      </c>
      <c r="B354" s="589" t="s">
        <v>2473</v>
      </c>
      <c r="C354" s="138">
        <v>1972</v>
      </c>
      <c r="D354" s="101" t="s">
        <v>2197</v>
      </c>
      <c r="E354" s="177">
        <v>270000</v>
      </c>
      <c r="F354" s="104"/>
      <c r="G354" s="628"/>
      <c r="H354" s="147">
        <f t="shared" si="17"/>
        <v>270000</v>
      </c>
      <c r="I354" s="105"/>
      <c r="J354" s="112"/>
    </row>
    <row r="355" spans="1:10" ht="19.5" customHeight="1">
      <c r="A355" s="106">
        <v>14</v>
      </c>
      <c r="B355" s="589" t="s">
        <v>2507</v>
      </c>
      <c r="C355" s="138">
        <v>1975</v>
      </c>
      <c r="D355" s="101" t="s">
        <v>2199</v>
      </c>
      <c r="E355" s="177">
        <v>270000</v>
      </c>
      <c r="F355" s="104"/>
      <c r="G355" s="628"/>
      <c r="H355" s="147">
        <f t="shared" si="17"/>
        <v>270000</v>
      </c>
      <c r="I355" s="105"/>
      <c r="J355" s="112"/>
    </row>
    <row r="356" spans="1:10" ht="19.5" customHeight="1">
      <c r="A356" s="106">
        <v>15</v>
      </c>
      <c r="B356" s="1399" t="s">
        <v>847</v>
      </c>
      <c r="C356" s="178">
        <v>1978</v>
      </c>
      <c r="D356" s="179" t="s">
        <v>2199</v>
      </c>
      <c r="E356" s="177">
        <v>270000</v>
      </c>
      <c r="F356" s="104"/>
      <c r="G356" s="628"/>
      <c r="H356" s="147">
        <f t="shared" si="17"/>
        <v>270000</v>
      </c>
      <c r="I356" s="105"/>
      <c r="J356" s="112"/>
    </row>
    <row r="357" spans="1:10" ht="19.5" customHeight="1">
      <c r="A357" s="106">
        <v>16</v>
      </c>
      <c r="B357" s="132" t="s">
        <v>848</v>
      </c>
      <c r="C357" s="136">
        <v>1972</v>
      </c>
      <c r="D357" s="101" t="s">
        <v>2199</v>
      </c>
      <c r="E357" s="177">
        <v>270000</v>
      </c>
      <c r="F357" s="104"/>
      <c r="G357" s="628"/>
      <c r="H357" s="147">
        <f t="shared" si="17"/>
        <v>270000</v>
      </c>
      <c r="I357" s="105"/>
      <c r="J357" s="112"/>
    </row>
    <row r="358" spans="1:10" ht="19.5" customHeight="1">
      <c r="A358" s="106">
        <v>17</v>
      </c>
      <c r="B358" s="589" t="s">
        <v>2439</v>
      </c>
      <c r="C358" s="138">
        <v>1964</v>
      </c>
      <c r="D358" s="116" t="s">
        <v>2200</v>
      </c>
      <c r="E358" s="177">
        <v>270000</v>
      </c>
      <c r="F358" s="104"/>
      <c r="G358" s="628"/>
      <c r="H358" s="147">
        <f t="shared" si="17"/>
        <v>270000</v>
      </c>
      <c r="I358" s="105"/>
      <c r="J358" s="112"/>
    </row>
    <row r="359" spans="1:10" ht="19.5" customHeight="1">
      <c r="A359" s="106">
        <v>18</v>
      </c>
      <c r="B359" s="589" t="s">
        <v>2444</v>
      </c>
      <c r="C359" s="138">
        <v>1959</v>
      </c>
      <c r="D359" s="116" t="s">
        <v>2200</v>
      </c>
      <c r="E359" s="177">
        <v>270000</v>
      </c>
      <c r="F359" s="104"/>
      <c r="G359" s="628"/>
      <c r="H359" s="147">
        <f t="shared" si="17"/>
        <v>270000</v>
      </c>
      <c r="I359" s="105"/>
      <c r="J359" s="112"/>
    </row>
    <row r="360" spans="1:10" ht="19.5" customHeight="1">
      <c r="A360" s="106">
        <v>19</v>
      </c>
      <c r="B360" s="589" t="s">
        <v>2470</v>
      </c>
      <c r="C360" s="138">
        <v>1962</v>
      </c>
      <c r="D360" s="116" t="s">
        <v>2200</v>
      </c>
      <c r="E360" s="177">
        <v>270000</v>
      </c>
      <c r="F360" s="104"/>
      <c r="G360" s="628"/>
      <c r="H360" s="147">
        <f t="shared" si="17"/>
        <v>270000</v>
      </c>
      <c r="I360" s="105"/>
      <c r="J360" s="112"/>
    </row>
    <row r="361" spans="1:10" ht="19.5" customHeight="1">
      <c r="A361" s="106">
        <v>20</v>
      </c>
      <c r="B361" s="589" t="s">
        <v>2504</v>
      </c>
      <c r="C361" s="138">
        <v>1970</v>
      </c>
      <c r="D361" s="116" t="s">
        <v>2200</v>
      </c>
      <c r="E361" s="177">
        <v>270000</v>
      </c>
      <c r="F361" s="104"/>
      <c r="G361" s="628"/>
      <c r="H361" s="147">
        <f t="shared" si="17"/>
        <v>270000</v>
      </c>
      <c r="I361" s="105"/>
      <c r="J361" s="112"/>
    </row>
    <row r="362" spans="1:10" ht="19.5" customHeight="1">
      <c r="A362" s="106">
        <v>21</v>
      </c>
      <c r="B362" s="589" t="s">
        <v>2508</v>
      </c>
      <c r="C362" s="138">
        <v>1933</v>
      </c>
      <c r="D362" s="116" t="s">
        <v>2200</v>
      </c>
      <c r="E362" s="177">
        <v>270000</v>
      </c>
      <c r="F362" s="104"/>
      <c r="G362" s="628"/>
      <c r="H362" s="147">
        <f t="shared" si="17"/>
        <v>270000</v>
      </c>
      <c r="I362" s="105"/>
      <c r="J362" s="112"/>
    </row>
    <row r="363" spans="1:10" ht="19.5" customHeight="1">
      <c r="A363" s="106">
        <v>22</v>
      </c>
      <c r="B363" s="589" t="s">
        <v>2511</v>
      </c>
      <c r="C363" s="138">
        <v>1975</v>
      </c>
      <c r="D363" s="116" t="s">
        <v>2200</v>
      </c>
      <c r="E363" s="177">
        <v>270000</v>
      </c>
      <c r="F363" s="104"/>
      <c r="G363" s="628"/>
      <c r="H363" s="147">
        <f t="shared" si="17"/>
        <v>270000</v>
      </c>
      <c r="I363" s="105"/>
      <c r="J363" s="112"/>
    </row>
    <row r="364" spans="1:10" ht="19.5" customHeight="1">
      <c r="A364" s="106">
        <v>23</v>
      </c>
      <c r="B364" s="589" t="s">
        <v>1504</v>
      </c>
      <c r="C364" s="138">
        <v>1955</v>
      </c>
      <c r="D364" s="116" t="s">
        <v>2200</v>
      </c>
      <c r="E364" s="177">
        <v>270000</v>
      </c>
      <c r="F364" s="104"/>
      <c r="G364" s="628"/>
      <c r="H364" s="147">
        <f t="shared" si="17"/>
        <v>270000</v>
      </c>
      <c r="I364" s="105"/>
      <c r="J364" s="112"/>
    </row>
    <row r="365" spans="1:10" ht="19.5" customHeight="1">
      <c r="A365" s="106">
        <v>24</v>
      </c>
      <c r="B365" s="132" t="s">
        <v>2519</v>
      </c>
      <c r="C365" s="136">
        <v>1975</v>
      </c>
      <c r="D365" s="116" t="s">
        <v>2200</v>
      </c>
      <c r="E365" s="177">
        <v>270000</v>
      </c>
      <c r="F365" s="104"/>
      <c r="G365" s="628"/>
      <c r="H365" s="147">
        <f t="shared" si="17"/>
        <v>270000</v>
      </c>
      <c r="I365" s="105"/>
      <c r="J365" s="112"/>
    </row>
    <row r="366" spans="1:10" ht="19.5" customHeight="1">
      <c r="A366" s="106">
        <v>25</v>
      </c>
      <c r="B366" s="132" t="s">
        <v>2524</v>
      </c>
      <c r="C366" s="136">
        <v>1933</v>
      </c>
      <c r="D366" s="116" t="s">
        <v>2200</v>
      </c>
      <c r="E366" s="177">
        <v>270000</v>
      </c>
      <c r="F366" s="104"/>
      <c r="G366" s="628"/>
      <c r="H366" s="147">
        <f t="shared" si="17"/>
        <v>270000</v>
      </c>
      <c r="I366" s="105"/>
      <c r="J366" s="112"/>
    </row>
    <row r="367" spans="1:10" ht="19.5" customHeight="1">
      <c r="A367" s="106">
        <v>26</v>
      </c>
      <c r="B367" s="132" t="s">
        <v>2525</v>
      </c>
      <c r="C367" s="136">
        <v>1952</v>
      </c>
      <c r="D367" s="116" t="s">
        <v>2200</v>
      </c>
      <c r="E367" s="177">
        <v>270000</v>
      </c>
      <c r="F367" s="104"/>
      <c r="G367" s="628"/>
      <c r="H367" s="147">
        <f t="shared" si="17"/>
        <v>270000</v>
      </c>
      <c r="I367" s="105"/>
      <c r="J367" s="112"/>
    </row>
    <row r="368" spans="1:10" ht="19.5" customHeight="1">
      <c r="A368" s="106">
        <v>27</v>
      </c>
      <c r="B368" s="589" t="s">
        <v>2469</v>
      </c>
      <c r="C368" s="138">
        <v>1991</v>
      </c>
      <c r="D368" s="99" t="s">
        <v>1864</v>
      </c>
      <c r="E368" s="177">
        <v>270000</v>
      </c>
      <c r="F368" s="104"/>
      <c r="G368" s="628"/>
      <c r="H368" s="147">
        <f t="shared" si="17"/>
        <v>270000</v>
      </c>
      <c r="I368" s="105"/>
      <c r="J368" s="112"/>
    </row>
    <row r="369" spans="1:10" ht="19.5" customHeight="1">
      <c r="A369" s="106">
        <v>28</v>
      </c>
      <c r="B369" s="589" t="s">
        <v>2471</v>
      </c>
      <c r="C369" s="138">
        <v>1977</v>
      </c>
      <c r="D369" s="99" t="s">
        <v>1864</v>
      </c>
      <c r="E369" s="177">
        <v>270000</v>
      </c>
      <c r="F369" s="104"/>
      <c r="G369" s="628"/>
      <c r="H369" s="147">
        <f t="shared" si="17"/>
        <v>270000</v>
      </c>
      <c r="I369" s="105"/>
      <c r="J369" s="112"/>
    </row>
    <row r="370" spans="1:10" ht="19.5" customHeight="1">
      <c r="A370" s="106">
        <v>29</v>
      </c>
      <c r="B370" s="589" t="s">
        <v>2531</v>
      </c>
      <c r="C370" s="138">
        <v>1991</v>
      </c>
      <c r="D370" s="99" t="s">
        <v>1864</v>
      </c>
      <c r="E370" s="177">
        <v>270000</v>
      </c>
      <c r="F370" s="104"/>
      <c r="G370" s="628"/>
      <c r="H370" s="147">
        <f t="shared" si="17"/>
        <v>270000</v>
      </c>
      <c r="I370" s="105"/>
      <c r="J370" s="112"/>
    </row>
    <row r="371" spans="1:10" ht="19.5" customHeight="1">
      <c r="A371" s="106">
        <v>30</v>
      </c>
      <c r="B371" s="1400" t="s">
        <v>2513</v>
      </c>
      <c r="C371" s="145">
        <v>1936</v>
      </c>
      <c r="D371" s="99" t="s">
        <v>1864</v>
      </c>
      <c r="E371" s="177">
        <v>270000</v>
      </c>
      <c r="F371" s="104"/>
      <c r="G371" s="628"/>
      <c r="H371" s="147">
        <f t="shared" si="17"/>
        <v>270000</v>
      </c>
      <c r="I371" s="105"/>
      <c r="J371" s="112"/>
    </row>
    <row r="372" spans="1:10" ht="19.5" customHeight="1">
      <c r="A372" s="106">
        <v>31</v>
      </c>
      <c r="B372" s="1397" t="s">
        <v>2516</v>
      </c>
      <c r="C372" s="136">
        <v>1931</v>
      </c>
      <c r="D372" s="99" t="s">
        <v>1864</v>
      </c>
      <c r="E372" s="177">
        <v>270000</v>
      </c>
      <c r="F372" s="104"/>
      <c r="G372" s="628"/>
      <c r="H372" s="147">
        <f t="shared" si="17"/>
        <v>270000</v>
      </c>
      <c r="I372" s="105"/>
      <c r="J372" s="112"/>
    </row>
    <row r="373" spans="1:10" ht="19.5" customHeight="1">
      <c r="A373" s="106">
        <v>32</v>
      </c>
      <c r="B373" s="105" t="s">
        <v>2523</v>
      </c>
      <c r="C373" s="138">
        <v>1991</v>
      </c>
      <c r="D373" s="99" t="s">
        <v>1978</v>
      </c>
      <c r="E373" s="177">
        <v>270000</v>
      </c>
      <c r="F373" s="104"/>
      <c r="G373" s="628"/>
      <c r="H373" s="147">
        <f t="shared" si="17"/>
        <v>270000</v>
      </c>
      <c r="I373" s="105"/>
      <c r="J373" s="112"/>
    </row>
    <row r="374" spans="1:10" ht="19.5" customHeight="1">
      <c r="A374" s="106">
        <v>33</v>
      </c>
      <c r="B374" s="589" t="s">
        <v>1795</v>
      </c>
      <c r="C374" s="138">
        <v>1956</v>
      </c>
      <c r="D374" s="180" t="s">
        <v>2198</v>
      </c>
      <c r="E374" s="177">
        <v>270000</v>
      </c>
      <c r="F374" s="104"/>
      <c r="G374" s="628"/>
      <c r="H374" s="147">
        <f t="shared" si="17"/>
        <v>270000</v>
      </c>
      <c r="I374" s="105"/>
      <c r="J374" s="112"/>
    </row>
    <row r="375" spans="1:10" ht="19.5" customHeight="1">
      <c r="A375" s="106">
        <v>34</v>
      </c>
      <c r="B375" s="589" t="s">
        <v>2506</v>
      </c>
      <c r="C375" s="138">
        <v>1946</v>
      </c>
      <c r="D375" s="180" t="s">
        <v>2198</v>
      </c>
      <c r="E375" s="177">
        <v>270000</v>
      </c>
      <c r="F375" s="104"/>
      <c r="G375" s="628"/>
      <c r="H375" s="147">
        <f t="shared" si="17"/>
        <v>270000</v>
      </c>
      <c r="I375" s="105"/>
      <c r="J375" s="112"/>
    </row>
    <row r="376" spans="1:10" ht="19.5" customHeight="1">
      <c r="A376" s="106">
        <v>35</v>
      </c>
      <c r="B376" s="105" t="s">
        <v>2063</v>
      </c>
      <c r="C376" s="136">
        <v>1956</v>
      </c>
      <c r="D376" s="99" t="s">
        <v>2225</v>
      </c>
      <c r="E376" s="177">
        <v>270000</v>
      </c>
      <c r="F376" s="104"/>
      <c r="G376" s="628"/>
      <c r="H376" s="147">
        <f t="shared" si="17"/>
        <v>270000</v>
      </c>
      <c r="I376" s="105"/>
      <c r="J376" s="112"/>
    </row>
    <row r="377" spans="1:10" ht="19.5" customHeight="1">
      <c r="A377" s="106">
        <v>36</v>
      </c>
      <c r="B377" s="589" t="s">
        <v>2441</v>
      </c>
      <c r="C377" s="138">
        <v>1951</v>
      </c>
      <c r="D377" s="166" t="s">
        <v>2213</v>
      </c>
      <c r="E377" s="177">
        <v>270000</v>
      </c>
      <c r="F377" s="104"/>
      <c r="G377" s="628"/>
      <c r="H377" s="147">
        <f t="shared" si="17"/>
        <v>270000</v>
      </c>
      <c r="I377" s="105"/>
      <c r="J377" s="112"/>
    </row>
    <row r="378" spans="1:10" ht="19.5" customHeight="1">
      <c r="A378" s="106">
        <v>37</v>
      </c>
      <c r="B378" s="589" t="s">
        <v>2449</v>
      </c>
      <c r="C378" s="138">
        <v>1964</v>
      </c>
      <c r="D378" s="166" t="s">
        <v>2213</v>
      </c>
      <c r="E378" s="177">
        <v>270000</v>
      </c>
      <c r="F378" s="104"/>
      <c r="G378" s="628"/>
      <c r="H378" s="147">
        <f t="shared" si="17"/>
        <v>270000</v>
      </c>
      <c r="I378" s="105"/>
      <c r="J378" s="112"/>
    </row>
    <row r="379" spans="1:10" ht="19.5" customHeight="1">
      <c r="A379" s="106">
        <v>38</v>
      </c>
      <c r="B379" s="589" t="s">
        <v>2515</v>
      </c>
      <c r="C379" s="136">
        <v>1938</v>
      </c>
      <c r="D379" s="166" t="s">
        <v>2213</v>
      </c>
      <c r="E379" s="177">
        <v>270000</v>
      </c>
      <c r="F379" s="104"/>
      <c r="G379" s="628"/>
      <c r="H379" s="147">
        <f t="shared" si="17"/>
        <v>270000</v>
      </c>
      <c r="I379" s="105"/>
      <c r="J379" s="112"/>
    </row>
    <row r="380" spans="1:10" ht="19.5" customHeight="1">
      <c r="A380" s="106">
        <v>39</v>
      </c>
      <c r="B380" s="132" t="s">
        <v>2517</v>
      </c>
      <c r="C380" s="136">
        <v>1981</v>
      </c>
      <c r="D380" s="166" t="s">
        <v>2213</v>
      </c>
      <c r="E380" s="177">
        <v>270000</v>
      </c>
      <c r="F380" s="104"/>
      <c r="G380" s="628"/>
      <c r="H380" s="147">
        <f t="shared" si="17"/>
        <v>270000</v>
      </c>
      <c r="I380" s="105"/>
      <c r="J380" s="112"/>
    </row>
    <row r="381" spans="1:10" s="88" customFormat="1" ht="19.5" customHeight="1">
      <c r="A381" s="106">
        <v>40</v>
      </c>
      <c r="B381" s="591" t="s">
        <v>849</v>
      </c>
      <c r="C381" s="84">
        <v>1960</v>
      </c>
      <c r="D381" s="85" t="s">
        <v>1791</v>
      </c>
      <c r="E381" s="621">
        <v>270000</v>
      </c>
      <c r="F381" s="86"/>
      <c r="G381" s="640"/>
      <c r="H381" s="653">
        <f t="shared" si="17"/>
        <v>270000</v>
      </c>
      <c r="I381" s="87"/>
      <c r="J381" s="224"/>
    </row>
    <row r="382" spans="1:10" s="88" customFormat="1" ht="19.5" customHeight="1">
      <c r="A382" s="106">
        <v>41</v>
      </c>
      <c r="B382" s="591" t="s">
        <v>855</v>
      </c>
      <c r="C382" s="84">
        <v>1980</v>
      </c>
      <c r="D382" s="85" t="s">
        <v>1791</v>
      </c>
      <c r="E382" s="621">
        <v>270000</v>
      </c>
      <c r="F382" s="86"/>
      <c r="G382" s="640"/>
      <c r="H382" s="653">
        <f t="shared" si="17"/>
        <v>270000</v>
      </c>
      <c r="I382" s="87"/>
      <c r="J382" s="224"/>
    </row>
    <row r="383" spans="1:10" ht="19.5" customHeight="1">
      <c r="A383" s="106">
        <v>42</v>
      </c>
      <c r="B383" s="589" t="s">
        <v>2510</v>
      </c>
      <c r="C383" s="138">
        <v>1946</v>
      </c>
      <c r="D383" s="99" t="s">
        <v>1791</v>
      </c>
      <c r="E383" s="177">
        <v>270000</v>
      </c>
      <c r="F383" s="104"/>
      <c r="G383" s="628"/>
      <c r="H383" s="147">
        <f t="shared" si="17"/>
        <v>270000</v>
      </c>
      <c r="I383" s="105"/>
      <c r="J383" s="112"/>
    </row>
    <row r="384" spans="1:10" ht="19.5" customHeight="1">
      <c r="A384" s="106">
        <v>43</v>
      </c>
      <c r="B384" s="589" t="s">
        <v>2447</v>
      </c>
      <c r="C384" s="138">
        <v>1958</v>
      </c>
      <c r="D384" s="166" t="s">
        <v>1761</v>
      </c>
      <c r="E384" s="177">
        <v>270000</v>
      </c>
      <c r="F384" s="104"/>
      <c r="G384" s="628"/>
      <c r="H384" s="147">
        <f t="shared" si="17"/>
        <v>270000</v>
      </c>
      <c r="I384" s="105"/>
      <c r="J384" s="112"/>
    </row>
    <row r="385" spans="1:10" ht="19.5" customHeight="1">
      <c r="A385" s="106">
        <v>44</v>
      </c>
      <c r="B385" s="589" t="s">
        <v>2447</v>
      </c>
      <c r="C385" s="138">
        <v>1958</v>
      </c>
      <c r="D385" s="166" t="s">
        <v>1761</v>
      </c>
      <c r="E385" s="177">
        <v>270000</v>
      </c>
      <c r="F385" s="104"/>
      <c r="G385" s="628"/>
      <c r="H385" s="147">
        <f t="shared" si="17"/>
        <v>270000</v>
      </c>
      <c r="I385" s="105"/>
      <c r="J385" s="112"/>
    </row>
    <row r="386" spans="1:10" ht="19.5" customHeight="1">
      <c r="A386" s="106">
        <v>45</v>
      </c>
      <c r="B386" s="589" t="s">
        <v>2509</v>
      </c>
      <c r="C386" s="138">
        <v>1939</v>
      </c>
      <c r="D386" s="166" t="s">
        <v>1761</v>
      </c>
      <c r="E386" s="177">
        <v>270000</v>
      </c>
      <c r="F386" s="104"/>
      <c r="G386" s="628"/>
      <c r="H386" s="147">
        <f t="shared" si="17"/>
        <v>270000</v>
      </c>
      <c r="I386" s="105"/>
      <c r="J386" s="112"/>
    </row>
    <row r="387" spans="1:10" ht="19.5" customHeight="1">
      <c r="A387" s="106">
        <v>46</v>
      </c>
      <c r="B387" s="589" t="s">
        <v>2443</v>
      </c>
      <c r="C387" s="138">
        <v>1954</v>
      </c>
      <c r="D387" s="166" t="s">
        <v>2527</v>
      </c>
      <c r="E387" s="177">
        <v>270000</v>
      </c>
      <c r="F387" s="104"/>
      <c r="G387" s="628"/>
      <c r="H387" s="147">
        <f t="shared" si="17"/>
        <v>270000</v>
      </c>
      <c r="I387" s="105"/>
      <c r="J387" s="112"/>
    </row>
    <row r="388" spans="1:10" ht="19.5" customHeight="1">
      <c r="A388" s="106">
        <v>47</v>
      </c>
      <c r="B388" s="589" t="s">
        <v>2864</v>
      </c>
      <c r="C388" s="138">
        <v>1954</v>
      </c>
      <c r="D388" s="166" t="s">
        <v>2527</v>
      </c>
      <c r="E388" s="177">
        <v>270000</v>
      </c>
      <c r="F388" s="104"/>
      <c r="G388" s="641"/>
      <c r="H388" s="147">
        <f t="shared" si="17"/>
        <v>270000</v>
      </c>
      <c r="I388" s="105"/>
      <c r="J388" s="112"/>
    </row>
    <row r="389" spans="1:10" ht="19.5" customHeight="1">
      <c r="A389" s="106">
        <v>48</v>
      </c>
      <c r="B389" s="592" t="s">
        <v>691</v>
      </c>
      <c r="C389" s="138">
        <v>1967</v>
      </c>
      <c r="D389" s="181" t="s">
        <v>1963</v>
      </c>
      <c r="E389" s="177">
        <v>270000</v>
      </c>
      <c r="F389" s="182"/>
      <c r="G389" s="183"/>
      <c r="H389" s="147">
        <f>SUM(E389:G389)</f>
        <v>270000</v>
      </c>
      <c r="I389" s="132"/>
      <c r="J389" s="112"/>
    </row>
    <row r="390" spans="1:10" ht="19.5" customHeight="1">
      <c r="A390" s="106">
        <v>49</v>
      </c>
      <c r="B390" s="589" t="s">
        <v>1600</v>
      </c>
      <c r="C390" s="138">
        <v>1954</v>
      </c>
      <c r="D390" s="166" t="s">
        <v>2207</v>
      </c>
      <c r="E390" s="622">
        <v>270000</v>
      </c>
      <c r="F390" s="104"/>
      <c r="G390" s="642"/>
      <c r="H390" s="619">
        <v>270000</v>
      </c>
      <c r="I390" s="105"/>
      <c r="J390" s="112"/>
    </row>
    <row r="391" spans="1:10" ht="19.5" customHeight="1">
      <c r="A391" s="106">
        <v>50</v>
      </c>
      <c r="B391" s="589" t="s">
        <v>856</v>
      </c>
      <c r="C391" s="138">
        <v>1962</v>
      </c>
      <c r="D391" s="101" t="s">
        <v>2208</v>
      </c>
      <c r="E391" s="622">
        <v>270000</v>
      </c>
      <c r="F391" s="104"/>
      <c r="G391" s="642"/>
      <c r="H391" s="619">
        <v>270000</v>
      </c>
      <c r="I391" s="105"/>
      <c r="J391" s="112"/>
    </row>
    <row r="392" spans="1:10" ht="19.5" customHeight="1">
      <c r="A392" s="106">
        <v>51</v>
      </c>
      <c r="B392" s="589" t="s">
        <v>857</v>
      </c>
      <c r="C392" s="138">
        <v>1963</v>
      </c>
      <c r="D392" s="101" t="s">
        <v>2208</v>
      </c>
      <c r="E392" s="622">
        <v>270000</v>
      </c>
      <c r="F392" s="104"/>
      <c r="G392" s="642"/>
      <c r="H392" s="619">
        <v>270000</v>
      </c>
      <c r="I392" s="105"/>
      <c r="J392" s="112"/>
    </row>
    <row r="393" spans="1:10" ht="19.5" customHeight="1">
      <c r="A393" s="106">
        <v>52</v>
      </c>
      <c r="B393" s="589" t="s">
        <v>858</v>
      </c>
      <c r="C393" s="138">
        <v>1978</v>
      </c>
      <c r="D393" s="101" t="s">
        <v>2199</v>
      </c>
      <c r="E393" s="622">
        <v>270000</v>
      </c>
      <c r="F393" s="104"/>
      <c r="G393" s="642"/>
      <c r="H393" s="619">
        <v>270000</v>
      </c>
      <c r="I393" s="105"/>
      <c r="J393" s="112"/>
    </row>
    <row r="394" spans="1:10" ht="19.5" customHeight="1">
      <c r="A394" s="106">
        <v>53</v>
      </c>
      <c r="B394" s="589" t="s">
        <v>859</v>
      </c>
      <c r="C394" s="138">
        <v>1959</v>
      </c>
      <c r="D394" s="116" t="s">
        <v>2200</v>
      </c>
      <c r="E394" s="622">
        <v>270000</v>
      </c>
      <c r="F394" s="104"/>
      <c r="G394" s="642"/>
      <c r="H394" s="619">
        <v>270000</v>
      </c>
      <c r="I394" s="105"/>
      <c r="J394" s="112"/>
    </row>
    <row r="395" spans="1:10" ht="19.5" customHeight="1">
      <c r="A395" s="106">
        <v>54</v>
      </c>
      <c r="B395" s="589" t="s">
        <v>860</v>
      </c>
      <c r="C395" s="138">
        <v>1973</v>
      </c>
      <c r="D395" s="116" t="s">
        <v>2200</v>
      </c>
      <c r="E395" s="622">
        <v>270000</v>
      </c>
      <c r="F395" s="104"/>
      <c r="G395" s="642"/>
      <c r="H395" s="619">
        <v>270000</v>
      </c>
      <c r="I395" s="105"/>
      <c r="J395" s="112"/>
    </row>
    <row r="396" spans="1:10" ht="19.5" customHeight="1">
      <c r="A396" s="106">
        <v>55</v>
      </c>
      <c r="B396" s="589" t="s">
        <v>861</v>
      </c>
      <c r="C396" s="138">
        <v>1986</v>
      </c>
      <c r="D396" s="166" t="s">
        <v>2213</v>
      </c>
      <c r="E396" s="622">
        <v>270000</v>
      </c>
      <c r="F396" s="104"/>
      <c r="G396" s="642"/>
      <c r="H396" s="619">
        <v>270000</v>
      </c>
      <c r="I396" s="105"/>
      <c r="J396" s="112"/>
    </row>
    <row r="397" spans="1:10" ht="19.5" customHeight="1">
      <c r="A397" s="106">
        <v>56</v>
      </c>
      <c r="B397" s="589" t="s">
        <v>862</v>
      </c>
      <c r="C397" s="138">
        <v>1960</v>
      </c>
      <c r="D397" s="166" t="s">
        <v>2527</v>
      </c>
      <c r="E397" s="622">
        <v>270000</v>
      </c>
      <c r="F397" s="104"/>
      <c r="G397" s="642"/>
      <c r="H397" s="619">
        <v>270000</v>
      </c>
      <c r="I397" s="105"/>
      <c r="J397" s="112"/>
    </row>
    <row r="398" spans="1:10" ht="19.5" customHeight="1">
      <c r="A398" s="106">
        <v>57</v>
      </c>
      <c r="B398" s="589" t="s">
        <v>2474</v>
      </c>
      <c r="C398" s="449">
        <v>1981</v>
      </c>
      <c r="D398" s="21" t="s">
        <v>1791</v>
      </c>
      <c r="E398" s="133">
        <v>270000</v>
      </c>
      <c r="F398" s="21"/>
      <c r="G398" s="639"/>
      <c r="H398" s="619">
        <f>G398+E398</f>
        <v>270000</v>
      </c>
      <c r="I398" s="105"/>
      <c r="J398" s="112"/>
    </row>
    <row r="399" spans="1:10" ht="19.5" customHeight="1">
      <c r="A399" s="106">
        <v>58</v>
      </c>
      <c r="B399" s="589" t="s">
        <v>997</v>
      </c>
      <c r="C399" s="449">
        <v>1976</v>
      </c>
      <c r="D399" s="21" t="s">
        <v>828</v>
      </c>
      <c r="E399" s="133">
        <v>270000</v>
      </c>
      <c r="F399" s="21"/>
      <c r="G399" s="639"/>
      <c r="H399" s="619">
        <f>E399+G399</f>
        <v>270000</v>
      </c>
      <c r="I399" s="105"/>
      <c r="J399" s="112"/>
    </row>
    <row r="400" spans="1:10" ht="19.5" customHeight="1">
      <c r="A400" s="106">
        <v>59</v>
      </c>
      <c r="B400" s="589" t="s">
        <v>1534</v>
      </c>
      <c r="C400" s="449">
        <v>1983</v>
      </c>
      <c r="D400" s="21" t="s">
        <v>2198</v>
      </c>
      <c r="E400" s="133">
        <v>270000</v>
      </c>
      <c r="F400" s="21"/>
      <c r="G400" s="133"/>
      <c r="H400" s="619">
        <f>E400+G400</f>
        <v>270000</v>
      </c>
      <c r="I400" s="105"/>
      <c r="J400" s="112"/>
    </row>
    <row r="401" spans="1:10" ht="19.5" customHeight="1">
      <c r="A401" s="106">
        <v>60</v>
      </c>
      <c r="B401" s="589" t="s">
        <v>1535</v>
      </c>
      <c r="C401" s="449">
        <v>1971</v>
      </c>
      <c r="D401" s="21" t="s">
        <v>1791</v>
      </c>
      <c r="E401" s="133">
        <v>270000</v>
      </c>
      <c r="F401" s="21"/>
      <c r="G401" s="133"/>
      <c r="H401" s="619">
        <f>E401+G401</f>
        <v>270000</v>
      </c>
      <c r="I401" s="105"/>
      <c r="J401" s="112"/>
    </row>
    <row r="402" spans="1:10" ht="19.5" customHeight="1">
      <c r="A402" s="106">
        <v>61</v>
      </c>
      <c r="B402" s="900" t="s">
        <v>1114</v>
      </c>
      <c r="C402" s="901">
        <v>1946</v>
      </c>
      <c r="D402" s="116" t="s">
        <v>2200</v>
      </c>
      <c r="E402" s="133">
        <v>270000</v>
      </c>
      <c r="F402" s="103"/>
      <c r="G402" s="150"/>
      <c r="H402" s="133">
        <f>G402+E402</f>
        <v>270000</v>
      </c>
      <c r="I402" s="105"/>
      <c r="J402" s="112"/>
    </row>
    <row r="403" spans="1:10" ht="19.5" customHeight="1">
      <c r="A403" s="106">
        <v>62</v>
      </c>
      <c r="B403" s="592" t="s">
        <v>1352</v>
      </c>
      <c r="C403" s="138">
        <v>1963</v>
      </c>
      <c r="D403" s="181" t="s">
        <v>2200</v>
      </c>
      <c r="E403" s="177">
        <v>270000</v>
      </c>
      <c r="F403" s="182"/>
      <c r="G403" s="183"/>
      <c r="H403" s="147">
        <f>SUM(E403:G403)</f>
        <v>270000</v>
      </c>
      <c r="I403" s="105"/>
      <c r="J403" s="112"/>
    </row>
    <row r="404" spans="1:10" ht="19.5" customHeight="1">
      <c r="A404" s="106">
        <v>63</v>
      </c>
      <c r="B404" s="589" t="s">
        <v>1681</v>
      </c>
      <c r="C404" s="136">
        <v>1963</v>
      </c>
      <c r="D404" s="116" t="s">
        <v>2200</v>
      </c>
      <c r="E404" s="177">
        <v>270000</v>
      </c>
      <c r="F404" s="104"/>
      <c r="G404" s="628"/>
      <c r="H404" s="147">
        <f aca="true" t="shared" si="18" ref="H404:H410">E404+G404</f>
        <v>270000</v>
      </c>
      <c r="I404" s="105"/>
      <c r="J404" s="112"/>
    </row>
    <row r="405" spans="1:10" ht="19.5" customHeight="1">
      <c r="A405" s="106">
        <v>64</v>
      </c>
      <c r="B405" s="589" t="s">
        <v>2514</v>
      </c>
      <c r="C405" s="136">
        <v>1963</v>
      </c>
      <c r="D405" s="116" t="s">
        <v>2200</v>
      </c>
      <c r="E405" s="177">
        <v>270000</v>
      </c>
      <c r="F405" s="104"/>
      <c r="G405" s="628"/>
      <c r="H405" s="147">
        <f t="shared" si="18"/>
        <v>270000</v>
      </c>
      <c r="I405" s="105"/>
      <c r="J405" s="112"/>
    </row>
    <row r="406" spans="1:10" ht="19.5" customHeight="1">
      <c r="A406" s="106">
        <v>65</v>
      </c>
      <c r="B406" s="900" t="s">
        <v>1096</v>
      </c>
      <c r="C406" s="901">
        <v>1989</v>
      </c>
      <c r="D406" s="101" t="s">
        <v>677</v>
      </c>
      <c r="E406" s="177">
        <v>270000</v>
      </c>
      <c r="F406" s="103"/>
      <c r="G406" s="628"/>
      <c r="H406" s="147">
        <f t="shared" si="18"/>
        <v>270000</v>
      </c>
      <c r="I406" s="105"/>
      <c r="J406" s="112"/>
    </row>
    <row r="407" spans="1:10" ht="19.5" customHeight="1">
      <c r="A407" s="106">
        <v>66</v>
      </c>
      <c r="B407" s="585" t="s">
        <v>1924</v>
      </c>
      <c r="C407" s="152">
        <v>1935</v>
      </c>
      <c r="D407" s="153" t="s">
        <v>1925</v>
      </c>
      <c r="E407" s="177">
        <v>270000</v>
      </c>
      <c r="F407" s="103"/>
      <c r="G407" s="628"/>
      <c r="H407" s="147">
        <f t="shared" si="18"/>
        <v>270000</v>
      </c>
      <c r="I407" s="105"/>
      <c r="J407" s="112"/>
    </row>
    <row r="408" spans="1:10" ht="19.5" customHeight="1">
      <c r="A408" s="106">
        <v>68</v>
      </c>
      <c r="B408" s="900" t="s">
        <v>930</v>
      </c>
      <c r="C408" s="901">
        <v>1975</v>
      </c>
      <c r="D408" s="101" t="s">
        <v>1358</v>
      </c>
      <c r="E408" s="177">
        <v>270000</v>
      </c>
      <c r="F408" s="103"/>
      <c r="G408" s="628"/>
      <c r="H408" s="147">
        <f t="shared" si="18"/>
        <v>270000</v>
      </c>
      <c r="I408" s="105"/>
      <c r="J408" s="112"/>
    </row>
    <row r="409" spans="1:10" ht="19.5" customHeight="1">
      <c r="A409" s="106">
        <v>69</v>
      </c>
      <c r="B409" s="1438" t="s">
        <v>1904</v>
      </c>
      <c r="C409" s="1439">
        <v>1989</v>
      </c>
      <c r="D409" s="1410" t="s">
        <v>1761</v>
      </c>
      <c r="E409" s="1440">
        <v>270000</v>
      </c>
      <c r="F409" s="1401"/>
      <c r="G409" s="1441">
        <v>540000</v>
      </c>
      <c r="H409" s="1406">
        <f t="shared" si="18"/>
        <v>810000</v>
      </c>
      <c r="I409" s="1422"/>
      <c r="J409" s="112"/>
    </row>
    <row r="410" spans="1:10" ht="19.5" customHeight="1">
      <c r="A410" s="170"/>
      <c r="B410" s="1800" t="s">
        <v>1632</v>
      </c>
      <c r="C410" s="1800"/>
      <c r="D410" s="1800"/>
      <c r="E410" s="623">
        <f>SUM(E342:E409)</f>
        <v>18360000</v>
      </c>
      <c r="F410" s="107"/>
      <c r="G410" s="643">
        <v>540000</v>
      </c>
      <c r="H410" s="623">
        <f t="shared" si="18"/>
        <v>18900000</v>
      </c>
      <c r="I410" s="163"/>
      <c r="J410" s="222"/>
    </row>
    <row r="411" spans="1:10" ht="19.5" customHeight="1">
      <c r="A411" s="62"/>
      <c r="B411" s="1791" t="s">
        <v>2460</v>
      </c>
      <c r="C411" s="1792"/>
      <c r="D411" s="1793"/>
      <c r="E411" s="1654"/>
      <c r="F411" s="1655"/>
      <c r="G411" s="1656"/>
      <c r="H411" s="654"/>
      <c r="I411" s="184"/>
      <c r="J411" s="222"/>
    </row>
    <row r="412" spans="1:10" ht="19.5" customHeight="1">
      <c r="A412" s="857">
        <v>1</v>
      </c>
      <c r="B412" s="1693"/>
      <c r="C412" s="1794"/>
      <c r="D412" s="1795"/>
      <c r="E412" s="21"/>
      <c r="F412" s="1160"/>
      <c r="G412" s="1346"/>
      <c r="H412" s="619"/>
      <c r="I412" s="184"/>
      <c r="J412" s="222"/>
    </row>
    <row r="413" spans="1:10" ht="19.5" customHeight="1">
      <c r="A413" s="857">
        <v>2</v>
      </c>
      <c r="B413" s="1693"/>
      <c r="C413" s="1794"/>
      <c r="D413" s="1795"/>
      <c r="E413" s="21"/>
      <c r="F413" s="1160"/>
      <c r="G413" s="1346"/>
      <c r="H413" s="619"/>
      <c r="I413" s="184"/>
      <c r="J413" s="222"/>
    </row>
    <row r="414" spans="1:11" ht="19.5" customHeight="1">
      <c r="A414" s="857">
        <v>3</v>
      </c>
      <c r="B414" s="1693"/>
      <c r="C414" s="1794"/>
      <c r="D414" s="1795"/>
      <c r="E414" s="21"/>
      <c r="F414" s="1160"/>
      <c r="G414" s="1210"/>
      <c r="H414" s="619"/>
      <c r="I414" s="184"/>
      <c r="J414" s="222"/>
      <c r="K414" s="92" t="s">
        <v>188</v>
      </c>
    </row>
    <row r="415" spans="1:10" ht="19.5" customHeight="1">
      <c r="A415" s="170"/>
      <c r="B415" s="593" t="s">
        <v>863</v>
      </c>
      <c r="C415" s="605"/>
      <c r="D415" s="611"/>
      <c r="E415" s="188"/>
      <c r="F415" s="187">
        <f>SUM(F414:F414)</f>
        <v>0</v>
      </c>
      <c r="G415" s="644">
        <f>SUM(G414:G414)</f>
        <v>0</v>
      </c>
      <c r="H415" s="623">
        <f>SUM(H412:H414)</f>
        <v>0</v>
      </c>
      <c r="I415" s="184"/>
      <c r="J415" s="222"/>
    </row>
    <row r="416" spans="1:10" ht="19.5" customHeight="1">
      <c r="A416" s="170"/>
      <c r="B416" s="1788" t="s">
        <v>127</v>
      </c>
      <c r="C416" s="1789"/>
      <c r="D416" s="1790"/>
      <c r="E416" s="189">
        <f>E415+E410+E340+E336+E309+E302+E262+E229+E213+E146+E27+E22+E19+E12</f>
        <v>146610000</v>
      </c>
      <c r="F416" s="189"/>
      <c r="G416" s="189">
        <f>G415+G410+G340+G336+G309+G302+G262+G229+G213+G146+G27+G22+G19+G12</f>
        <v>2565000</v>
      </c>
      <c r="H416" s="189">
        <f>H415+H410+H340+H336+H309+H302+H262+H229+H213+H146+H27+H22+H19+H12</f>
        <v>149175000</v>
      </c>
      <c r="I416" s="114"/>
      <c r="J416" s="222"/>
    </row>
    <row r="417" spans="1:10" s="56" customFormat="1" ht="19.5" customHeight="1">
      <c r="A417" s="1787" t="s">
        <v>359</v>
      </c>
      <c r="B417" s="1787"/>
      <c r="C417" s="1787"/>
      <c r="D417" s="1787"/>
      <c r="E417" s="1787"/>
      <c r="F417" s="1787"/>
      <c r="G417" s="1787"/>
      <c r="H417" s="1787"/>
      <c r="I417" s="1787"/>
      <c r="J417" s="1787"/>
    </row>
    <row r="418" spans="1:10" ht="19.5" customHeight="1">
      <c r="A418" s="55"/>
      <c r="B418" s="95"/>
      <c r="C418" s="606"/>
      <c r="D418" s="1785" t="s">
        <v>504</v>
      </c>
      <c r="E418" s="1785"/>
      <c r="F418" s="1785"/>
      <c r="G418" s="1785"/>
      <c r="H418" s="1785"/>
      <c r="I418" s="1785"/>
      <c r="J418" s="1785"/>
    </row>
    <row r="419" spans="1:10" ht="19.5" customHeight="1">
      <c r="A419" s="55"/>
      <c r="B419" s="473" t="s">
        <v>1208</v>
      </c>
      <c r="C419" s="606"/>
      <c r="D419" s="612" t="s">
        <v>1723</v>
      </c>
      <c r="E419" s="473"/>
      <c r="F419" s="191"/>
      <c r="G419" s="1700" t="s">
        <v>1607</v>
      </c>
      <c r="H419" s="1700"/>
      <c r="I419" s="1700"/>
      <c r="J419" s="96"/>
    </row>
    <row r="420" spans="1:10" ht="19.5" customHeight="1">
      <c r="A420" s="55"/>
      <c r="B420" s="473"/>
      <c r="C420" s="606"/>
      <c r="D420" s="612"/>
      <c r="E420" s="473"/>
      <c r="F420" s="191"/>
      <c r="G420" s="430"/>
      <c r="H420" s="430"/>
      <c r="I420" s="430"/>
      <c r="J420" s="96"/>
    </row>
    <row r="421" spans="1:10" ht="19.5" customHeight="1">
      <c r="A421" s="55"/>
      <c r="C421" s="92"/>
      <c r="D421" s="92"/>
      <c r="E421" s="473"/>
      <c r="F421" s="191"/>
      <c r="G421" s="430"/>
      <c r="H421" s="430"/>
      <c r="I421" s="430"/>
      <c r="J421" s="96"/>
    </row>
    <row r="422" spans="1:10" ht="19.5" customHeight="1">
      <c r="A422" s="55"/>
      <c r="B422" s="594"/>
      <c r="C422" s="606"/>
      <c r="D422" s="613"/>
      <c r="E422" s="594"/>
      <c r="F422" s="192"/>
      <c r="G422" s="645"/>
      <c r="H422" s="594"/>
      <c r="I422" s="192"/>
      <c r="J422" s="225"/>
    </row>
    <row r="423" spans="1:10" ht="19.5" customHeight="1">
      <c r="A423" s="55"/>
      <c r="B423" s="595" t="s">
        <v>1209</v>
      </c>
      <c r="C423" s="1786" t="s">
        <v>2808</v>
      </c>
      <c r="D423" s="1786"/>
      <c r="E423" s="1786"/>
      <c r="F423" s="193"/>
      <c r="G423" s="646"/>
      <c r="H423" s="655"/>
      <c r="I423" s="193"/>
      <c r="J423" s="226"/>
    </row>
    <row r="424" spans="1:10" ht="19.5" customHeight="1">
      <c r="A424" s="55"/>
      <c r="B424" s="1615" t="s">
        <v>2456</v>
      </c>
      <c r="C424" s="1615"/>
      <c r="D424" s="1615"/>
      <c r="E424" s="1615"/>
      <c r="F424" s="1615"/>
      <c r="G424" s="1615"/>
      <c r="H424" s="1615"/>
      <c r="I424" s="193"/>
      <c r="J424" s="226"/>
    </row>
    <row r="425" spans="1:10" ht="19.5" customHeight="1">
      <c r="A425" s="55"/>
      <c r="B425" s="428" t="s">
        <v>2455</v>
      </c>
      <c r="C425" s="1615" t="s">
        <v>2503</v>
      </c>
      <c r="D425" s="1615"/>
      <c r="E425" s="1615"/>
      <c r="F425" s="1615"/>
      <c r="G425" s="1615"/>
      <c r="H425" s="1615"/>
      <c r="I425" s="33"/>
      <c r="J425" s="227"/>
    </row>
    <row r="426" spans="1:10" ht="19.5" customHeight="1">
      <c r="A426" s="55"/>
      <c r="B426" s="596"/>
      <c r="C426" s="607"/>
      <c r="D426" s="596"/>
      <c r="E426" s="596"/>
      <c r="F426" s="193"/>
      <c r="G426" s="646"/>
      <c r="H426" s="655"/>
      <c r="I426" s="193"/>
      <c r="J426" s="226"/>
    </row>
    <row r="427" spans="1:10" ht="19.5" customHeight="1">
      <c r="A427" s="194"/>
      <c r="B427" s="597"/>
      <c r="C427" s="608"/>
      <c r="D427" s="614"/>
      <c r="E427" s="597"/>
      <c r="F427" s="195"/>
      <c r="G427" s="647"/>
      <c r="H427" s="656"/>
      <c r="I427" s="195"/>
      <c r="J427" s="96"/>
    </row>
    <row r="428" spans="1:10" ht="19.5" customHeight="1">
      <c r="A428" s="194"/>
      <c r="B428" s="597"/>
      <c r="C428" s="608"/>
      <c r="D428" s="614"/>
      <c r="E428" s="597"/>
      <c r="F428" s="195"/>
      <c r="G428" s="648"/>
      <c r="H428" s="597"/>
      <c r="I428" s="195"/>
      <c r="J428" s="96"/>
    </row>
    <row r="429" spans="1:10" ht="19.5" customHeight="1">
      <c r="A429" s="194"/>
      <c r="B429" s="597"/>
      <c r="C429" s="608"/>
      <c r="D429" s="614"/>
      <c r="E429" s="597"/>
      <c r="F429" s="195"/>
      <c r="G429" s="648"/>
      <c r="H429" s="597"/>
      <c r="I429" s="195"/>
      <c r="J429" s="96"/>
    </row>
  </sheetData>
  <mergeCells count="51">
    <mergeCell ref="D4:F4"/>
    <mergeCell ref="H4:I4"/>
    <mergeCell ref="A1:C1"/>
    <mergeCell ref="B410:D410"/>
    <mergeCell ref="A214:E214"/>
    <mergeCell ref="A303:D303"/>
    <mergeCell ref="B229:D229"/>
    <mergeCell ref="A230:D230"/>
    <mergeCell ref="B302:D302"/>
    <mergeCell ref="B336:D336"/>
    <mergeCell ref="B262:D262"/>
    <mergeCell ref="A263:D263"/>
    <mergeCell ref="B27:D27"/>
    <mergeCell ref="A147:D147"/>
    <mergeCell ref="B146:D146"/>
    <mergeCell ref="A28:D28"/>
    <mergeCell ref="A417:J417"/>
    <mergeCell ref="B424:H424"/>
    <mergeCell ref="E411:G411"/>
    <mergeCell ref="B416:D416"/>
    <mergeCell ref="B411:D411"/>
    <mergeCell ref="B414:D414"/>
    <mergeCell ref="B413:D413"/>
    <mergeCell ref="B412:D412"/>
    <mergeCell ref="C425:H425"/>
    <mergeCell ref="D418:J418"/>
    <mergeCell ref="G419:I419"/>
    <mergeCell ref="C423:E423"/>
    <mergeCell ref="A341:D341"/>
    <mergeCell ref="B309:D309"/>
    <mergeCell ref="A310:D310"/>
    <mergeCell ref="B337:E337"/>
    <mergeCell ref="A340:D340"/>
    <mergeCell ref="I23:J23"/>
    <mergeCell ref="A20:H20"/>
    <mergeCell ref="A23:H23"/>
    <mergeCell ref="A7:E7"/>
    <mergeCell ref="B12:D12"/>
    <mergeCell ref="A13:E13"/>
    <mergeCell ref="B19:D19"/>
    <mergeCell ref="B22:D22"/>
    <mergeCell ref="A2:B2"/>
    <mergeCell ref="J5:J6"/>
    <mergeCell ref="A5:A6"/>
    <mergeCell ref="B5:B6"/>
    <mergeCell ref="H5:H6"/>
    <mergeCell ref="D5:D6"/>
    <mergeCell ref="C5:C6"/>
    <mergeCell ref="B3:J3"/>
    <mergeCell ref="I5:I6"/>
    <mergeCell ref="F5:G5"/>
  </mergeCells>
  <printOptions/>
  <pageMargins left="0.47" right="0.21" top="0.32" bottom="0.16" header="0.22" footer="0.21"/>
  <pageSetup horizontalDpi="600" verticalDpi="600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399"/>
  <sheetViews>
    <sheetView workbookViewId="0" topLeftCell="A256">
      <selection activeCell="D354" sqref="D354:I354"/>
    </sheetView>
  </sheetViews>
  <sheetFormatPr defaultColWidth="9.00390625" defaultRowHeight="21" customHeight="1"/>
  <cols>
    <col min="1" max="1" width="5.25390625" style="201" customWidth="1"/>
    <col min="2" max="2" width="20.00390625" style="720" customWidth="1"/>
    <col min="3" max="3" width="5.75390625" style="882" customWidth="1"/>
    <col min="4" max="4" width="10.00390625" style="92" customWidth="1"/>
    <col min="5" max="5" width="10.875" style="92" customWidth="1"/>
    <col min="6" max="6" width="5.75390625" style="56" customWidth="1"/>
    <col min="7" max="7" width="9.375" style="201" customWidth="1"/>
    <col min="8" max="8" width="10.875" style="92" customWidth="1"/>
    <col min="9" max="9" width="8.125" style="449" customWidth="1"/>
    <col min="10" max="10" width="10.625" style="449" customWidth="1"/>
    <col min="11" max="12" width="9.00390625" style="56" customWidth="1"/>
    <col min="13" max="13" width="14.625" style="56" customWidth="1"/>
    <col min="14" max="16384" width="9.00390625" style="56" customWidth="1"/>
  </cols>
  <sheetData>
    <row r="1" spans="1:10" ht="21" customHeight="1">
      <c r="A1" s="1033" t="s">
        <v>1205</v>
      </c>
      <c r="B1" s="1033"/>
      <c r="C1" s="821"/>
      <c r="D1" s="542"/>
      <c r="E1" s="542"/>
      <c r="F1" s="893"/>
      <c r="G1" s="821"/>
      <c r="H1" s="542"/>
      <c r="I1" s="821"/>
      <c r="J1" s="1030"/>
    </row>
    <row r="2" spans="1:10" ht="21" customHeight="1">
      <c r="A2" s="1033" t="s">
        <v>2529</v>
      </c>
      <c r="B2" s="1033"/>
      <c r="C2" s="821"/>
      <c r="D2" s="542"/>
      <c r="E2" s="542"/>
      <c r="F2" s="1031"/>
      <c r="G2" s="821"/>
      <c r="H2" s="542"/>
      <c r="I2" s="821"/>
      <c r="J2" s="1030"/>
    </row>
    <row r="3" spans="1:10" s="71" customFormat="1" ht="21" customHeight="1">
      <c r="A3" s="1822" t="s">
        <v>723</v>
      </c>
      <c r="B3" s="1822"/>
      <c r="C3" s="1822"/>
      <c r="D3" s="1822"/>
      <c r="E3" s="1822"/>
      <c r="F3" s="1822"/>
      <c r="G3" s="1822"/>
      <c r="H3" s="1822"/>
      <c r="I3" s="1822"/>
      <c r="J3" s="1032"/>
    </row>
    <row r="4" spans="1:10" ht="21" customHeight="1">
      <c r="A4" s="1641"/>
      <c r="B4" s="1641"/>
      <c r="C4" s="877"/>
      <c r="D4" s="1577" t="s">
        <v>2217</v>
      </c>
      <c r="E4" s="1577"/>
      <c r="F4" s="1577"/>
      <c r="G4" s="679"/>
      <c r="H4" s="1578" t="s">
        <v>1339</v>
      </c>
      <c r="I4" s="1578"/>
      <c r="J4" s="1029"/>
    </row>
    <row r="5" spans="1:10" s="63" customFormat="1" ht="21" customHeight="1">
      <c r="A5" s="1815" t="s">
        <v>122</v>
      </c>
      <c r="B5" s="1816" t="s">
        <v>123</v>
      </c>
      <c r="C5" s="1823" t="s">
        <v>130</v>
      </c>
      <c r="D5" s="1806" t="s">
        <v>132</v>
      </c>
      <c r="E5" s="1806" t="s">
        <v>124</v>
      </c>
      <c r="F5" s="1818" t="s">
        <v>125</v>
      </c>
      <c r="G5" s="1819"/>
      <c r="H5" s="1820" t="s">
        <v>129</v>
      </c>
      <c r="I5" s="1805" t="s">
        <v>128</v>
      </c>
      <c r="J5" s="1814" t="s">
        <v>458</v>
      </c>
    </row>
    <row r="6" spans="1:10" s="63" customFormat="1" ht="21" customHeight="1">
      <c r="A6" s="1815"/>
      <c r="B6" s="1817"/>
      <c r="C6" s="1824"/>
      <c r="D6" s="1807"/>
      <c r="E6" s="1807"/>
      <c r="F6" s="248" t="s">
        <v>683</v>
      </c>
      <c r="G6" s="680" t="s">
        <v>126</v>
      </c>
      <c r="H6" s="1821"/>
      <c r="I6" s="1805"/>
      <c r="J6" s="1814"/>
    </row>
    <row r="7" spans="1:10" s="63" customFormat="1" ht="21" customHeight="1">
      <c r="A7" s="823"/>
      <c r="B7" s="1808" t="s">
        <v>2414</v>
      </c>
      <c r="C7" s="1809"/>
      <c r="D7" s="1809"/>
      <c r="E7" s="667"/>
      <c r="F7" s="403"/>
      <c r="G7" s="681"/>
      <c r="H7" s="667"/>
      <c r="I7" s="680"/>
      <c r="J7" s="876"/>
    </row>
    <row r="8" spans="1:15" s="63" customFormat="1" ht="21" customHeight="1">
      <c r="A8" s="823">
        <v>1</v>
      </c>
      <c r="B8" s="902" t="s">
        <v>1001</v>
      </c>
      <c r="C8" s="1089">
        <v>5013</v>
      </c>
      <c r="D8" s="698" t="s">
        <v>2532</v>
      </c>
      <c r="E8" s="668">
        <v>405000</v>
      </c>
      <c r="F8" s="404"/>
      <c r="G8" s="682">
        <v>0</v>
      </c>
      <c r="H8" s="1016">
        <f>G8+E8</f>
        <v>405000</v>
      </c>
      <c r="I8" s="695"/>
      <c r="J8" s="695"/>
      <c r="K8" s="406"/>
      <c r="L8" s="1841"/>
      <c r="M8" s="1841"/>
      <c r="N8" s="1841"/>
      <c r="O8" s="1841"/>
    </row>
    <row r="9" spans="1:10" s="63" customFormat="1" ht="21" customHeight="1">
      <c r="A9" s="823">
        <v>2</v>
      </c>
      <c r="B9" s="902" t="s">
        <v>1002</v>
      </c>
      <c r="C9" s="1090">
        <v>12.07</v>
      </c>
      <c r="D9" s="698" t="s">
        <v>2532</v>
      </c>
      <c r="E9" s="668">
        <v>405000</v>
      </c>
      <c r="F9" s="404"/>
      <c r="G9" s="682">
        <v>0</v>
      </c>
      <c r="H9" s="1016">
        <v>405000</v>
      </c>
      <c r="I9" s="695"/>
      <c r="J9" s="695"/>
    </row>
    <row r="10" spans="1:10" s="63" customFormat="1" ht="21" customHeight="1">
      <c r="A10" s="823">
        <v>3</v>
      </c>
      <c r="B10" s="1139" t="s">
        <v>2568</v>
      </c>
      <c r="C10" s="1090">
        <v>4.009</v>
      </c>
      <c r="D10" s="1140" t="s">
        <v>2537</v>
      </c>
      <c r="E10" s="668">
        <v>405000</v>
      </c>
      <c r="F10" s="410"/>
      <c r="G10" s="1141"/>
      <c r="H10" s="1021">
        <v>405000</v>
      </c>
      <c r="I10" s="695"/>
      <c r="J10" s="695"/>
    </row>
    <row r="11" spans="1:10" ht="21" customHeight="1">
      <c r="A11" s="1811" t="s">
        <v>1632</v>
      </c>
      <c r="B11" s="1812"/>
      <c r="C11" s="1812"/>
      <c r="D11" s="699"/>
      <c r="E11" s="671">
        <f>SUM(E8:E10)</f>
        <v>1215000</v>
      </c>
      <c r="F11" s="408"/>
      <c r="G11" s="683">
        <f>SUM(G8:G9)</f>
        <v>0</v>
      </c>
      <c r="H11" s="669">
        <f>G11+E11</f>
        <v>1215000</v>
      </c>
      <c r="I11" s="665"/>
      <c r="J11" s="665"/>
    </row>
    <row r="12" spans="1:10" ht="21" customHeight="1">
      <c r="A12" s="862"/>
      <c r="B12" s="1803" t="s">
        <v>2415</v>
      </c>
      <c r="C12" s="1804"/>
      <c r="D12" s="1804"/>
      <c r="E12" s="670"/>
      <c r="F12" s="405"/>
      <c r="G12" s="684"/>
      <c r="H12" s="670"/>
      <c r="I12" s="665"/>
      <c r="J12" s="665"/>
    </row>
    <row r="13" spans="1:10" ht="21" customHeight="1">
      <c r="A13" s="856">
        <v>1</v>
      </c>
      <c r="B13" s="712" t="s">
        <v>2533</v>
      </c>
      <c r="C13" s="856">
        <v>1955</v>
      </c>
      <c r="D13" s="700" t="s">
        <v>2534</v>
      </c>
      <c r="E13" s="678">
        <v>270000</v>
      </c>
      <c r="F13" s="404"/>
      <c r="G13" s="685"/>
      <c r="H13" s="1016">
        <v>270000</v>
      </c>
      <c r="I13" s="665"/>
      <c r="J13" s="665"/>
    </row>
    <row r="14" spans="1:10" ht="21" customHeight="1">
      <c r="A14" s="856">
        <v>2</v>
      </c>
      <c r="B14" s="712" t="s">
        <v>2536</v>
      </c>
      <c r="C14" s="856">
        <v>1980</v>
      </c>
      <c r="D14" s="701" t="s">
        <v>2532</v>
      </c>
      <c r="E14" s="668">
        <v>270000</v>
      </c>
      <c r="F14" s="404"/>
      <c r="G14" s="685"/>
      <c r="H14" s="1016">
        <v>270000</v>
      </c>
      <c r="I14" s="665"/>
      <c r="J14" s="665"/>
    </row>
    <row r="15" spans="1:10" ht="21" customHeight="1">
      <c r="A15" s="857"/>
      <c r="B15" s="713" t="s">
        <v>1632</v>
      </c>
      <c r="C15" s="661"/>
      <c r="D15" s="702"/>
      <c r="E15" s="671">
        <f>SUM(E13:E14)</f>
        <v>540000</v>
      </c>
      <c r="F15" s="408"/>
      <c r="G15" s="686"/>
      <c r="H15" s="1017">
        <f>SUM(H13:H14)</f>
        <v>540000</v>
      </c>
      <c r="I15" s="665"/>
      <c r="J15" s="665"/>
    </row>
    <row r="16" spans="1:10" ht="21" customHeight="1">
      <c r="A16" s="857"/>
      <c r="B16" s="1803" t="s">
        <v>2416</v>
      </c>
      <c r="C16" s="1804"/>
      <c r="D16" s="1804"/>
      <c r="E16" s="672"/>
      <c r="F16" s="409"/>
      <c r="G16" s="687"/>
      <c r="H16" s="672"/>
      <c r="I16" s="665"/>
      <c r="J16" s="665"/>
    </row>
    <row r="17" spans="1:10" ht="21" customHeight="1">
      <c r="A17" s="856">
        <v>1</v>
      </c>
      <c r="B17" s="712" t="s">
        <v>256</v>
      </c>
      <c r="C17" s="856">
        <v>1971</v>
      </c>
      <c r="D17" s="701" t="s">
        <v>2534</v>
      </c>
      <c r="E17" s="668">
        <v>540000</v>
      </c>
      <c r="F17" s="404"/>
      <c r="G17" s="685"/>
      <c r="H17" s="1016">
        <v>540000</v>
      </c>
      <c r="I17" s="665"/>
      <c r="J17" s="665"/>
    </row>
    <row r="18" spans="1:10" ht="21" customHeight="1">
      <c r="A18" s="856">
        <v>3</v>
      </c>
      <c r="B18" s="712" t="s">
        <v>2538</v>
      </c>
      <c r="C18" s="856">
        <v>1979</v>
      </c>
      <c r="D18" s="703" t="s">
        <v>2534</v>
      </c>
      <c r="E18" s="668">
        <v>540000</v>
      </c>
      <c r="F18" s="404"/>
      <c r="G18" s="685"/>
      <c r="H18" s="1016">
        <v>540000</v>
      </c>
      <c r="I18" s="665"/>
      <c r="J18" s="665"/>
    </row>
    <row r="19" spans="1:10" ht="21" customHeight="1">
      <c r="A19" s="856">
        <v>4</v>
      </c>
      <c r="B19" s="712" t="s">
        <v>1201</v>
      </c>
      <c r="C19" s="856">
        <v>1969</v>
      </c>
      <c r="D19" s="701" t="s">
        <v>2539</v>
      </c>
      <c r="E19" s="668">
        <v>540000</v>
      </c>
      <c r="F19" s="404"/>
      <c r="G19" s="685"/>
      <c r="H19" s="1016">
        <v>540000</v>
      </c>
      <c r="I19" s="665"/>
      <c r="J19" s="665"/>
    </row>
    <row r="20" spans="1:10" ht="21" customHeight="1">
      <c r="A20" s="856">
        <v>5</v>
      </c>
      <c r="B20" s="712" t="s">
        <v>2540</v>
      </c>
      <c r="C20" s="856">
        <v>1976</v>
      </c>
      <c r="D20" s="700" t="s">
        <v>2541</v>
      </c>
      <c r="E20" s="668">
        <v>540000</v>
      </c>
      <c r="F20" s="404"/>
      <c r="G20" s="685"/>
      <c r="H20" s="1016">
        <v>540000</v>
      </c>
      <c r="I20" s="665"/>
      <c r="J20" s="665"/>
    </row>
    <row r="21" spans="1:10" ht="21" customHeight="1">
      <c r="A21" s="856">
        <v>6</v>
      </c>
      <c r="B21" s="714" t="s">
        <v>200</v>
      </c>
      <c r="C21" s="878">
        <v>1961</v>
      </c>
      <c r="D21" s="701" t="s">
        <v>2534</v>
      </c>
      <c r="E21" s="668">
        <v>540000</v>
      </c>
      <c r="F21" s="410"/>
      <c r="G21" s="682"/>
      <c r="H21" s="1018">
        <f>E21+G21</f>
        <v>540000</v>
      </c>
      <c r="I21" s="665"/>
      <c r="J21" s="665"/>
    </row>
    <row r="22" spans="1:10" ht="21" customHeight="1">
      <c r="A22" s="856">
        <v>7</v>
      </c>
      <c r="B22" s="712" t="s">
        <v>518</v>
      </c>
      <c r="C22" s="856">
        <v>1984</v>
      </c>
      <c r="D22" s="700" t="s">
        <v>2580</v>
      </c>
      <c r="E22" s="668">
        <v>540000</v>
      </c>
      <c r="F22" s="404"/>
      <c r="G22" s="685"/>
      <c r="H22" s="1016">
        <f>G22+E22</f>
        <v>540000</v>
      </c>
      <c r="I22" s="665"/>
      <c r="J22" s="665"/>
    </row>
    <row r="23" spans="1:10" ht="21" customHeight="1">
      <c r="A23" s="1811" t="s">
        <v>1632</v>
      </c>
      <c r="B23" s="1812"/>
      <c r="C23" s="1812"/>
      <c r="D23" s="699"/>
      <c r="E23" s="671">
        <f>SUM(E17:E22)</f>
        <v>3240000</v>
      </c>
      <c r="F23" s="408"/>
      <c r="G23" s="688">
        <f>SUM(G22:G22)</f>
        <v>0</v>
      </c>
      <c r="H23" s="1017">
        <f>E23+G23</f>
        <v>3240000</v>
      </c>
      <c r="I23" s="665"/>
      <c r="J23" s="665"/>
    </row>
    <row r="24" spans="1:10" ht="21" customHeight="1">
      <c r="A24" s="664"/>
      <c r="B24" s="1830" t="s">
        <v>2830</v>
      </c>
      <c r="C24" s="1831"/>
      <c r="D24" s="704"/>
      <c r="E24" s="673"/>
      <c r="F24" s="412"/>
      <c r="G24" s="689"/>
      <c r="H24" s="673"/>
      <c r="I24" s="665"/>
      <c r="J24" s="665"/>
    </row>
    <row r="25" spans="1:10" ht="21" customHeight="1">
      <c r="A25" s="858">
        <v>1</v>
      </c>
      <c r="B25" s="716" t="s">
        <v>2554</v>
      </c>
      <c r="C25" s="858">
        <v>1941</v>
      </c>
      <c r="D25" s="705" t="s">
        <v>2534</v>
      </c>
      <c r="E25" s="674">
        <v>405000</v>
      </c>
      <c r="F25" s="413"/>
      <c r="G25" s="690"/>
      <c r="H25" s="1019">
        <v>405000</v>
      </c>
      <c r="I25" s="665"/>
      <c r="J25" s="665"/>
    </row>
    <row r="26" spans="1:13" ht="21" customHeight="1">
      <c r="A26" s="856">
        <v>2</v>
      </c>
      <c r="B26" s="1477" t="s">
        <v>2555</v>
      </c>
      <c r="C26" s="1478">
        <v>1938</v>
      </c>
      <c r="D26" s="1477" t="s">
        <v>2556</v>
      </c>
      <c r="E26" s="674">
        <v>405000</v>
      </c>
      <c r="F26" s="413"/>
      <c r="G26" s="690"/>
      <c r="H26" s="1019">
        <v>405000</v>
      </c>
      <c r="I26" s="665"/>
      <c r="J26" s="665"/>
      <c r="M26" s="56" t="s">
        <v>188</v>
      </c>
    </row>
    <row r="27" spans="1:10" ht="21" customHeight="1">
      <c r="A27" s="856">
        <v>3</v>
      </c>
      <c r="B27" s="712" t="s">
        <v>706</v>
      </c>
      <c r="C27" s="856">
        <v>1949</v>
      </c>
      <c r="D27" s="700" t="s">
        <v>2556</v>
      </c>
      <c r="E27" s="674">
        <v>405000</v>
      </c>
      <c r="F27" s="413"/>
      <c r="G27" s="690"/>
      <c r="H27" s="1019">
        <v>405000</v>
      </c>
      <c r="I27" s="665"/>
      <c r="J27" s="665"/>
    </row>
    <row r="28" spans="1:10" ht="21" customHeight="1">
      <c r="A28" s="856">
        <v>4</v>
      </c>
      <c r="B28" s="712" t="s">
        <v>256</v>
      </c>
      <c r="C28" s="856">
        <v>1948</v>
      </c>
      <c r="D28" s="700" t="s">
        <v>2556</v>
      </c>
      <c r="E28" s="674">
        <v>405000</v>
      </c>
      <c r="F28" s="413"/>
      <c r="G28" s="690"/>
      <c r="H28" s="1019">
        <v>405000</v>
      </c>
      <c r="I28" s="665"/>
      <c r="J28" s="665"/>
    </row>
    <row r="29" spans="1:10" ht="21" customHeight="1">
      <c r="A29" s="1811" t="s">
        <v>1632</v>
      </c>
      <c r="B29" s="1812"/>
      <c r="C29" s="1812"/>
      <c r="D29" s="699"/>
      <c r="E29" s="671">
        <f>SUM(E25:E28)</f>
        <v>1620000</v>
      </c>
      <c r="F29" s="408"/>
      <c r="G29" s="691"/>
      <c r="H29" s="1017">
        <f>SUM(H25:H28)</f>
        <v>1620000</v>
      </c>
      <c r="I29" s="665"/>
      <c r="J29" s="665"/>
    </row>
    <row r="30" spans="1:10" ht="21" customHeight="1">
      <c r="A30" s="664"/>
      <c r="B30" s="1808" t="s">
        <v>2417</v>
      </c>
      <c r="C30" s="1809"/>
      <c r="D30" s="1810"/>
      <c r="E30" s="672"/>
      <c r="F30" s="412"/>
      <c r="G30" s="689"/>
      <c r="H30" s="673"/>
      <c r="I30" s="665"/>
      <c r="J30" s="665"/>
    </row>
    <row r="31" spans="1:10" ht="21" customHeight="1">
      <c r="A31" s="856"/>
      <c r="B31" s="712"/>
      <c r="C31" s="879"/>
      <c r="D31" s="703"/>
      <c r="E31" s="675"/>
      <c r="F31" s="404"/>
      <c r="G31" s="682"/>
      <c r="H31" s="1020"/>
      <c r="I31" s="665"/>
      <c r="J31" s="665"/>
    </row>
    <row r="32" spans="1:10" ht="21" customHeight="1">
      <c r="A32" s="1811" t="s">
        <v>1632</v>
      </c>
      <c r="B32" s="1812"/>
      <c r="C32" s="1812"/>
      <c r="D32" s="706"/>
      <c r="E32" s="671">
        <f>SUM(E31:E31)</f>
        <v>0</v>
      </c>
      <c r="F32" s="408"/>
      <c r="G32" s="688"/>
      <c r="H32" s="1017">
        <f>G32+E32</f>
        <v>0</v>
      </c>
      <c r="I32" s="665"/>
      <c r="J32" s="665"/>
    </row>
    <row r="33" spans="1:10" ht="21" customHeight="1">
      <c r="A33" s="664"/>
      <c r="B33" s="1808" t="s">
        <v>2418</v>
      </c>
      <c r="C33" s="1813"/>
      <c r="D33" s="707"/>
      <c r="E33" s="673"/>
      <c r="F33" s="415"/>
      <c r="G33" s="692"/>
      <c r="H33" s="673"/>
      <c r="I33" s="665"/>
      <c r="J33" s="665"/>
    </row>
    <row r="34" spans="1:10" ht="21" customHeight="1">
      <c r="A34" s="856">
        <v>1</v>
      </c>
      <c r="B34" s="1316" t="s">
        <v>2805</v>
      </c>
      <c r="C34" s="664">
        <v>1931</v>
      </c>
      <c r="D34" s="1317" t="s">
        <v>2534</v>
      </c>
      <c r="E34" s="1301">
        <v>270000</v>
      </c>
      <c r="F34" s="408">
        <v>0</v>
      </c>
      <c r="G34" s="691">
        <v>0</v>
      </c>
      <c r="H34" s="1301">
        <f>E34+G34</f>
        <v>270000</v>
      </c>
      <c r="I34" s="665"/>
      <c r="J34" s="665"/>
    </row>
    <row r="35" spans="1:10" ht="21" customHeight="1">
      <c r="A35" s="856">
        <v>2</v>
      </c>
      <c r="B35" s="1316" t="s">
        <v>2806</v>
      </c>
      <c r="C35" s="664">
        <v>1915</v>
      </c>
      <c r="D35" s="1317" t="s">
        <v>2534</v>
      </c>
      <c r="E35" s="1301">
        <v>270000</v>
      </c>
      <c r="F35" s="408">
        <v>0</v>
      </c>
      <c r="G35" s="691">
        <v>0</v>
      </c>
      <c r="H35" s="1301">
        <f aca="true" t="shared" si="0" ref="H35:H84">E35+G35</f>
        <v>270000</v>
      </c>
      <c r="I35" s="665"/>
      <c r="J35" s="665"/>
    </row>
    <row r="36" spans="1:10" ht="21" customHeight="1">
      <c r="A36" s="856">
        <v>3</v>
      </c>
      <c r="B36" s="1316" t="s">
        <v>2809</v>
      </c>
      <c r="C36" s="664">
        <v>1922</v>
      </c>
      <c r="D36" s="1317" t="s">
        <v>2534</v>
      </c>
      <c r="E36" s="1301">
        <v>270000</v>
      </c>
      <c r="F36" s="408">
        <v>0</v>
      </c>
      <c r="G36" s="691">
        <v>0</v>
      </c>
      <c r="H36" s="1301">
        <f t="shared" si="0"/>
        <v>270000</v>
      </c>
      <c r="I36" s="665"/>
      <c r="J36" s="665"/>
    </row>
    <row r="37" spans="1:10" ht="21" customHeight="1">
      <c r="A37" s="856">
        <v>4</v>
      </c>
      <c r="B37" s="1316" t="s">
        <v>2810</v>
      </c>
      <c r="C37" s="664">
        <v>1920</v>
      </c>
      <c r="D37" s="1317" t="s">
        <v>2534</v>
      </c>
      <c r="E37" s="1301">
        <v>270000</v>
      </c>
      <c r="F37" s="408">
        <v>0</v>
      </c>
      <c r="G37" s="691">
        <v>0</v>
      </c>
      <c r="H37" s="1301">
        <f t="shared" si="0"/>
        <v>270000</v>
      </c>
      <c r="I37" s="665"/>
      <c r="J37" s="665"/>
    </row>
    <row r="38" spans="1:10" ht="21" customHeight="1">
      <c r="A38" s="856">
        <v>5</v>
      </c>
      <c r="B38" s="1316" t="s">
        <v>2812</v>
      </c>
      <c r="C38" s="664">
        <v>1931</v>
      </c>
      <c r="D38" s="1317" t="s">
        <v>2534</v>
      </c>
      <c r="E38" s="1301">
        <v>270000</v>
      </c>
      <c r="F38" s="408">
        <v>0</v>
      </c>
      <c r="G38" s="691">
        <v>0</v>
      </c>
      <c r="H38" s="1301">
        <f t="shared" si="0"/>
        <v>270000</v>
      </c>
      <c r="I38" s="665"/>
      <c r="J38" s="665"/>
    </row>
    <row r="39" spans="1:10" ht="21" customHeight="1">
      <c r="A39" s="856">
        <v>6</v>
      </c>
      <c r="B39" s="1316" t="s">
        <v>2804</v>
      </c>
      <c r="C39" s="664">
        <v>1932</v>
      </c>
      <c r="D39" s="1317" t="s">
        <v>2541</v>
      </c>
      <c r="E39" s="1301">
        <v>270000</v>
      </c>
      <c r="F39" s="408">
        <v>0</v>
      </c>
      <c r="G39" s="691">
        <v>0</v>
      </c>
      <c r="H39" s="1301">
        <f t="shared" si="0"/>
        <v>270000</v>
      </c>
      <c r="I39" s="665"/>
      <c r="J39" s="665"/>
    </row>
    <row r="40" spans="1:10" ht="21" customHeight="1">
      <c r="A40" s="856">
        <v>7</v>
      </c>
      <c r="B40" s="1316" t="s">
        <v>2814</v>
      </c>
      <c r="C40" s="664">
        <v>1923</v>
      </c>
      <c r="D40" s="1317" t="s">
        <v>2541</v>
      </c>
      <c r="E40" s="1301">
        <v>270000</v>
      </c>
      <c r="F40" s="408">
        <v>0</v>
      </c>
      <c r="G40" s="691">
        <v>0</v>
      </c>
      <c r="H40" s="1301">
        <f t="shared" si="0"/>
        <v>270000</v>
      </c>
      <c r="I40" s="665"/>
      <c r="J40" s="665"/>
    </row>
    <row r="41" spans="1:10" ht="21" customHeight="1">
      <c r="A41" s="856">
        <v>8</v>
      </c>
      <c r="B41" s="1316" t="s">
        <v>2815</v>
      </c>
      <c r="C41" s="664">
        <v>1923</v>
      </c>
      <c r="D41" s="1317" t="s">
        <v>2556</v>
      </c>
      <c r="E41" s="1301">
        <v>270000</v>
      </c>
      <c r="F41" s="408">
        <v>0</v>
      </c>
      <c r="G41" s="691">
        <v>0</v>
      </c>
      <c r="H41" s="1301">
        <f t="shared" si="0"/>
        <v>270000</v>
      </c>
      <c r="I41" s="665"/>
      <c r="J41" s="665"/>
    </row>
    <row r="42" spans="1:10" ht="21" customHeight="1">
      <c r="A42" s="856">
        <v>9</v>
      </c>
      <c r="B42" s="1316" t="s">
        <v>2816</v>
      </c>
      <c r="C42" s="664">
        <v>1930</v>
      </c>
      <c r="D42" s="1317" t="s">
        <v>2556</v>
      </c>
      <c r="E42" s="1301">
        <v>270000</v>
      </c>
      <c r="F42" s="408">
        <v>0</v>
      </c>
      <c r="G42" s="691">
        <v>0</v>
      </c>
      <c r="H42" s="1301">
        <f t="shared" si="0"/>
        <v>270000</v>
      </c>
      <c r="I42" s="665"/>
      <c r="J42" s="665"/>
    </row>
    <row r="43" spans="1:15" ht="21" customHeight="1">
      <c r="A43" s="856">
        <v>10</v>
      </c>
      <c r="B43" s="1316" t="s">
        <v>2817</v>
      </c>
      <c r="C43" s="664">
        <v>1925</v>
      </c>
      <c r="D43" s="1317" t="s">
        <v>2556</v>
      </c>
      <c r="E43" s="1301">
        <v>270000</v>
      </c>
      <c r="F43" s="408">
        <v>0</v>
      </c>
      <c r="G43" s="691">
        <v>0</v>
      </c>
      <c r="H43" s="1301">
        <f t="shared" si="0"/>
        <v>270000</v>
      </c>
      <c r="I43" s="665"/>
      <c r="J43" s="665"/>
      <c r="M43" s="712"/>
      <c r="N43" s="856"/>
      <c r="O43" s="703"/>
    </row>
    <row r="44" spans="1:15" ht="21" customHeight="1">
      <c r="A44" s="856">
        <v>11</v>
      </c>
      <c r="B44" s="1316" t="s">
        <v>2823</v>
      </c>
      <c r="C44" s="664">
        <v>1927</v>
      </c>
      <c r="D44" s="1317" t="s">
        <v>2534</v>
      </c>
      <c r="E44" s="1301">
        <v>270000</v>
      </c>
      <c r="F44" s="408">
        <v>0</v>
      </c>
      <c r="G44" s="691">
        <v>0</v>
      </c>
      <c r="H44" s="1301">
        <f t="shared" si="0"/>
        <v>270000</v>
      </c>
      <c r="I44" s="665"/>
      <c r="J44" s="665"/>
      <c r="M44" s="712"/>
      <c r="N44" s="856"/>
      <c r="O44" s="701"/>
    </row>
    <row r="45" spans="1:10" ht="21" customHeight="1">
      <c r="A45" s="856">
        <v>12</v>
      </c>
      <c r="B45" s="1316" t="s">
        <v>234</v>
      </c>
      <c r="C45" s="664">
        <v>1928</v>
      </c>
      <c r="D45" s="1317" t="s">
        <v>2580</v>
      </c>
      <c r="E45" s="1301">
        <v>270000</v>
      </c>
      <c r="F45" s="408">
        <v>0</v>
      </c>
      <c r="G45" s="691">
        <v>0</v>
      </c>
      <c r="H45" s="1301">
        <f t="shared" si="0"/>
        <v>270000</v>
      </c>
      <c r="I45" s="665"/>
      <c r="J45" s="665"/>
    </row>
    <row r="46" spans="1:10" ht="21" customHeight="1">
      <c r="A46" s="856">
        <v>13</v>
      </c>
      <c r="B46" s="1316" t="s">
        <v>2827</v>
      </c>
      <c r="C46" s="664">
        <v>1927</v>
      </c>
      <c r="D46" s="1317" t="s">
        <v>2580</v>
      </c>
      <c r="E46" s="1301">
        <v>270000</v>
      </c>
      <c r="F46" s="408">
        <v>0</v>
      </c>
      <c r="G46" s="691">
        <v>0</v>
      </c>
      <c r="H46" s="1301">
        <f t="shared" si="0"/>
        <v>270000</v>
      </c>
      <c r="I46" s="665"/>
      <c r="J46" s="665"/>
    </row>
    <row r="47" spans="1:10" ht="21" customHeight="1">
      <c r="A47" s="856">
        <v>14</v>
      </c>
      <c r="B47" s="1316" t="s">
        <v>2828</v>
      </c>
      <c r="C47" s="664">
        <v>1929</v>
      </c>
      <c r="D47" s="1317" t="s">
        <v>2580</v>
      </c>
      <c r="E47" s="1301">
        <v>270000</v>
      </c>
      <c r="F47" s="408">
        <v>0</v>
      </c>
      <c r="G47" s="691">
        <v>0</v>
      </c>
      <c r="H47" s="1301">
        <f t="shared" si="0"/>
        <v>270000</v>
      </c>
      <c r="I47" s="665"/>
      <c r="J47" s="665"/>
    </row>
    <row r="48" spans="1:10" ht="21" customHeight="1">
      <c r="A48" s="856">
        <v>15</v>
      </c>
      <c r="B48" s="1316" t="s">
        <v>2838</v>
      </c>
      <c r="C48" s="664">
        <v>1927</v>
      </c>
      <c r="D48" s="1317" t="s">
        <v>2558</v>
      </c>
      <c r="E48" s="1301">
        <v>270000</v>
      </c>
      <c r="F48" s="408">
        <v>0</v>
      </c>
      <c r="G48" s="691">
        <v>0</v>
      </c>
      <c r="H48" s="1301">
        <f t="shared" si="0"/>
        <v>270000</v>
      </c>
      <c r="I48" s="665"/>
      <c r="J48" s="665"/>
    </row>
    <row r="49" spans="1:10" ht="21" customHeight="1">
      <c r="A49" s="856">
        <v>16</v>
      </c>
      <c r="B49" s="1316" t="s">
        <v>2840</v>
      </c>
      <c r="C49" s="664">
        <v>1926</v>
      </c>
      <c r="D49" s="1317" t="s">
        <v>2535</v>
      </c>
      <c r="E49" s="1301">
        <v>270000</v>
      </c>
      <c r="F49" s="408">
        <v>0</v>
      </c>
      <c r="G49" s="691">
        <v>0</v>
      </c>
      <c r="H49" s="1301">
        <f t="shared" si="0"/>
        <v>270000</v>
      </c>
      <c r="I49" s="665"/>
      <c r="J49" s="665"/>
    </row>
    <row r="50" spans="1:10" ht="21" customHeight="1">
      <c r="A50" s="856">
        <v>17</v>
      </c>
      <c r="B50" s="1316" t="s">
        <v>2841</v>
      </c>
      <c r="C50" s="664">
        <v>1929</v>
      </c>
      <c r="D50" s="1317" t="s">
        <v>2535</v>
      </c>
      <c r="E50" s="1301">
        <v>270000</v>
      </c>
      <c r="F50" s="408">
        <v>0</v>
      </c>
      <c r="G50" s="691">
        <v>0</v>
      </c>
      <c r="H50" s="1301">
        <f t="shared" si="0"/>
        <v>270000</v>
      </c>
      <c r="I50" s="665"/>
      <c r="J50" s="665"/>
    </row>
    <row r="51" spans="1:10" ht="21" customHeight="1">
      <c r="A51" s="856">
        <v>18</v>
      </c>
      <c r="B51" s="1316" t="s">
        <v>2842</v>
      </c>
      <c r="C51" s="664">
        <v>1930</v>
      </c>
      <c r="D51" s="1317" t="s">
        <v>2532</v>
      </c>
      <c r="E51" s="1301">
        <v>270000</v>
      </c>
      <c r="F51" s="408">
        <v>0</v>
      </c>
      <c r="G51" s="691">
        <v>0</v>
      </c>
      <c r="H51" s="1301">
        <f t="shared" si="0"/>
        <v>270000</v>
      </c>
      <c r="I51" s="665"/>
      <c r="J51" s="665"/>
    </row>
    <row r="52" spans="1:10" ht="21" customHeight="1">
      <c r="A52" s="856">
        <v>19</v>
      </c>
      <c r="B52" s="1316" t="s">
        <v>2843</v>
      </c>
      <c r="C52" s="664">
        <v>1929</v>
      </c>
      <c r="D52" s="1317" t="s">
        <v>2532</v>
      </c>
      <c r="E52" s="1301">
        <v>270000</v>
      </c>
      <c r="F52" s="408">
        <v>0</v>
      </c>
      <c r="G52" s="691">
        <v>0</v>
      </c>
      <c r="H52" s="1301">
        <f t="shared" si="0"/>
        <v>270000</v>
      </c>
      <c r="I52" s="665"/>
      <c r="J52" s="665"/>
    </row>
    <row r="53" spans="1:10" ht="21" customHeight="1">
      <c r="A53" s="856">
        <v>20</v>
      </c>
      <c r="B53" s="1316" t="s">
        <v>2844</v>
      </c>
      <c r="C53" s="664">
        <v>1928</v>
      </c>
      <c r="D53" s="1317" t="s">
        <v>2532</v>
      </c>
      <c r="E53" s="1301">
        <v>270000</v>
      </c>
      <c r="F53" s="408">
        <v>0</v>
      </c>
      <c r="G53" s="691">
        <v>0</v>
      </c>
      <c r="H53" s="1301">
        <f t="shared" si="0"/>
        <v>270000</v>
      </c>
      <c r="I53" s="665"/>
      <c r="J53" s="665"/>
    </row>
    <row r="54" spans="1:10" ht="21" customHeight="1">
      <c r="A54" s="856">
        <v>21</v>
      </c>
      <c r="B54" s="1316" t="s">
        <v>2845</v>
      </c>
      <c r="C54" s="664">
        <v>1925</v>
      </c>
      <c r="D54" s="1317" t="s">
        <v>2580</v>
      </c>
      <c r="E54" s="1301">
        <v>270000</v>
      </c>
      <c r="F54" s="408">
        <v>0</v>
      </c>
      <c r="G54" s="691">
        <v>0</v>
      </c>
      <c r="H54" s="1301">
        <f t="shared" si="0"/>
        <v>270000</v>
      </c>
      <c r="I54" s="665"/>
      <c r="J54" s="665"/>
    </row>
    <row r="55" spans="1:10" ht="21" customHeight="1">
      <c r="A55" s="856">
        <v>22</v>
      </c>
      <c r="B55" s="1316" t="s">
        <v>2846</v>
      </c>
      <c r="C55" s="664">
        <v>1927</v>
      </c>
      <c r="D55" s="1317" t="s">
        <v>2535</v>
      </c>
      <c r="E55" s="1301">
        <v>270000</v>
      </c>
      <c r="F55" s="408">
        <v>0</v>
      </c>
      <c r="G55" s="691">
        <v>0</v>
      </c>
      <c r="H55" s="1301">
        <f t="shared" si="0"/>
        <v>270000</v>
      </c>
      <c r="I55" s="665"/>
      <c r="J55" s="665"/>
    </row>
    <row r="56" spans="1:10" ht="21" customHeight="1">
      <c r="A56" s="856">
        <v>23</v>
      </c>
      <c r="B56" s="1316" t="s">
        <v>2863</v>
      </c>
      <c r="C56" s="664">
        <v>1931</v>
      </c>
      <c r="D56" s="1317" t="s">
        <v>2534</v>
      </c>
      <c r="E56" s="1301">
        <v>270000</v>
      </c>
      <c r="F56" s="408">
        <v>0</v>
      </c>
      <c r="G56" s="691">
        <v>0</v>
      </c>
      <c r="H56" s="1301">
        <f t="shared" si="0"/>
        <v>270000</v>
      </c>
      <c r="I56" s="665"/>
      <c r="J56" s="665"/>
    </row>
    <row r="57" spans="1:10" ht="21" customHeight="1">
      <c r="A57" s="856">
        <v>24</v>
      </c>
      <c r="B57" s="1316" t="s">
        <v>2864</v>
      </c>
      <c r="C57" s="664">
        <v>1928</v>
      </c>
      <c r="D57" s="1317" t="s">
        <v>2534</v>
      </c>
      <c r="E57" s="1301">
        <v>270000</v>
      </c>
      <c r="F57" s="408">
        <v>0</v>
      </c>
      <c r="G57" s="691">
        <v>0</v>
      </c>
      <c r="H57" s="1301">
        <f t="shared" si="0"/>
        <v>270000</v>
      </c>
      <c r="I57" s="665"/>
      <c r="J57" s="665"/>
    </row>
    <row r="58" spans="1:10" ht="21" customHeight="1">
      <c r="A58" s="856">
        <v>25</v>
      </c>
      <c r="B58" s="1316" t="s">
        <v>2865</v>
      </c>
      <c r="C58" s="664">
        <v>1931</v>
      </c>
      <c r="D58" s="1317" t="s">
        <v>2580</v>
      </c>
      <c r="E58" s="1301">
        <v>270000</v>
      </c>
      <c r="F58" s="408">
        <v>0</v>
      </c>
      <c r="G58" s="691">
        <v>0</v>
      </c>
      <c r="H58" s="1301">
        <f t="shared" si="0"/>
        <v>270000</v>
      </c>
      <c r="I58" s="665"/>
      <c r="J58" s="665"/>
    </row>
    <row r="59" spans="1:10" ht="21" customHeight="1">
      <c r="A59" s="856">
        <v>26</v>
      </c>
      <c r="B59" s="1316" t="s">
        <v>2866</v>
      </c>
      <c r="C59" s="664">
        <v>1932</v>
      </c>
      <c r="D59" s="1317" t="s">
        <v>2534</v>
      </c>
      <c r="E59" s="1301">
        <v>270000</v>
      </c>
      <c r="F59" s="408">
        <v>0</v>
      </c>
      <c r="G59" s="691">
        <v>0</v>
      </c>
      <c r="H59" s="1301">
        <f t="shared" si="0"/>
        <v>270000</v>
      </c>
      <c r="I59" s="665"/>
      <c r="J59" s="665"/>
    </row>
    <row r="60" spans="1:10" ht="21" customHeight="1">
      <c r="A60" s="856">
        <v>27</v>
      </c>
      <c r="B60" s="1316" t="s">
        <v>2867</v>
      </c>
      <c r="C60" s="664">
        <v>1932</v>
      </c>
      <c r="D60" s="1317" t="s">
        <v>2535</v>
      </c>
      <c r="E60" s="1301">
        <v>270000</v>
      </c>
      <c r="F60" s="408">
        <v>0</v>
      </c>
      <c r="G60" s="691">
        <v>0</v>
      </c>
      <c r="H60" s="1301">
        <f t="shared" si="0"/>
        <v>270000</v>
      </c>
      <c r="I60" s="665"/>
      <c r="J60" s="665"/>
    </row>
    <row r="61" spans="1:10" ht="21" customHeight="1">
      <c r="A61" s="856">
        <v>28</v>
      </c>
      <c r="B61" s="1316" t="s">
        <v>2869</v>
      </c>
      <c r="C61" s="664">
        <v>1932</v>
      </c>
      <c r="D61" s="1317" t="s">
        <v>2580</v>
      </c>
      <c r="E61" s="1301">
        <v>270000</v>
      </c>
      <c r="F61" s="408">
        <v>0</v>
      </c>
      <c r="G61" s="691">
        <v>0</v>
      </c>
      <c r="H61" s="1301">
        <f t="shared" si="0"/>
        <v>270000</v>
      </c>
      <c r="I61" s="665"/>
      <c r="J61" s="665"/>
    </row>
    <row r="62" spans="1:10" ht="21" customHeight="1">
      <c r="A62" s="856">
        <v>29</v>
      </c>
      <c r="B62" s="1316" t="s">
        <v>2871</v>
      </c>
      <c r="C62" s="664">
        <v>1932</v>
      </c>
      <c r="D62" s="1317" t="s">
        <v>2558</v>
      </c>
      <c r="E62" s="1301">
        <v>270000</v>
      </c>
      <c r="F62" s="408">
        <v>0</v>
      </c>
      <c r="G62" s="691">
        <v>0</v>
      </c>
      <c r="H62" s="1301">
        <f t="shared" si="0"/>
        <v>270000</v>
      </c>
      <c r="I62" s="665"/>
      <c r="J62" s="665"/>
    </row>
    <row r="63" spans="1:10" ht="21" customHeight="1">
      <c r="A63" s="856">
        <v>30</v>
      </c>
      <c r="B63" s="1316" t="s">
        <v>2873</v>
      </c>
      <c r="C63" s="664">
        <v>1928</v>
      </c>
      <c r="D63" s="1317" t="s">
        <v>2534</v>
      </c>
      <c r="E63" s="1301">
        <v>270000</v>
      </c>
      <c r="F63" s="408">
        <v>0</v>
      </c>
      <c r="G63" s="691">
        <v>0</v>
      </c>
      <c r="H63" s="1301">
        <f t="shared" si="0"/>
        <v>270000</v>
      </c>
      <c r="I63" s="665"/>
      <c r="J63" s="665"/>
    </row>
    <row r="64" spans="1:10" ht="21" customHeight="1">
      <c r="A64" s="856">
        <v>31</v>
      </c>
      <c r="B64" s="1316" t="s">
        <v>1274</v>
      </c>
      <c r="C64" s="664">
        <v>1933</v>
      </c>
      <c r="D64" s="1317" t="s">
        <v>2537</v>
      </c>
      <c r="E64" s="1301">
        <v>270000</v>
      </c>
      <c r="F64" s="408">
        <v>0</v>
      </c>
      <c r="G64" s="691">
        <v>0</v>
      </c>
      <c r="H64" s="1301">
        <f t="shared" si="0"/>
        <v>270000</v>
      </c>
      <c r="I64" s="665"/>
      <c r="J64" s="665"/>
    </row>
    <row r="65" spans="1:10" ht="21" customHeight="1">
      <c r="A65" s="856">
        <v>32</v>
      </c>
      <c r="B65" s="1316" t="s">
        <v>2874</v>
      </c>
      <c r="C65" s="664">
        <v>1933</v>
      </c>
      <c r="D65" s="1317" t="s">
        <v>2537</v>
      </c>
      <c r="E65" s="1301">
        <v>270000</v>
      </c>
      <c r="F65" s="408">
        <v>0</v>
      </c>
      <c r="G65" s="691"/>
      <c r="H65" s="1301">
        <f t="shared" si="0"/>
        <v>270000</v>
      </c>
      <c r="I65" s="665"/>
      <c r="J65" s="665"/>
    </row>
    <row r="66" spans="1:10" ht="21" customHeight="1">
      <c r="A66" s="856">
        <v>33</v>
      </c>
      <c r="B66" s="1316" t="s">
        <v>2875</v>
      </c>
      <c r="C66" s="664">
        <v>1933</v>
      </c>
      <c r="D66" s="1317" t="s">
        <v>2558</v>
      </c>
      <c r="E66" s="1301">
        <v>270000</v>
      </c>
      <c r="F66" s="408">
        <v>0</v>
      </c>
      <c r="G66" s="691">
        <v>0</v>
      </c>
      <c r="H66" s="1301">
        <f t="shared" si="0"/>
        <v>270000</v>
      </c>
      <c r="I66" s="665"/>
      <c r="J66" s="665"/>
    </row>
    <row r="67" spans="1:10" ht="21" customHeight="1">
      <c r="A67" s="856">
        <v>34</v>
      </c>
      <c r="B67" s="1316" t="s">
        <v>156</v>
      </c>
      <c r="C67" s="664">
        <v>1933</v>
      </c>
      <c r="D67" s="1317" t="s">
        <v>2532</v>
      </c>
      <c r="E67" s="1301">
        <v>270000</v>
      </c>
      <c r="F67" s="408">
        <v>0</v>
      </c>
      <c r="G67" s="691">
        <v>0</v>
      </c>
      <c r="H67" s="1301">
        <f t="shared" si="0"/>
        <v>270000</v>
      </c>
      <c r="I67" s="665"/>
      <c r="J67" s="665"/>
    </row>
    <row r="68" spans="1:10" ht="21" customHeight="1">
      <c r="A68" s="856">
        <v>35</v>
      </c>
      <c r="B68" s="1316" t="s">
        <v>2895</v>
      </c>
      <c r="C68" s="664">
        <v>1935</v>
      </c>
      <c r="D68" s="1317" t="s">
        <v>2535</v>
      </c>
      <c r="E68" s="1301">
        <v>270000</v>
      </c>
      <c r="F68" s="408">
        <v>0</v>
      </c>
      <c r="G68" s="691">
        <v>0</v>
      </c>
      <c r="H68" s="1301">
        <f t="shared" si="0"/>
        <v>270000</v>
      </c>
      <c r="I68" s="665"/>
      <c r="J68" s="665"/>
    </row>
    <row r="69" spans="1:10" ht="21" customHeight="1">
      <c r="A69" s="856">
        <v>36</v>
      </c>
      <c r="B69" s="1316" t="s">
        <v>157</v>
      </c>
      <c r="C69" s="664">
        <v>1935</v>
      </c>
      <c r="D69" s="1317" t="s">
        <v>2535</v>
      </c>
      <c r="E69" s="1301">
        <v>270000</v>
      </c>
      <c r="F69" s="408">
        <v>0</v>
      </c>
      <c r="G69" s="691">
        <v>0</v>
      </c>
      <c r="H69" s="1301">
        <f t="shared" si="0"/>
        <v>270000</v>
      </c>
      <c r="I69" s="665"/>
      <c r="J69" s="665"/>
    </row>
    <row r="70" spans="1:10" ht="21" customHeight="1">
      <c r="A70" s="856">
        <v>37</v>
      </c>
      <c r="B70" s="1316" t="s">
        <v>158</v>
      </c>
      <c r="C70" s="664">
        <v>1933</v>
      </c>
      <c r="D70" s="1317" t="s">
        <v>2537</v>
      </c>
      <c r="E70" s="1301">
        <v>270000</v>
      </c>
      <c r="F70" s="408">
        <v>0</v>
      </c>
      <c r="G70" s="691">
        <v>0</v>
      </c>
      <c r="H70" s="1301">
        <f t="shared" si="0"/>
        <v>270000</v>
      </c>
      <c r="I70" s="665"/>
      <c r="J70" s="665"/>
    </row>
    <row r="71" spans="1:10" ht="21" customHeight="1">
      <c r="A71" s="856">
        <v>38</v>
      </c>
      <c r="B71" s="1316" t="s">
        <v>159</v>
      </c>
      <c r="C71" s="664">
        <v>1935</v>
      </c>
      <c r="D71" s="1317" t="s">
        <v>2537</v>
      </c>
      <c r="E71" s="1301">
        <v>270000</v>
      </c>
      <c r="F71" s="408">
        <v>0</v>
      </c>
      <c r="G71" s="691">
        <v>0</v>
      </c>
      <c r="H71" s="1301">
        <f t="shared" si="0"/>
        <v>270000</v>
      </c>
      <c r="I71" s="665"/>
      <c r="J71" s="665"/>
    </row>
    <row r="72" spans="1:10" ht="21" customHeight="1">
      <c r="A72" s="856">
        <v>39</v>
      </c>
      <c r="B72" s="1316" t="s">
        <v>160</v>
      </c>
      <c r="C72" s="664">
        <v>1935</v>
      </c>
      <c r="D72" s="1317" t="s">
        <v>2541</v>
      </c>
      <c r="E72" s="1301">
        <v>270000</v>
      </c>
      <c r="F72" s="408">
        <v>0</v>
      </c>
      <c r="G72" s="691">
        <v>0</v>
      </c>
      <c r="H72" s="1301">
        <f t="shared" si="0"/>
        <v>270000</v>
      </c>
      <c r="I72" s="665"/>
      <c r="J72" s="665"/>
    </row>
    <row r="73" spans="1:10" ht="21" customHeight="1">
      <c r="A73" s="856">
        <v>40</v>
      </c>
      <c r="B73" s="1316" t="s">
        <v>161</v>
      </c>
      <c r="C73" s="664">
        <v>1935</v>
      </c>
      <c r="D73" s="1317" t="s">
        <v>2537</v>
      </c>
      <c r="E73" s="1301">
        <v>270000</v>
      </c>
      <c r="F73" s="408">
        <v>0</v>
      </c>
      <c r="G73" s="691">
        <v>0</v>
      </c>
      <c r="H73" s="1301">
        <f t="shared" si="0"/>
        <v>270000</v>
      </c>
      <c r="I73" s="665"/>
      <c r="J73" s="665"/>
    </row>
    <row r="74" spans="1:10" ht="21" customHeight="1">
      <c r="A74" s="856">
        <v>41</v>
      </c>
      <c r="B74" s="1316" t="s">
        <v>1253</v>
      </c>
      <c r="C74" s="664">
        <v>1935</v>
      </c>
      <c r="D74" s="1317" t="s">
        <v>2537</v>
      </c>
      <c r="E74" s="1301">
        <v>270000</v>
      </c>
      <c r="F74" s="408">
        <v>0</v>
      </c>
      <c r="G74" s="691">
        <v>0</v>
      </c>
      <c r="H74" s="1301">
        <f t="shared" si="0"/>
        <v>270000</v>
      </c>
      <c r="I74" s="665"/>
      <c r="J74" s="665"/>
    </row>
    <row r="75" spans="1:10" ht="21" customHeight="1">
      <c r="A75" s="856">
        <v>42</v>
      </c>
      <c r="B75" s="1547" t="s">
        <v>1254</v>
      </c>
      <c r="C75" s="1548">
        <v>1929</v>
      </c>
      <c r="D75" s="1547" t="s">
        <v>2534</v>
      </c>
      <c r="E75" s="1485">
        <v>0</v>
      </c>
      <c r="F75" s="1549">
        <v>0</v>
      </c>
      <c r="G75" s="1550">
        <v>0</v>
      </c>
      <c r="H75" s="1301">
        <f t="shared" si="0"/>
        <v>0</v>
      </c>
      <c r="I75" s="665" t="s">
        <v>1345</v>
      </c>
      <c r="J75" s="665"/>
    </row>
    <row r="76" spans="1:10" ht="21" customHeight="1">
      <c r="A76" s="856">
        <v>43</v>
      </c>
      <c r="B76" s="1316" t="s">
        <v>1255</v>
      </c>
      <c r="C76" s="664">
        <v>1935</v>
      </c>
      <c r="D76" s="1317" t="s">
        <v>2534</v>
      </c>
      <c r="E76" s="1301">
        <v>270000</v>
      </c>
      <c r="F76" s="408">
        <v>0</v>
      </c>
      <c r="G76" s="691">
        <v>0</v>
      </c>
      <c r="H76" s="1301">
        <f t="shared" si="0"/>
        <v>270000</v>
      </c>
      <c r="I76" s="665"/>
      <c r="J76" s="665"/>
    </row>
    <row r="77" spans="1:10" ht="21" customHeight="1">
      <c r="A77" s="856">
        <v>44</v>
      </c>
      <c r="B77" s="1316" t="s">
        <v>259</v>
      </c>
      <c r="C77" s="664">
        <v>1938</v>
      </c>
      <c r="D77" s="1317" t="s">
        <v>2534</v>
      </c>
      <c r="E77" s="1301">
        <v>270000</v>
      </c>
      <c r="F77" s="408">
        <v>0</v>
      </c>
      <c r="G77" s="691">
        <v>0</v>
      </c>
      <c r="H77" s="1301">
        <f t="shared" si="0"/>
        <v>270000</v>
      </c>
      <c r="I77" s="665"/>
      <c r="J77" s="665"/>
    </row>
    <row r="78" spans="1:10" ht="21" customHeight="1">
      <c r="A78" s="856">
        <v>45</v>
      </c>
      <c r="B78" s="1316" t="s">
        <v>333</v>
      </c>
      <c r="C78" s="664">
        <v>1935</v>
      </c>
      <c r="D78" s="1317" t="s">
        <v>2532</v>
      </c>
      <c r="E78" s="1301">
        <v>270000</v>
      </c>
      <c r="F78" s="408">
        <v>0</v>
      </c>
      <c r="G78" s="691">
        <f>F78*E78</f>
        <v>0</v>
      </c>
      <c r="H78" s="1301">
        <f t="shared" si="0"/>
        <v>270000</v>
      </c>
      <c r="I78" s="665"/>
      <c r="J78" s="665"/>
    </row>
    <row r="79" spans="1:10" ht="21" customHeight="1">
      <c r="A79" s="856">
        <v>46</v>
      </c>
      <c r="B79" s="1316" t="s">
        <v>334</v>
      </c>
      <c r="C79" s="664">
        <v>1935</v>
      </c>
      <c r="D79" s="1317" t="s">
        <v>2558</v>
      </c>
      <c r="E79" s="1301">
        <v>270000</v>
      </c>
      <c r="F79" s="408">
        <v>0</v>
      </c>
      <c r="G79" s="691">
        <f>F79*E79</f>
        <v>0</v>
      </c>
      <c r="H79" s="1301">
        <f t="shared" si="0"/>
        <v>270000</v>
      </c>
      <c r="I79" s="665"/>
      <c r="J79" s="665"/>
    </row>
    <row r="80" spans="1:10" ht="21" customHeight="1">
      <c r="A80" s="856">
        <v>47</v>
      </c>
      <c r="B80" s="1316" t="s">
        <v>342</v>
      </c>
      <c r="C80" s="664">
        <v>1935</v>
      </c>
      <c r="D80" s="1317" t="s">
        <v>2876</v>
      </c>
      <c r="E80" s="1301">
        <v>270000</v>
      </c>
      <c r="F80" s="408">
        <v>0</v>
      </c>
      <c r="G80" s="691">
        <v>0</v>
      </c>
      <c r="H80" s="1301">
        <f t="shared" si="0"/>
        <v>270000</v>
      </c>
      <c r="I80" s="665"/>
      <c r="J80" s="665"/>
    </row>
    <row r="81" spans="1:10" ht="21" customHeight="1">
      <c r="A81" s="856">
        <v>48</v>
      </c>
      <c r="B81" s="1316" t="s">
        <v>2870</v>
      </c>
      <c r="C81" s="1318">
        <v>1921</v>
      </c>
      <c r="D81" s="1316" t="s">
        <v>2541</v>
      </c>
      <c r="E81" s="1301">
        <v>270000</v>
      </c>
      <c r="F81" s="1319">
        <v>0</v>
      </c>
      <c r="G81" s="1320">
        <v>0</v>
      </c>
      <c r="H81" s="1321">
        <f t="shared" si="0"/>
        <v>270000</v>
      </c>
      <c r="I81" s="1023"/>
      <c r="J81" s="665"/>
    </row>
    <row r="82" spans="1:10" ht="21" customHeight="1">
      <c r="A82" s="856">
        <v>49</v>
      </c>
      <c r="B82" s="1316" t="s">
        <v>1743</v>
      </c>
      <c r="C82" s="664">
        <v>1935</v>
      </c>
      <c r="D82" s="1317" t="s">
        <v>2534</v>
      </c>
      <c r="E82" s="1301">
        <v>270000</v>
      </c>
      <c r="F82" s="408">
        <v>0</v>
      </c>
      <c r="G82" s="691">
        <v>0</v>
      </c>
      <c r="H82" s="1301">
        <f t="shared" si="0"/>
        <v>270000</v>
      </c>
      <c r="I82" s="665"/>
      <c r="J82" s="665"/>
    </row>
    <row r="83" spans="1:10" ht="21" customHeight="1">
      <c r="A83" s="856">
        <v>50</v>
      </c>
      <c r="B83" s="1316" t="s">
        <v>335</v>
      </c>
      <c r="C83" s="664">
        <v>1935</v>
      </c>
      <c r="D83" s="1317" t="s">
        <v>2558</v>
      </c>
      <c r="E83" s="1301">
        <v>270000</v>
      </c>
      <c r="F83" s="408">
        <v>0</v>
      </c>
      <c r="G83" s="691">
        <v>0</v>
      </c>
      <c r="H83" s="1301">
        <f t="shared" si="0"/>
        <v>270000</v>
      </c>
      <c r="I83" s="665"/>
      <c r="J83" s="665"/>
    </row>
    <row r="84" spans="1:10" ht="21" customHeight="1">
      <c r="A84" s="856">
        <v>51</v>
      </c>
      <c r="B84" s="1316" t="s">
        <v>1755</v>
      </c>
      <c r="C84" s="664">
        <v>1936</v>
      </c>
      <c r="D84" s="1317" t="s">
        <v>2558</v>
      </c>
      <c r="E84" s="1301">
        <v>270000</v>
      </c>
      <c r="F84" s="408">
        <v>0</v>
      </c>
      <c r="G84" s="691">
        <v>0</v>
      </c>
      <c r="H84" s="1301">
        <f t="shared" si="0"/>
        <v>270000</v>
      </c>
      <c r="I84" s="665"/>
      <c r="J84" s="665"/>
    </row>
    <row r="85" spans="1:10" ht="21" customHeight="1">
      <c r="A85" s="856">
        <v>52</v>
      </c>
      <c r="B85" s="1316" t="s">
        <v>2620</v>
      </c>
      <c r="C85" s="664">
        <v>1935</v>
      </c>
      <c r="D85" s="1317" t="s">
        <v>2534</v>
      </c>
      <c r="E85" s="1301">
        <v>270000</v>
      </c>
      <c r="F85" s="408"/>
      <c r="G85" s="691"/>
      <c r="H85" s="1301">
        <f>E85+G85</f>
        <v>270000</v>
      </c>
      <c r="I85" s="665"/>
      <c r="J85" s="665"/>
    </row>
    <row r="86" spans="1:10" ht="21" customHeight="1">
      <c r="A86" s="856">
        <v>53</v>
      </c>
      <c r="B86" s="1316" t="s">
        <v>1247</v>
      </c>
      <c r="C86" s="664">
        <v>1935</v>
      </c>
      <c r="D86" s="1317" t="s">
        <v>2537</v>
      </c>
      <c r="E86" s="1301">
        <v>270000</v>
      </c>
      <c r="F86" s="408"/>
      <c r="G86" s="691"/>
      <c r="H86" s="1301">
        <f>E86+G86</f>
        <v>270000</v>
      </c>
      <c r="I86" s="665"/>
      <c r="J86" s="665"/>
    </row>
    <row r="87" spans="1:10" ht="21" customHeight="1">
      <c r="A87" s="856">
        <v>54</v>
      </c>
      <c r="B87" s="1316" t="s">
        <v>999</v>
      </c>
      <c r="C87" s="664">
        <v>1936</v>
      </c>
      <c r="D87" s="1317" t="s">
        <v>2541</v>
      </c>
      <c r="E87" s="1301">
        <v>270000</v>
      </c>
      <c r="F87" s="408"/>
      <c r="G87" s="691"/>
      <c r="H87" s="1301">
        <f>E87+G87</f>
        <v>270000</v>
      </c>
      <c r="I87" s="665"/>
      <c r="J87" s="665"/>
    </row>
    <row r="88" spans="1:10" ht="21" customHeight="1">
      <c r="A88" s="856">
        <v>55</v>
      </c>
      <c r="B88" s="1316" t="s">
        <v>2877</v>
      </c>
      <c r="C88" s="664">
        <v>1920</v>
      </c>
      <c r="D88" s="1317" t="s">
        <v>2556</v>
      </c>
      <c r="E88" s="1301">
        <v>270000</v>
      </c>
      <c r="F88" s="408"/>
      <c r="G88" s="691"/>
      <c r="H88" s="1301">
        <v>270000</v>
      </c>
      <c r="I88" s="665"/>
      <c r="J88" s="665"/>
    </row>
    <row r="89" spans="1:10" ht="21" customHeight="1">
      <c r="A89" s="856">
        <v>56</v>
      </c>
      <c r="B89" s="1316" t="s">
        <v>2878</v>
      </c>
      <c r="C89" s="1318">
        <v>1929</v>
      </c>
      <c r="D89" s="1316" t="s">
        <v>2556</v>
      </c>
      <c r="E89" s="1321">
        <v>270000</v>
      </c>
      <c r="F89" s="1319"/>
      <c r="G89" s="1320"/>
      <c r="H89" s="1321">
        <v>270000</v>
      </c>
      <c r="I89" s="665"/>
      <c r="J89" s="665"/>
    </row>
    <row r="90" spans="1:10" ht="21" customHeight="1">
      <c r="A90" s="856">
        <v>57</v>
      </c>
      <c r="B90" s="1316" t="s">
        <v>2879</v>
      </c>
      <c r="C90" s="664">
        <v>1926</v>
      </c>
      <c r="D90" s="1317" t="s">
        <v>2534</v>
      </c>
      <c r="E90" s="1301">
        <v>270000</v>
      </c>
      <c r="F90" s="408"/>
      <c r="G90" s="691"/>
      <c r="H90" s="1301">
        <v>270000</v>
      </c>
      <c r="I90" s="665"/>
      <c r="J90" s="665"/>
    </row>
    <row r="91" spans="1:10" ht="21" customHeight="1">
      <c r="A91" s="856">
        <v>58</v>
      </c>
      <c r="B91" s="1316" t="s">
        <v>2880</v>
      </c>
      <c r="C91" s="664">
        <v>1930</v>
      </c>
      <c r="D91" s="1317" t="s">
        <v>2580</v>
      </c>
      <c r="E91" s="1301">
        <v>270000</v>
      </c>
      <c r="F91" s="408"/>
      <c r="G91" s="691"/>
      <c r="H91" s="1301">
        <v>270000</v>
      </c>
      <c r="I91" s="665"/>
      <c r="J91" s="665"/>
    </row>
    <row r="92" spans="1:10" ht="21" customHeight="1">
      <c r="A92" s="856">
        <v>59</v>
      </c>
      <c r="B92" s="1316" t="s">
        <v>2881</v>
      </c>
      <c r="C92" s="664">
        <v>1930</v>
      </c>
      <c r="D92" s="1317" t="s">
        <v>2537</v>
      </c>
      <c r="E92" s="1301">
        <v>270000</v>
      </c>
      <c r="F92" s="408"/>
      <c r="G92" s="691"/>
      <c r="H92" s="1301">
        <v>270000</v>
      </c>
      <c r="I92" s="665"/>
      <c r="J92" s="665"/>
    </row>
    <row r="93" spans="1:10" ht="21" customHeight="1">
      <c r="A93" s="856">
        <v>60</v>
      </c>
      <c r="B93" s="1316" t="s">
        <v>2882</v>
      </c>
      <c r="C93" s="664">
        <v>1930</v>
      </c>
      <c r="D93" s="1317" t="s">
        <v>2534</v>
      </c>
      <c r="E93" s="1301">
        <v>270000</v>
      </c>
      <c r="F93" s="408"/>
      <c r="G93" s="691"/>
      <c r="H93" s="1301">
        <v>270000</v>
      </c>
      <c r="I93" s="665"/>
      <c r="J93" s="665"/>
    </row>
    <row r="94" spans="1:10" ht="21" customHeight="1">
      <c r="A94" s="856">
        <v>61</v>
      </c>
      <c r="B94" s="1316" t="s">
        <v>2883</v>
      </c>
      <c r="C94" s="664">
        <v>1931</v>
      </c>
      <c r="D94" s="1317" t="s">
        <v>2534</v>
      </c>
      <c r="E94" s="1301">
        <v>270000</v>
      </c>
      <c r="F94" s="408"/>
      <c r="G94" s="691"/>
      <c r="H94" s="1301">
        <v>270000</v>
      </c>
      <c r="I94" s="665"/>
      <c r="J94" s="665"/>
    </row>
    <row r="95" spans="1:10" ht="21" customHeight="1">
      <c r="A95" s="856">
        <v>62</v>
      </c>
      <c r="B95" s="1316" t="s">
        <v>2804</v>
      </c>
      <c r="C95" s="664">
        <v>1932</v>
      </c>
      <c r="D95" s="1317" t="s">
        <v>2534</v>
      </c>
      <c r="E95" s="1301">
        <v>270000</v>
      </c>
      <c r="F95" s="20"/>
      <c r="G95" s="691"/>
      <c r="H95" s="1301">
        <f>SUM(E95:G95)</f>
        <v>270000</v>
      </c>
      <c r="I95" s="665"/>
      <c r="J95" s="665"/>
    </row>
    <row r="96" spans="1:10" ht="21" customHeight="1">
      <c r="A96" s="856">
        <v>63</v>
      </c>
      <c r="B96" s="1316" t="s">
        <v>2811</v>
      </c>
      <c r="C96" s="664">
        <v>1922</v>
      </c>
      <c r="D96" s="1317" t="s">
        <v>2556</v>
      </c>
      <c r="E96" s="1301">
        <v>270000</v>
      </c>
      <c r="F96" s="408"/>
      <c r="G96" s="691"/>
      <c r="H96" s="1301">
        <f aca="true" t="shared" si="1" ref="H96:H108">SUM(E96:G96)</f>
        <v>270000</v>
      </c>
      <c r="I96" s="665"/>
      <c r="J96" s="665"/>
    </row>
    <row r="97" spans="1:10" ht="21" customHeight="1">
      <c r="A97" s="856">
        <v>64</v>
      </c>
      <c r="B97" s="1316" t="s">
        <v>2824</v>
      </c>
      <c r="C97" s="664">
        <v>1929</v>
      </c>
      <c r="D97" s="1317" t="s">
        <v>2534</v>
      </c>
      <c r="E97" s="1301">
        <v>270000</v>
      </c>
      <c r="F97" s="408"/>
      <c r="G97" s="691"/>
      <c r="H97" s="1301">
        <f t="shared" si="1"/>
        <v>270000</v>
      </c>
      <c r="I97" s="665"/>
      <c r="J97" s="665"/>
    </row>
    <row r="98" spans="1:10" ht="21" customHeight="1">
      <c r="A98" s="856">
        <v>65</v>
      </c>
      <c r="B98" s="1316" t="s">
        <v>2826</v>
      </c>
      <c r="C98" s="664">
        <v>1928</v>
      </c>
      <c r="D98" s="1317" t="s">
        <v>2580</v>
      </c>
      <c r="E98" s="1301">
        <v>270000</v>
      </c>
      <c r="F98" s="408"/>
      <c r="G98" s="691"/>
      <c r="H98" s="1301">
        <f t="shared" si="1"/>
        <v>270000</v>
      </c>
      <c r="I98" s="665"/>
      <c r="J98" s="665"/>
    </row>
    <row r="99" spans="1:10" ht="21" customHeight="1">
      <c r="A99" s="856">
        <v>66</v>
      </c>
      <c r="B99" s="1316" t="s">
        <v>2829</v>
      </c>
      <c r="C99" s="664">
        <v>1926</v>
      </c>
      <c r="D99" s="1317" t="s">
        <v>2580</v>
      </c>
      <c r="E99" s="1301">
        <v>270000</v>
      </c>
      <c r="F99" s="408"/>
      <c r="G99" s="691"/>
      <c r="H99" s="1301">
        <f t="shared" si="1"/>
        <v>270000</v>
      </c>
      <c r="I99" s="665"/>
      <c r="J99" s="665"/>
    </row>
    <row r="100" spans="1:10" ht="21" customHeight="1">
      <c r="A100" s="856">
        <v>67</v>
      </c>
      <c r="B100" s="1316" t="s">
        <v>2837</v>
      </c>
      <c r="C100" s="664">
        <v>1931</v>
      </c>
      <c r="D100" s="1317" t="s">
        <v>2534</v>
      </c>
      <c r="E100" s="1301">
        <v>270000</v>
      </c>
      <c r="F100" s="408"/>
      <c r="G100" s="691"/>
      <c r="H100" s="1301">
        <f t="shared" si="1"/>
        <v>270000</v>
      </c>
      <c r="I100" s="665"/>
      <c r="J100" s="665"/>
    </row>
    <row r="101" spans="1:10" ht="21" customHeight="1">
      <c r="A101" s="856">
        <v>68</v>
      </c>
      <c r="B101" s="1316" t="s">
        <v>2839</v>
      </c>
      <c r="C101" s="664">
        <v>1929</v>
      </c>
      <c r="D101" s="1317" t="s">
        <v>2535</v>
      </c>
      <c r="E101" s="1301">
        <v>270000</v>
      </c>
      <c r="F101" s="408"/>
      <c r="G101" s="691"/>
      <c r="H101" s="1301">
        <f t="shared" si="1"/>
        <v>270000</v>
      </c>
      <c r="I101" s="665"/>
      <c r="J101" s="665"/>
    </row>
    <row r="102" spans="1:10" ht="21" customHeight="1">
      <c r="A102" s="856">
        <v>69</v>
      </c>
      <c r="B102" s="1316" t="s">
        <v>2872</v>
      </c>
      <c r="C102" s="664">
        <v>1933</v>
      </c>
      <c r="D102" s="1317" t="s">
        <v>2534</v>
      </c>
      <c r="E102" s="1301">
        <v>270000</v>
      </c>
      <c r="F102" s="408"/>
      <c r="G102" s="691"/>
      <c r="H102" s="1301">
        <f t="shared" si="1"/>
        <v>270000</v>
      </c>
      <c r="I102" s="665"/>
      <c r="J102" s="665"/>
    </row>
    <row r="103" spans="1:10" ht="21" customHeight="1">
      <c r="A103" s="856">
        <v>70</v>
      </c>
      <c r="B103" s="1316" t="s">
        <v>2618</v>
      </c>
      <c r="C103" s="664">
        <v>1934</v>
      </c>
      <c r="D103" s="1317" t="s">
        <v>2534</v>
      </c>
      <c r="E103" s="1301">
        <v>270000</v>
      </c>
      <c r="F103" s="408"/>
      <c r="G103" s="691"/>
      <c r="H103" s="1301">
        <f t="shared" si="1"/>
        <v>270000</v>
      </c>
      <c r="I103" s="665"/>
      <c r="J103" s="665"/>
    </row>
    <row r="104" spans="1:10" ht="21" customHeight="1">
      <c r="A104" s="856">
        <v>71</v>
      </c>
      <c r="B104" s="1316" t="s">
        <v>259</v>
      </c>
      <c r="C104" s="664">
        <v>1935</v>
      </c>
      <c r="D104" s="1317" t="s">
        <v>2876</v>
      </c>
      <c r="E104" s="1301">
        <v>270000</v>
      </c>
      <c r="F104" s="408"/>
      <c r="G104" s="691"/>
      <c r="H104" s="1301">
        <f t="shared" si="1"/>
        <v>270000</v>
      </c>
      <c r="I104" s="665"/>
      <c r="J104" s="665"/>
    </row>
    <row r="105" spans="1:10" ht="21" customHeight="1">
      <c r="A105" s="856">
        <v>72</v>
      </c>
      <c r="B105" s="1316" t="s">
        <v>1252</v>
      </c>
      <c r="C105" s="664">
        <v>1935</v>
      </c>
      <c r="D105" s="1317" t="s">
        <v>2534</v>
      </c>
      <c r="E105" s="1301">
        <v>270000</v>
      </c>
      <c r="F105" s="408"/>
      <c r="G105" s="691"/>
      <c r="H105" s="1301">
        <f t="shared" si="1"/>
        <v>270000</v>
      </c>
      <c r="I105" s="665"/>
      <c r="J105" s="665"/>
    </row>
    <row r="106" spans="1:10" ht="21" customHeight="1">
      <c r="A106" s="856">
        <v>73</v>
      </c>
      <c r="B106" s="1316" t="s">
        <v>1245</v>
      </c>
      <c r="C106" s="664">
        <v>1935</v>
      </c>
      <c r="D106" s="1317" t="s">
        <v>2534</v>
      </c>
      <c r="E106" s="1301">
        <v>270000</v>
      </c>
      <c r="F106" s="408"/>
      <c r="G106" s="691"/>
      <c r="H106" s="1301">
        <f t="shared" si="1"/>
        <v>270000</v>
      </c>
      <c r="I106" s="665"/>
      <c r="J106" s="665"/>
    </row>
    <row r="107" spans="1:10" ht="21" customHeight="1">
      <c r="A107" s="856">
        <v>74</v>
      </c>
      <c r="B107" s="1316" t="s">
        <v>1756</v>
      </c>
      <c r="C107" s="664">
        <v>1936</v>
      </c>
      <c r="D107" s="1317" t="s">
        <v>2558</v>
      </c>
      <c r="E107" s="1301">
        <v>270000</v>
      </c>
      <c r="F107" s="408"/>
      <c r="G107" s="691"/>
      <c r="H107" s="1301">
        <f t="shared" si="1"/>
        <v>270000</v>
      </c>
      <c r="I107" s="665"/>
      <c r="J107" s="665"/>
    </row>
    <row r="108" spans="1:10" ht="21" customHeight="1">
      <c r="A108" s="856">
        <v>75</v>
      </c>
      <c r="B108" s="1316" t="s">
        <v>1162</v>
      </c>
      <c r="C108" s="664">
        <v>1935</v>
      </c>
      <c r="D108" s="1317" t="s">
        <v>2876</v>
      </c>
      <c r="E108" s="1301">
        <v>270000</v>
      </c>
      <c r="F108" s="408"/>
      <c r="G108" s="691"/>
      <c r="H108" s="1301">
        <f t="shared" si="1"/>
        <v>270000</v>
      </c>
      <c r="I108" s="665"/>
      <c r="J108" s="665" t="s">
        <v>188</v>
      </c>
    </row>
    <row r="109" spans="1:10" ht="21" customHeight="1">
      <c r="A109" s="856">
        <v>76</v>
      </c>
      <c r="B109" s="1316" t="s">
        <v>199</v>
      </c>
      <c r="C109" s="664">
        <v>1936</v>
      </c>
      <c r="D109" s="1317" t="s">
        <v>2558</v>
      </c>
      <c r="E109" s="1301">
        <v>270000</v>
      </c>
      <c r="F109" s="408"/>
      <c r="G109" s="691"/>
      <c r="H109" s="1301">
        <f>E109+G109</f>
        <v>270000</v>
      </c>
      <c r="I109" s="665"/>
      <c r="J109" s="1024"/>
    </row>
    <row r="110" spans="1:10" ht="21" customHeight="1">
      <c r="A110" s="856">
        <v>77</v>
      </c>
      <c r="B110" s="1298" t="s">
        <v>812</v>
      </c>
      <c r="C110" s="664">
        <v>1936</v>
      </c>
      <c r="D110" s="1317" t="s">
        <v>2532</v>
      </c>
      <c r="E110" s="1301">
        <v>270000</v>
      </c>
      <c r="F110" s="408"/>
      <c r="G110" s="691"/>
      <c r="H110" s="1301">
        <f>E110+G110</f>
        <v>270000</v>
      </c>
      <c r="I110" s="859"/>
      <c r="J110" s="662"/>
    </row>
    <row r="111" spans="1:10" ht="21" customHeight="1">
      <c r="A111" s="856">
        <v>78</v>
      </c>
      <c r="B111" s="1298" t="s">
        <v>813</v>
      </c>
      <c r="C111" s="664">
        <v>1936</v>
      </c>
      <c r="D111" s="1317" t="s">
        <v>2876</v>
      </c>
      <c r="E111" s="1301">
        <v>270000</v>
      </c>
      <c r="F111" s="408"/>
      <c r="G111" s="691"/>
      <c r="H111" s="1301">
        <f>E111+G111</f>
        <v>270000</v>
      </c>
      <c r="I111" s="859"/>
      <c r="J111" s="662"/>
    </row>
    <row r="112" spans="1:10" ht="21" customHeight="1">
      <c r="A112" s="856">
        <v>79</v>
      </c>
      <c r="B112" s="1298" t="s">
        <v>814</v>
      </c>
      <c r="C112" s="664">
        <v>1936</v>
      </c>
      <c r="D112" s="1317" t="s">
        <v>2534</v>
      </c>
      <c r="E112" s="1301">
        <v>270000</v>
      </c>
      <c r="F112" s="408"/>
      <c r="G112" s="691"/>
      <c r="H112" s="1301">
        <f>E112+G112</f>
        <v>270000</v>
      </c>
      <c r="I112" s="859"/>
      <c r="J112" s="662"/>
    </row>
    <row r="113" spans="1:15" ht="21" customHeight="1">
      <c r="A113" s="856">
        <v>80</v>
      </c>
      <c r="B113" s="1298" t="s">
        <v>61</v>
      </c>
      <c r="C113" s="664">
        <v>1936</v>
      </c>
      <c r="D113" s="1317" t="s">
        <v>2541</v>
      </c>
      <c r="E113" s="1301">
        <v>270000</v>
      </c>
      <c r="F113" s="408"/>
      <c r="G113" s="691"/>
      <c r="H113" s="1301">
        <f>E113+G113</f>
        <v>270000</v>
      </c>
      <c r="I113" s="859"/>
      <c r="J113" s="662"/>
      <c r="L113" s="416"/>
      <c r="M113" s="717"/>
      <c r="N113" s="856"/>
      <c r="O113" s="700"/>
    </row>
    <row r="114" spans="1:12" ht="21" customHeight="1">
      <c r="A114" s="856">
        <v>81</v>
      </c>
      <c r="B114" s="1298" t="s">
        <v>1003</v>
      </c>
      <c r="C114" s="664">
        <v>1937</v>
      </c>
      <c r="D114" s="1317" t="s">
        <v>2876</v>
      </c>
      <c r="E114" s="1301">
        <v>270000</v>
      </c>
      <c r="F114" s="408"/>
      <c r="G114" s="691"/>
      <c r="H114" s="1301">
        <f>G114+E114</f>
        <v>270000</v>
      </c>
      <c r="I114" s="859"/>
      <c r="L114" s="416"/>
    </row>
    <row r="115" spans="1:12" ht="21" customHeight="1">
      <c r="A115" s="856">
        <v>82</v>
      </c>
      <c r="B115" s="1298" t="s">
        <v>1865</v>
      </c>
      <c r="C115" s="664">
        <v>1937</v>
      </c>
      <c r="D115" s="1317" t="s">
        <v>2876</v>
      </c>
      <c r="E115" s="1301">
        <v>270000</v>
      </c>
      <c r="F115" s="408"/>
      <c r="G115" s="691"/>
      <c r="H115" s="1301">
        <f>G115+E115</f>
        <v>270000</v>
      </c>
      <c r="I115" s="859"/>
      <c r="L115" s="416"/>
    </row>
    <row r="116" spans="1:12" ht="21" customHeight="1">
      <c r="A116" s="856">
        <v>83</v>
      </c>
      <c r="B116" s="1298" t="s">
        <v>1022</v>
      </c>
      <c r="C116" s="664">
        <v>1937</v>
      </c>
      <c r="D116" s="1317" t="s">
        <v>2534</v>
      </c>
      <c r="E116" s="1301">
        <v>270000</v>
      </c>
      <c r="F116" s="408"/>
      <c r="G116" s="691"/>
      <c r="H116" s="1301">
        <f>G116+E116</f>
        <v>270000</v>
      </c>
      <c r="I116" s="859"/>
      <c r="L116" s="416"/>
    </row>
    <row r="117" spans="1:12" ht="21" customHeight="1">
      <c r="A117" s="856">
        <v>84</v>
      </c>
      <c r="B117" s="1298" t="s">
        <v>1005</v>
      </c>
      <c r="C117" s="664">
        <v>1935</v>
      </c>
      <c r="D117" s="1317" t="s">
        <v>2534</v>
      </c>
      <c r="E117" s="1301">
        <v>270000</v>
      </c>
      <c r="F117" s="408"/>
      <c r="G117" s="691"/>
      <c r="H117" s="1301">
        <f>G117+E117</f>
        <v>270000</v>
      </c>
      <c r="I117" s="859"/>
      <c r="L117" s="416"/>
    </row>
    <row r="118" spans="1:12" ht="21" customHeight="1">
      <c r="A118" s="856">
        <v>85</v>
      </c>
      <c r="B118" s="1298" t="s">
        <v>2255</v>
      </c>
      <c r="C118" s="664">
        <v>1937</v>
      </c>
      <c r="D118" s="1317" t="s">
        <v>2534</v>
      </c>
      <c r="E118" s="1301">
        <v>270000</v>
      </c>
      <c r="F118" s="408"/>
      <c r="G118" s="691"/>
      <c r="H118" s="1301">
        <f>G118+E118</f>
        <v>270000</v>
      </c>
      <c r="I118" s="859"/>
      <c r="L118" s="416"/>
    </row>
    <row r="119" spans="1:12" ht="21" customHeight="1">
      <c r="A119" s="856">
        <v>86</v>
      </c>
      <c r="B119" s="1298" t="s">
        <v>1082</v>
      </c>
      <c r="C119" s="664">
        <v>1937</v>
      </c>
      <c r="D119" s="1317" t="s">
        <v>2534</v>
      </c>
      <c r="E119" s="1301">
        <v>270000</v>
      </c>
      <c r="F119" s="408"/>
      <c r="G119" s="691"/>
      <c r="H119" s="1301">
        <f aca="true" t="shared" si="2" ref="H119:H126">G119+E119</f>
        <v>270000</v>
      </c>
      <c r="I119" s="859"/>
      <c r="L119" s="416"/>
    </row>
    <row r="120" spans="1:12" ht="21" customHeight="1">
      <c r="A120" s="856">
        <v>87</v>
      </c>
      <c r="B120" s="1298" t="s">
        <v>1083</v>
      </c>
      <c r="C120" s="664">
        <v>1937</v>
      </c>
      <c r="D120" s="1317" t="s">
        <v>2534</v>
      </c>
      <c r="E120" s="1301">
        <v>270000</v>
      </c>
      <c r="F120" s="408"/>
      <c r="G120" s="691"/>
      <c r="H120" s="1301">
        <f t="shared" si="2"/>
        <v>270000</v>
      </c>
      <c r="I120" s="859"/>
      <c r="L120" s="416"/>
    </row>
    <row r="121" spans="1:12" ht="21" customHeight="1">
      <c r="A121" s="856">
        <v>88</v>
      </c>
      <c r="B121" s="1298" t="s">
        <v>204</v>
      </c>
      <c r="C121" s="664">
        <v>1937</v>
      </c>
      <c r="D121" s="1317" t="s">
        <v>2534</v>
      </c>
      <c r="E121" s="1301">
        <v>270000</v>
      </c>
      <c r="F121" s="408"/>
      <c r="G121" s="691"/>
      <c r="H121" s="1301">
        <f t="shared" si="2"/>
        <v>270000</v>
      </c>
      <c r="I121" s="859"/>
      <c r="L121" s="416"/>
    </row>
    <row r="122" spans="1:12" ht="21" customHeight="1">
      <c r="A122" s="856">
        <v>89</v>
      </c>
      <c r="B122" s="1298" t="s">
        <v>206</v>
      </c>
      <c r="C122" s="664">
        <v>1937</v>
      </c>
      <c r="D122" s="1317" t="s">
        <v>2876</v>
      </c>
      <c r="E122" s="1301">
        <v>270000</v>
      </c>
      <c r="F122" s="408"/>
      <c r="G122" s="691"/>
      <c r="H122" s="1301">
        <f t="shared" si="2"/>
        <v>270000</v>
      </c>
      <c r="I122" s="859"/>
      <c r="L122" s="416"/>
    </row>
    <row r="123" spans="1:12" ht="21" customHeight="1">
      <c r="A123" s="856">
        <v>90</v>
      </c>
      <c r="B123" s="1298" t="s">
        <v>232</v>
      </c>
      <c r="C123" s="664">
        <v>1937</v>
      </c>
      <c r="D123" s="1317" t="s">
        <v>2558</v>
      </c>
      <c r="E123" s="1301">
        <v>270000</v>
      </c>
      <c r="F123" s="408"/>
      <c r="G123" s="691"/>
      <c r="H123" s="1301">
        <f t="shared" si="2"/>
        <v>270000</v>
      </c>
      <c r="I123" s="859"/>
      <c r="L123" s="416"/>
    </row>
    <row r="124" spans="1:12" ht="21" customHeight="1">
      <c r="A124" s="856">
        <v>91</v>
      </c>
      <c r="B124" s="1298" t="s">
        <v>897</v>
      </c>
      <c r="C124" s="664">
        <v>1937</v>
      </c>
      <c r="D124" s="1317" t="s">
        <v>2558</v>
      </c>
      <c r="E124" s="1301">
        <v>270000</v>
      </c>
      <c r="F124" s="408"/>
      <c r="G124" s="691"/>
      <c r="H124" s="1301">
        <f t="shared" si="2"/>
        <v>270000</v>
      </c>
      <c r="I124" s="859"/>
      <c r="L124" s="416" t="s">
        <v>188</v>
      </c>
    </row>
    <row r="125" spans="1:12" ht="21" customHeight="1">
      <c r="A125" s="856">
        <v>92</v>
      </c>
      <c r="B125" s="1298" t="s">
        <v>2419</v>
      </c>
      <c r="C125" s="664">
        <v>1937</v>
      </c>
      <c r="D125" s="1317" t="s">
        <v>2558</v>
      </c>
      <c r="E125" s="1301">
        <v>270000</v>
      </c>
      <c r="F125" s="408"/>
      <c r="G125" s="691"/>
      <c r="H125" s="1301">
        <f t="shared" si="2"/>
        <v>270000</v>
      </c>
      <c r="I125" s="859"/>
      <c r="L125" s="416"/>
    </row>
    <row r="126" spans="1:12" ht="21" customHeight="1">
      <c r="A126" s="856">
        <v>93</v>
      </c>
      <c r="B126" s="1298" t="s">
        <v>2958</v>
      </c>
      <c r="C126" s="664">
        <v>1937</v>
      </c>
      <c r="D126" s="1317" t="s">
        <v>2532</v>
      </c>
      <c r="E126" s="1301">
        <v>270000</v>
      </c>
      <c r="F126" s="408"/>
      <c r="G126" s="691"/>
      <c r="H126" s="1301">
        <f t="shared" si="2"/>
        <v>270000</v>
      </c>
      <c r="I126" s="859"/>
      <c r="L126" s="416"/>
    </row>
    <row r="127" spans="1:12" ht="21" customHeight="1">
      <c r="A127" s="856">
        <v>94</v>
      </c>
      <c r="B127" s="1298" t="s">
        <v>1548</v>
      </c>
      <c r="C127" s="1318">
        <v>1938</v>
      </c>
      <c r="D127" s="1316" t="s">
        <v>2580</v>
      </c>
      <c r="E127" s="1301">
        <v>270000</v>
      </c>
      <c r="F127" s="408"/>
      <c r="G127" s="691"/>
      <c r="H127" s="1301">
        <f aca="true" t="shared" si="3" ref="H127:H144">G127+E127</f>
        <v>270000</v>
      </c>
      <c r="I127" s="859"/>
      <c r="L127" s="416"/>
    </row>
    <row r="128" spans="1:12" ht="21" customHeight="1">
      <c r="A128" s="856">
        <v>95</v>
      </c>
      <c r="B128" s="1298" t="s">
        <v>1103</v>
      </c>
      <c r="C128" s="1318">
        <v>1938</v>
      </c>
      <c r="D128" s="1316" t="s">
        <v>2876</v>
      </c>
      <c r="E128" s="1301">
        <v>270000</v>
      </c>
      <c r="F128" s="408"/>
      <c r="G128" s="691"/>
      <c r="H128" s="1301">
        <f t="shared" si="3"/>
        <v>270000</v>
      </c>
      <c r="I128" s="859"/>
      <c r="L128" s="416"/>
    </row>
    <row r="129" spans="1:12" ht="21" customHeight="1">
      <c r="A129" s="856">
        <v>96</v>
      </c>
      <c r="B129" s="1298" t="s">
        <v>1104</v>
      </c>
      <c r="C129" s="1318">
        <v>1938</v>
      </c>
      <c r="D129" s="1316" t="s">
        <v>2534</v>
      </c>
      <c r="E129" s="1301">
        <v>270000</v>
      </c>
      <c r="F129" s="408"/>
      <c r="G129" s="691"/>
      <c r="H129" s="1301">
        <f t="shared" si="3"/>
        <v>270000</v>
      </c>
      <c r="I129" s="859"/>
      <c r="L129" s="416"/>
    </row>
    <row r="130" spans="1:12" ht="21" customHeight="1">
      <c r="A130" s="856">
        <v>97</v>
      </c>
      <c r="B130" s="1298" t="s">
        <v>1105</v>
      </c>
      <c r="C130" s="1318">
        <v>1938</v>
      </c>
      <c r="D130" s="1316" t="s">
        <v>2541</v>
      </c>
      <c r="E130" s="1301">
        <v>270000</v>
      </c>
      <c r="F130" s="408"/>
      <c r="G130" s="691"/>
      <c r="H130" s="1301">
        <f t="shared" si="3"/>
        <v>270000</v>
      </c>
      <c r="I130" s="859"/>
      <c r="L130" s="416"/>
    </row>
    <row r="131" spans="1:12" ht="21" customHeight="1">
      <c r="A131" s="856">
        <v>98</v>
      </c>
      <c r="B131" s="1316" t="s">
        <v>376</v>
      </c>
      <c r="C131" s="1318">
        <v>1926</v>
      </c>
      <c r="D131" s="1316" t="s">
        <v>2534</v>
      </c>
      <c r="E131" s="1321">
        <v>270000</v>
      </c>
      <c r="F131" s="1319"/>
      <c r="G131" s="1320"/>
      <c r="H131" s="1321">
        <f t="shared" si="3"/>
        <v>270000</v>
      </c>
      <c r="I131" s="859"/>
      <c r="L131" s="416"/>
    </row>
    <row r="132" spans="1:12" ht="21" customHeight="1">
      <c r="A132" s="856">
        <v>99</v>
      </c>
      <c r="B132" s="1547" t="s">
        <v>2801</v>
      </c>
      <c r="C132" s="1548">
        <v>1920</v>
      </c>
      <c r="D132" s="1547" t="s">
        <v>2532</v>
      </c>
      <c r="E132" s="1321">
        <v>0</v>
      </c>
      <c r="F132" s="1319"/>
      <c r="G132" s="1320"/>
      <c r="H132" s="1321">
        <f t="shared" si="3"/>
        <v>0</v>
      </c>
      <c r="I132" s="1295" t="s">
        <v>2700</v>
      </c>
      <c r="J132" s="1296"/>
      <c r="L132" s="416"/>
    </row>
    <row r="133" spans="1:12" ht="21" customHeight="1">
      <c r="A133" s="856">
        <v>100</v>
      </c>
      <c r="B133" s="1316" t="s">
        <v>2802</v>
      </c>
      <c r="C133" s="1318">
        <v>1920</v>
      </c>
      <c r="D133" s="1316" t="s">
        <v>2532</v>
      </c>
      <c r="E133" s="1321">
        <v>270000</v>
      </c>
      <c r="F133" s="1319"/>
      <c r="G133" s="1320"/>
      <c r="H133" s="1321">
        <f t="shared" si="3"/>
        <v>270000</v>
      </c>
      <c r="I133" s="1295"/>
      <c r="L133" s="416"/>
    </row>
    <row r="134" spans="1:12" ht="21" customHeight="1">
      <c r="A134" s="856">
        <v>101</v>
      </c>
      <c r="B134" s="1316" t="s">
        <v>2803</v>
      </c>
      <c r="C134" s="1318">
        <v>1927</v>
      </c>
      <c r="D134" s="1316" t="s">
        <v>2541</v>
      </c>
      <c r="E134" s="1321">
        <v>270000</v>
      </c>
      <c r="F134" s="1319"/>
      <c r="G134" s="1320"/>
      <c r="H134" s="1321">
        <f t="shared" si="3"/>
        <v>270000</v>
      </c>
      <c r="I134" s="1295"/>
      <c r="J134" s="1296"/>
      <c r="L134" s="416"/>
    </row>
    <row r="135" spans="1:12" ht="21" customHeight="1">
      <c r="A135" s="856">
        <v>102</v>
      </c>
      <c r="B135" s="1316" t="s">
        <v>2557</v>
      </c>
      <c r="C135" s="1318">
        <v>1935</v>
      </c>
      <c r="D135" s="1316" t="s">
        <v>2558</v>
      </c>
      <c r="E135" s="1321">
        <v>270000</v>
      </c>
      <c r="F135" s="1319"/>
      <c r="G135" s="1320"/>
      <c r="H135" s="1321">
        <f t="shared" si="3"/>
        <v>270000</v>
      </c>
      <c r="I135" s="1295"/>
      <c r="J135" s="1296"/>
      <c r="L135" s="416"/>
    </row>
    <row r="136" spans="1:12" ht="21" customHeight="1">
      <c r="A136" s="856">
        <v>103</v>
      </c>
      <c r="B136" s="1298" t="s">
        <v>2400</v>
      </c>
      <c r="C136" s="1318">
        <v>1938</v>
      </c>
      <c r="D136" s="1316" t="s">
        <v>2876</v>
      </c>
      <c r="E136" s="1321">
        <v>270000</v>
      </c>
      <c r="F136" s="408"/>
      <c r="G136" s="691"/>
      <c r="H136" s="1301">
        <f t="shared" si="3"/>
        <v>270000</v>
      </c>
      <c r="I136" s="859"/>
      <c r="L136" s="416"/>
    </row>
    <row r="137" spans="1:12" ht="21" customHeight="1">
      <c r="A137" s="856">
        <v>104</v>
      </c>
      <c r="B137" s="1300" t="s">
        <v>1261</v>
      </c>
      <c r="C137" s="664">
        <v>1938</v>
      </c>
      <c r="D137" s="1317" t="s">
        <v>2534</v>
      </c>
      <c r="E137" s="1301">
        <v>270000</v>
      </c>
      <c r="F137" s="408"/>
      <c r="G137" s="691"/>
      <c r="H137" s="1301">
        <f t="shared" si="3"/>
        <v>270000</v>
      </c>
      <c r="I137" s="859"/>
      <c r="L137" s="416"/>
    </row>
    <row r="138" spans="1:12" ht="21" customHeight="1">
      <c r="A138" s="856">
        <v>105</v>
      </c>
      <c r="B138" s="1300" t="s">
        <v>2559</v>
      </c>
      <c r="C138" s="664">
        <v>1935</v>
      </c>
      <c r="D138" s="1317" t="s">
        <v>2558</v>
      </c>
      <c r="E138" s="1301">
        <v>270000</v>
      </c>
      <c r="F138" s="408"/>
      <c r="G138" s="1301"/>
      <c r="H138" s="1301">
        <f>G138+E138</f>
        <v>270000</v>
      </c>
      <c r="I138" s="859"/>
      <c r="L138" s="416"/>
    </row>
    <row r="139" spans="1:12" ht="21" customHeight="1">
      <c r="A139" s="856">
        <v>106</v>
      </c>
      <c r="B139" s="1300" t="s">
        <v>2569</v>
      </c>
      <c r="C139" s="664">
        <v>1938</v>
      </c>
      <c r="D139" s="1317" t="s">
        <v>2532</v>
      </c>
      <c r="E139" s="1301">
        <v>270000</v>
      </c>
      <c r="F139" s="408"/>
      <c r="G139" s="1301"/>
      <c r="H139" s="1301">
        <f t="shared" si="3"/>
        <v>270000</v>
      </c>
      <c r="I139" s="859"/>
      <c r="L139" s="416"/>
    </row>
    <row r="140" spans="1:12" ht="21" customHeight="1">
      <c r="A140" s="856">
        <v>107</v>
      </c>
      <c r="B140" s="1300" t="s">
        <v>2570</v>
      </c>
      <c r="C140" s="664">
        <v>1938</v>
      </c>
      <c r="D140" s="1317" t="s">
        <v>2532</v>
      </c>
      <c r="E140" s="1301">
        <v>270000</v>
      </c>
      <c r="F140" s="408"/>
      <c r="G140" s="1301"/>
      <c r="H140" s="1301">
        <f t="shared" si="3"/>
        <v>270000</v>
      </c>
      <c r="I140" s="859"/>
      <c r="L140" s="416"/>
    </row>
    <row r="141" spans="1:12" ht="21" customHeight="1">
      <c r="A141" s="856">
        <v>108</v>
      </c>
      <c r="B141" s="1300" t="s">
        <v>1173</v>
      </c>
      <c r="C141" s="664">
        <v>1938</v>
      </c>
      <c r="D141" s="1317" t="s">
        <v>2537</v>
      </c>
      <c r="E141" s="1301">
        <v>270000</v>
      </c>
      <c r="F141" s="408"/>
      <c r="G141" s="1301"/>
      <c r="H141" s="1301">
        <f t="shared" si="3"/>
        <v>270000</v>
      </c>
      <c r="I141" s="859"/>
      <c r="L141" s="416"/>
    </row>
    <row r="142" spans="1:12" ht="21" customHeight="1">
      <c r="A142" s="856">
        <v>109</v>
      </c>
      <c r="B142" s="1300" t="s">
        <v>2571</v>
      </c>
      <c r="C142" s="664">
        <v>1938</v>
      </c>
      <c r="D142" s="1317" t="s">
        <v>2534</v>
      </c>
      <c r="E142" s="1301">
        <v>270000</v>
      </c>
      <c r="F142" s="408"/>
      <c r="G142" s="1301"/>
      <c r="H142" s="1301">
        <f t="shared" si="3"/>
        <v>270000</v>
      </c>
      <c r="I142" s="859"/>
      <c r="L142" s="416"/>
    </row>
    <row r="143" spans="1:12" ht="21" customHeight="1">
      <c r="A143" s="856">
        <v>110</v>
      </c>
      <c r="B143" s="1300" t="s">
        <v>789</v>
      </c>
      <c r="C143" s="664">
        <v>1939</v>
      </c>
      <c r="D143" s="1317" t="s">
        <v>2534</v>
      </c>
      <c r="E143" s="1301">
        <v>270000</v>
      </c>
      <c r="F143" s="408"/>
      <c r="G143" s="1301"/>
      <c r="H143" s="1301">
        <f t="shared" si="3"/>
        <v>270000</v>
      </c>
      <c r="I143" s="859"/>
      <c r="L143" s="416"/>
    </row>
    <row r="144" spans="1:12" ht="21" customHeight="1">
      <c r="A144" s="1452">
        <v>111</v>
      </c>
      <c r="B144" s="1442" t="s">
        <v>1958</v>
      </c>
      <c r="C144" s="1443">
        <v>1939</v>
      </c>
      <c r="D144" s="1444" t="s">
        <v>2534</v>
      </c>
      <c r="E144" s="1357">
        <v>270000</v>
      </c>
      <c r="F144" s="1445"/>
      <c r="G144" s="1357">
        <v>540000</v>
      </c>
      <c r="H144" s="1357">
        <f t="shared" si="3"/>
        <v>810000</v>
      </c>
      <c r="I144" s="1446"/>
      <c r="J144" s="1451"/>
      <c r="K144" s="1450"/>
      <c r="L144" s="416"/>
    </row>
    <row r="145" spans="1:10" ht="21" customHeight="1">
      <c r="A145" s="859"/>
      <c r="B145" s="718" t="s">
        <v>1632</v>
      </c>
      <c r="C145" s="880"/>
      <c r="D145" s="708"/>
      <c r="E145" s="671">
        <f>SUM(E34:E144)</f>
        <v>29430000</v>
      </c>
      <c r="F145" s="417"/>
      <c r="G145" s="688">
        <v>540000</v>
      </c>
      <c r="H145" s="1017">
        <f>G145+E145</f>
        <v>29970000</v>
      </c>
      <c r="I145" s="859"/>
      <c r="J145" s="662"/>
    </row>
    <row r="146" spans="1:10" ht="21" customHeight="1">
      <c r="A146" s="863"/>
      <c r="B146" s="719" t="s">
        <v>392</v>
      </c>
      <c r="C146" s="886" t="s">
        <v>2547</v>
      </c>
      <c r="D146" s="709"/>
      <c r="E146" s="676"/>
      <c r="F146" s="418"/>
      <c r="G146" s="693"/>
      <c r="H146" s="676"/>
      <c r="I146" s="665"/>
      <c r="J146" s="665"/>
    </row>
    <row r="147" spans="1:10" ht="21" customHeight="1">
      <c r="A147" s="856">
        <v>1</v>
      </c>
      <c r="B147" s="1298" t="s">
        <v>2887</v>
      </c>
      <c r="C147" s="1299">
        <v>1984</v>
      </c>
      <c r="D147" s="1300" t="s">
        <v>2580</v>
      </c>
      <c r="E147" s="1301">
        <v>405000</v>
      </c>
      <c r="F147" s="408"/>
      <c r="G147" s="695"/>
      <c r="H147" s="1301">
        <f aca="true" t="shared" si="4" ref="H147:H168">E147+G147</f>
        <v>405000</v>
      </c>
      <c r="I147" s="665"/>
      <c r="J147" s="665"/>
    </row>
    <row r="148" spans="1:10" ht="21" customHeight="1">
      <c r="A148" s="856">
        <v>2</v>
      </c>
      <c r="B148" s="1298" t="s">
        <v>2888</v>
      </c>
      <c r="C148" s="1299">
        <v>1967</v>
      </c>
      <c r="D148" s="1300" t="s">
        <v>2535</v>
      </c>
      <c r="E148" s="1301">
        <v>405000</v>
      </c>
      <c r="F148" s="408"/>
      <c r="G148" s="695"/>
      <c r="H148" s="1301">
        <f t="shared" si="4"/>
        <v>405000</v>
      </c>
      <c r="I148" s="665"/>
      <c r="J148" s="665"/>
    </row>
    <row r="149" spans="1:10" ht="21" customHeight="1">
      <c r="A149" s="856">
        <v>3</v>
      </c>
      <c r="B149" s="1298" t="s">
        <v>2889</v>
      </c>
      <c r="C149" s="1299">
        <v>1977</v>
      </c>
      <c r="D149" s="1300" t="s">
        <v>2580</v>
      </c>
      <c r="E149" s="1301">
        <v>405000</v>
      </c>
      <c r="F149" s="408"/>
      <c r="G149" s="695"/>
      <c r="H149" s="1301">
        <f t="shared" si="4"/>
        <v>405000</v>
      </c>
      <c r="I149" s="665"/>
      <c r="J149" s="665"/>
    </row>
    <row r="150" spans="1:10" ht="21" customHeight="1">
      <c r="A150" s="856">
        <v>4</v>
      </c>
      <c r="B150" s="1479" t="s">
        <v>2891</v>
      </c>
      <c r="C150" s="1480">
        <v>1959</v>
      </c>
      <c r="D150" s="1479" t="s">
        <v>2535</v>
      </c>
      <c r="E150" s="1485">
        <v>405000</v>
      </c>
      <c r="F150" s="408"/>
      <c r="G150" s="695"/>
      <c r="H150" s="1301">
        <f t="shared" si="4"/>
        <v>405000</v>
      </c>
      <c r="I150" s="665"/>
      <c r="J150" s="665"/>
    </row>
    <row r="151" spans="1:10" ht="21" customHeight="1">
      <c r="A151" s="856">
        <v>5</v>
      </c>
      <c r="B151" s="1298" t="s">
        <v>2892</v>
      </c>
      <c r="C151" s="1299">
        <v>1978</v>
      </c>
      <c r="D151" s="1300" t="s">
        <v>2876</v>
      </c>
      <c r="E151" s="1301">
        <v>405000</v>
      </c>
      <c r="F151" s="408"/>
      <c r="G151" s="695"/>
      <c r="H151" s="1301">
        <f t="shared" si="4"/>
        <v>405000</v>
      </c>
      <c r="I151" s="665"/>
      <c r="J151" s="665"/>
    </row>
    <row r="152" spans="1:10" ht="21" customHeight="1">
      <c r="A152" s="856">
        <v>6</v>
      </c>
      <c r="B152" s="1298" t="s">
        <v>2893</v>
      </c>
      <c r="C152" s="1299">
        <v>1995</v>
      </c>
      <c r="D152" s="1300" t="s">
        <v>2580</v>
      </c>
      <c r="E152" s="1301">
        <v>405000</v>
      </c>
      <c r="F152" s="408"/>
      <c r="G152" s="695"/>
      <c r="H152" s="1301">
        <f t="shared" si="4"/>
        <v>405000</v>
      </c>
      <c r="I152" s="665"/>
      <c r="J152" s="665"/>
    </row>
    <row r="153" spans="1:10" ht="21" customHeight="1">
      <c r="A153" s="856">
        <v>7</v>
      </c>
      <c r="B153" s="1298" t="s">
        <v>2894</v>
      </c>
      <c r="C153" s="1299">
        <v>1961</v>
      </c>
      <c r="D153" s="1300" t="s">
        <v>2534</v>
      </c>
      <c r="E153" s="1301">
        <v>405000</v>
      </c>
      <c r="F153" s="408"/>
      <c r="G153" s="695"/>
      <c r="H153" s="1301">
        <f t="shared" si="4"/>
        <v>405000</v>
      </c>
      <c r="I153" s="665"/>
      <c r="J153" s="665"/>
    </row>
    <row r="154" spans="1:10" ht="21" customHeight="1">
      <c r="A154" s="856">
        <v>8</v>
      </c>
      <c r="B154" s="1298" t="s">
        <v>2895</v>
      </c>
      <c r="C154" s="1299">
        <v>1969</v>
      </c>
      <c r="D154" s="1300" t="s">
        <v>2580</v>
      </c>
      <c r="E154" s="1301">
        <v>405000</v>
      </c>
      <c r="F154" s="408"/>
      <c r="G154" s="695"/>
      <c r="H154" s="1301">
        <f t="shared" si="4"/>
        <v>405000</v>
      </c>
      <c r="I154" s="665"/>
      <c r="J154" s="665"/>
    </row>
    <row r="155" spans="1:10" ht="21" customHeight="1">
      <c r="A155" s="856">
        <v>9</v>
      </c>
      <c r="B155" s="1298" t="s">
        <v>2896</v>
      </c>
      <c r="C155" s="1299">
        <v>1973</v>
      </c>
      <c r="D155" s="1300" t="s">
        <v>2580</v>
      </c>
      <c r="E155" s="1301">
        <v>405000</v>
      </c>
      <c r="F155" s="408"/>
      <c r="G155" s="695"/>
      <c r="H155" s="1301">
        <f t="shared" si="4"/>
        <v>405000</v>
      </c>
      <c r="I155" s="665"/>
      <c r="J155" s="665"/>
    </row>
    <row r="156" spans="1:10" ht="21" customHeight="1">
      <c r="A156" s="856">
        <v>10</v>
      </c>
      <c r="B156" s="1298" t="s">
        <v>2897</v>
      </c>
      <c r="C156" s="1299">
        <v>1960</v>
      </c>
      <c r="D156" s="1300" t="s">
        <v>2534</v>
      </c>
      <c r="E156" s="1301">
        <v>405000</v>
      </c>
      <c r="F156" s="408"/>
      <c r="G156" s="695"/>
      <c r="H156" s="1301">
        <f t="shared" si="4"/>
        <v>405000</v>
      </c>
      <c r="I156" s="665"/>
      <c r="J156" s="665"/>
    </row>
    <row r="157" spans="1:10" ht="21" customHeight="1">
      <c r="A157" s="856">
        <v>11</v>
      </c>
      <c r="B157" s="1298" t="s">
        <v>2898</v>
      </c>
      <c r="C157" s="1299">
        <v>1963</v>
      </c>
      <c r="D157" s="1300" t="s">
        <v>2580</v>
      </c>
      <c r="E157" s="1301">
        <v>405000</v>
      </c>
      <c r="F157" s="408"/>
      <c r="G157" s="695"/>
      <c r="H157" s="1301">
        <f t="shared" si="4"/>
        <v>405000</v>
      </c>
      <c r="I157" s="665"/>
      <c r="J157" s="665"/>
    </row>
    <row r="158" spans="1:10" ht="21" customHeight="1">
      <c r="A158" s="856">
        <v>12</v>
      </c>
      <c r="B158" s="1298" t="s">
        <v>2901</v>
      </c>
      <c r="C158" s="1299">
        <v>1969</v>
      </c>
      <c r="D158" s="1300" t="s">
        <v>2876</v>
      </c>
      <c r="E158" s="1301">
        <v>405000</v>
      </c>
      <c r="F158" s="408"/>
      <c r="G158" s="695"/>
      <c r="H158" s="1301">
        <f t="shared" si="4"/>
        <v>405000</v>
      </c>
      <c r="I158" s="665"/>
      <c r="J158" s="665"/>
    </row>
    <row r="159" spans="1:10" ht="21" customHeight="1">
      <c r="A159" s="856">
        <v>13</v>
      </c>
      <c r="B159" s="1298" t="s">
        <v>2902</v>
      </c>
      <c r="C159" s="1299">
        <v>1995</v>
      </c>
      <c r="D159" s="1300" t="s">
        <v>2537</v>
      </c>
      <c r="E159" s="1301">
        <v>405000</v>
      </c>
      <c r="F159" s="408"/>
      <c r="G159" s="695"/>
      <c r="H159" s="1301">
        <f t="shared" si="4"/>
        <v>405000</v>
      </c>
      <c r="I159" s="665"/>
      <c r="J159" s="665"/>
    </row>
    <row r="160" spans="1:10" ht="21" customHeight="1">
      <c r="A160" s="856">
        <v>14</v>
      </c>
      <c r="B160" s="1298" t="s">
        <v>2903</v>
      </c>
      <c r="C160" s="1299">
        <v>1993</v>
      </c>
      <c r="D160" s="1300" t="s">
        <v>2537</v>
      </c>
      <c r="E160" s="1301">
        <v>405000</v>
      </c>
      <c r="F160" s="408"/>
      <c r="G160" s="695"/>
      <c r="H160" s="1301">
        <f t="shared" si="4"/>
        <v>405000</v>
      </c>
      <c r="I160" s="665"/>
      <c r="J160" s="665"/>
    </row>
    <row r="161" spans="1:10" ht="21" customHeight="1">
      <c r="A161" s="856">
        <v>15</v>
      </c>
      <c r="B161" s="1298" t="s">
        <v>1135</v>
      </c>
      <c r="C161" s="1299">
        <v>1978</v>
      </c>
      <c r="D161" s="1300" t="s">
        <v>2535</v>
      </c>
      <c r="E161" s="1301">
        <v>405000</v>
      </c>
      <c r="F161" s="408"/>
      <c r="G161" s="695"/>
      <c r="H161" s="1301">
        <f t="shared" si="4"/>
        <v>405000</v>
      </c>
      <c r="I161" s="665"/>
      <c r="J161" s="665"/>
    </row>
    <row r="162" spans="1:10" ht="21" customHeight="1">
      <c r="A162" s="856">
        <v>16</v>
      </c>
      <c r="B162" s="1298" t="s">
        <v>2905</v>
      </c>
      <c r="C162" s="1299">
        <v>1975</v>
      </c>
      <c r="D162" s="1300" t="s">
        <v>2541</v>
      </c>
      <c r="E162" s="1301">
        <v>405000</v>
      </c>
      <c r="F162" s="408"/>
      <c r="G162" s="695"/>
      <c r="H162" s="1301">
        <f t="shared" si="4"/>
        <v>405000</v>
      </c>
      <c r="I162" s="665"/>
      <c r="J162" s="665"/>
    </row>
    <row r="163" spans="1:10" ht="21" customHeight="1">
      <c r="A163" s="856">
        <v>17</v>
      </c>
      <c r="B163" s="1298" t="s">
        <v>2906</v>
      </c>
      <c r="C163" s="1299">
        <v>1963</v>
      </c>
      <c r="D163" s="1300" t="s">
        <v>2537</v>
      </c>
      <c r="E163" s="1301">
        <v>405000</v>
      </c>
      <c r="F163" s="408"/>
      <c r="G163" s="695"/>
      <c r="H163" s="1301">
        <f t="shared" si="4"/>
        <v>405000</v>
      </c>
      <c r="I163" s="665"/>
      <c r="J163" s="665"/>
    </row>
    <row r="164" spans="1:10" ht="21" customHeight="1">
      <c r="A164" s="856">
        <v>18</v>
      </c>
      <c r="B164" s="1298" t="s">
        <v>2908</v>
      </c>
      <c r="C164" s="1299">
        <v>1971</v>
      </c>
      <c r="D164" s="1300" t="s">
        <v>2876</v>
      </c>
      <c r="E164" s="1301">
        <v>405000</v>
      </c>
      <c r="F164" s="408"/>
      <c r="G164" s="695"/>
      <c r="H164" s="1301">
        <f t="shared" si="4"/>
        <v>405000</v>
      </c>
      <c r="I164" s="665"/>
      <c r="J164" s="665"/>
    </row>
    <row r="165" spans="1:10" ht="21" customHeight="1">
      <c r="A165" s="856">
        <v>19</v>
      </c>
      <c r="B165" s="1298" t="s">
        <v>2909</v>
      </c>
      <c r="C165" s="1299">
        <v>1969</v>
      </c>
      <c r="D165" s="1300" t="s">
        <v>2532</v>
      </c>
      <c r="E165" s="1301">
        <v>405000</v>
      </c>
      <c r="F165" s="408"/>
      <c r="G165" s="695"/>
      <c r="H165" s="1301">
        <f t="shared" si="4"/>
        <v>405000</v>
      </c>
      <c r="I165" s="665"/>
      <c r="J165" s="665"/>
    </row>
    <row r="166" spans="1:10" ht="21" customHeight="1">
      <c r="A166" s="856">
        <v>20</v>
      </c>
      <c r="B166" s="1302" t="s">
        <v>2958</v>
      </c>
      <c r="C166" s="824">
        <v>1960</v>
      </c>
      <c r="D166" s="45" t="s">
        <v>2580</v>
      </c>
      <c r="E166" s="1301">
        <v>405000</v>
      </c>
      <c r="F166" s="408"/>
      <c r="G166" s="695"/>
      <c r="H166" s="1301">
        <f t="shared" si="4"/>
        <v>405000</v>
      </c>
      <c r="I166" s="665"/>
      <c r="J166" s="665"/>
    </row>
    <row r="167" spans="1:10" ht="21" customHeight="1">
      <c r="A167" s="856">
        <v>21</v>
      </c>
      <c r="B167" s="1302" t="s">
        <v>1828</v>
      </c>
      <c r="C167" s="824">
        <v>1993</v>
      </c>
      <c r="D167" s="45" t="s">
        <v>2541</v>
      </c>
      <c r="E167" s="1301">
        <v>405000</v>
      </c>
      <c r="F167" s="408"/>
      <c r="G167" s="695"/>
      <c r="H167" s="1301">
        <f t="shared" si="4"/>
        <v>405000</v>
      </c>
      <c r="I167" s="665"/>
      <c r="J167" s="665"/>
    </row>
    <row r="168" spans="1:10" ht="21" customHeight="1">
      <c r="A168" s="856">
        <v>22</v>
      </c>
      <c r="B168" s="1303" t="s">
        <v>30</v>
      </c>
      <c r="C168" s="1304">
        <v>2000</v>
      </c>
      <c r="D168" s="1305" t="s">
        <v>2532</v>
      </c>
      <c r="E168" s="1301">
        <v>405000</v>
      </c>
      <c r="F168" s="408"/>
      <c r="G168" s="695"/>
      <c r="H168" s="1301">
        <f t="shared" si="4"/>
        <v>405000</v>
      </c>
      <c r="I168" s="332"/>
      <c r="J168" s="332"/>
    </row>
    <row r="169" spans="1:10" ht="21" customHeight="1">
      <c r="A169" s="856">
        <v>23</v>
      </c>
      <c r="B169" s="1479" t="s">
        <v>2959</v>
      </c>
      <c r="C169" s="1480">
        <v>1954</v>
      </c>
      <c r="D169" s="1479" t="s">
        <v>2534</v>
      </c>
      <c r="E169" s="1301">
        <v>405000</v>
      </c>
      <c r="F169" s="408"/>
      <c r="G169" s="695"/>
      <c r="H169" s="1301">
        <v>405000</v>
      </c>
      <c r="I169" s="665"/>
      <c r="J169" s="1024"/>
    </row>
    <row r="170" spans="1:10" ht="21" customHeight="1">
      <c r="A170" s="856">
        <v>24</v>
      </c>
      <c r="B170" s="1298" t="s">
        <v>2961</v>
      </c>
      <c r="C170" s="1299">
        <v>1965</v>
      </c>
      <c r="D170" s="1300" t="s">
        <v>2534</v>
      </c>
      <c r="E170" s="1301">
        <v>405000</v>
      </c>
      <c r="F170" s="408"/>
      <c r="G170" s="695"/>
      <c r="H170" s="1301">
        <v>405000</v>
      </c>
      <c r="I170" s="665"/>
      <c r="J170" s="1024"/>
    </row>
    <row r="171" spans="1:10" ht="21" customHeight="1">
      <c r="A171" s="856">
        <v>25</v>
      </c>
      <c r="B171" s="1298" t="s">
        <v>2962</v>
      </c>
      <c r="C171" s="1299">
        <v>1979</v>
      </c>
      <c r="D171" s="1300" t="s">
        <v>2876</v>
      </c>
      <c r="E171" s="1301">
        <v>405000</v>
      </c>
      <c r="F171" s="408"/>
      <c r="G171" s="695"/>
      <c r="H171" s="1301">
        <v>405000</v>
      </c>
      <c r="I171" s="665"/>
      <c r="J171" s="1024"/>
    </row>
    <row r="172" spans="1:10" ht="21" customHeight="1">
      <c r="A172" s="856">
        <v>26</v>
      </c>
      <c r="B172" s="1298" t="s">
        <v>2963</v>
      </c>
      <c r="C172" s="1299">
        <v>1970</v>
      </c>
      <c r="D172" s="1300" t="s">
        <v>2535</v>
      </c>
      <c r="E172" s="1301">
        <v>405000</v>
      </c>
      <c r="F172" s="408"/>
      <c r="G172" s="695"/>
      <c r="H172" s="1301">
        <v>405000</v>
      </c>
      <c r="I172" s="665"/>
      <c r="J172" s="1024"/>
    </row>
    <row r="173" spans="1:10" ht="21" customHeight="1">
      <c r="A173" s="856">
        <v>27</v>
      </c>
      <c r="B173" s="1298" t="s">
        <v>2964</v>
      </c>
      <c r="C173" s="1299">
        <v>1969</v>
      </c>
      <c r="D173" s="1300" t="s">
        <v>2580</v>
      </c>
      <c r="E173" s="1301">
        <v>405000</v>
      </c>
      <c r="F173" s="408"/>
      <c r="G173" s="695"/>
      <c r="H173" s="1301">
        <v>405000</v>
      </c>
      <c r="I173" s="665"/>
      <c r="J173" s="1024"/>
    </row>
    <row r="174" spans="1:10" ht="21" customHeight="1">
      <c r="A174" s="856">
        <v>28</v>
      </c>
      <c r="B174" s="1298" t="s">
        <v>2965</v>
      </c>
      <c r="C174" s="1299">
        <v>1970</v>
      </c>
      <c r="D174" s="1300" t="s">
        <v>2558</v>
      </c>
      <c r="E174" s="1301">
        <v>405000</v>
      </c>
      <c r="F174" s="408"/>
      <c r="G174" s="695"/>
      <c r="H174" s="1301">
        <v>405000</v>
      </c>
      <c r="I174" s="665"/>
      <c r="J174" s="1024"/>
    </row>
    <row r="175" spans="1:10" ht="21" customHeight="1">
      <c r="A175" s="856">
        <v>29</v>
      </c>
      <c r="B175" s="1298" t="s">
        <v>366</v>
      </c>
      <c r="C175" s="1299">
        <v>1970</v>
      </c>
      <c r="D175" s="1300" t="s">
        <v>2876</v>
      </c>
      <c r="E175" s="1301">
        <v>405000</v>
      </c>
      <c r="F175" s="408"/>
      <c r="G175" s="695"/>
      <c r="H175" s="1301">
        <v>405000</v>
      </c>
      <c r="I175" s="665"/>
      <c r="J175" s="1024"/>
    </row>
    <row r="176" spans="1:10" ht="21" customHeight="1">
      <c r="A176" s="856">
        <v>30</v>
      </c>
      <c r="B176" s="1298" t="s">
        <v>17</v>
      </c>
      <c r="C176" s="1299">
        <v>1970</v>
      </c>
      <c r="D176" s="1300" t="s">
        <v>2580</v>
      </c>
      <c r="E176" s="1301">
        <v>405000</v>
      </c>
      <c r="F176" s="408"/>
      <c r="G176" s="695"/>
      <c r="H176" s="1301">
        <v>405000</v>
      </c>
      <c r="I176" s="665"/>
      <c r="J176" s="1024"/>
    </row>
    <row r="177" spans="1:10" ht="21" customHeight="1">
      <c r="A177" s="856">
        <v>31</v>
      </c>
      <c r="B177" s="1306" t="s">
        <v>19</v>
      </c>
      <c r="C177" s="1299">
        <v>1974</v>
      </c>
      <c r="D177" s="1300" t="s">
        <v>2876</v>
      </c>
      <c r="E177" s="1301">
        <v>405000</v>
      </c>
      <c r="F177" s="408"/>
      <c r="G177" s="695"/>
      <c r="H177" s="1301">
        <v>405000</v>
      </c>
      <c r="I177" s="665"/>
      <c r="J177" s="1024"/>
    </row>
    <row r="178" spans="1:10" ht="21" customHeight="1">
      <c r="A178" s="856">
        <v>32</v>
      </c>
      <c r="B178" s="1298" t="s">
        <v>23</v>
      </c>
      <c r="C178" s="1299">
        <v>1964</v>
      </c>
      <c r="D178" s="1300" t="s">
        <v>2558</v>
      </c>
      <c r="E178" s="1301">
        <v>405000</v>
      </c>
      <c r="F178" s="408"/>
      <c r="G178" s="695"/>
      <c r="H178" s="1301">
        <v>405000</v>
      </c>
      <c r="I178" s="665"/>
      <c r="J178" s="1024"/>
    </row>
    <row r="179" spans="1:10" ht="21" customHeight="1">
      <c r="A179" s="856">
        <v>33</v>
      </c>
      <c r="B179" s="1298" t="s">
        <v>24</v>
      </c>
      <c r="C179" s="1299">
        <v>1975</v>
      </c>
      <c r="D179" s="1300" t="s">
        <v>2532</v>
      </c>
      <c r="E179" s="1301">
        <v>405000</v>
      </c>
      <c r="F179" s="408"/>
      <c r="G179" s="695"/>
      <c r="H179" s="1301">
        <v>405000</v>
      </c>
      <c r="I179" s="665"/>
      <c r="J179" s="1024"/>
    </row>
    <row r="180" spans="1:10" ht="21" customHeight="1">
      <c r="A180" s="856">
        <v>34</v>
      </c>
      <c r="B180" s="1302" t="s">
        <v>336</v>
      </c>
      <c r="C180" s="824">
        <v>1979</v>
      </c>
      <c r="D180" s="45" t="s">
        <v>2532</v>
      </c>
      <c r="E180" s="1301">
        <v>405000</v>
      </c>
      <c r="F180" s="1307"/>
      <c r="G180" s="569"/>
      <c r="H180" s="339">
        <v>405000</v>
      </c>
      <c r="I180" s="665"/>
      <c r="J180" s="1024"/>
    </row>
    <row r="181" spans="1:10" ht="21" customHeight="1">
      <c r="A181" s="856">
        <v>35</v>
      </c>
      <c r="B181" s="1298" t="s">
        <v>2884</v>
      </c>
      <c r="C181" s="1299">
        <v>1980</v>
      </c>
      <c r="D181" s="1300" t="s">
        <v>2813</v>
      </c>
      <c r="E181" s="1301">
        <v>405000</v>
      </c>
      <c r="F181" s="408"/>
      <c r="G181" s="695"/>
      <c r="H181" s="1301">
        <f>SUM(E181:G181)</f>
        <v>405000</v>
      </c>
      <c r="I181" s="665"/>
      <c r="J181" s="1024"/>
    </row>
    <row r="182" spans="1:10" ht="21" customHeight="1">
      <c r="A182" s="856">
        <v>36</v>
      </c>
      <c r="B182" s="1298" t="s">
        <v>2885</v>
      </c>
      <c r="C182" s="1299">
        <v>1971</v>
      </c>
      <c r="D182" s="1300" t="s">
        <v>2535</v>
      </c>
      <c r="E182" s="1301">
        <v>405000</v>
      </c>
      <c r="F182" s="408"/>
      <c r="G182" s="695"/>
      <c r="H182" s="1301">
        <f>SUM(E182:G182)</f>
        <v>405000</v>
      </c>
      <c r="I182" s="665"/>
      <c r="J182" s="1024"/>
    </row>
    <row r="183" spans="1:10" ht="21" customHeight="1">
      <c r="A183" s="856">
        <v>37</v>
      </c>
      <c r="B183" s="1298" t="s">
        <v>1130</v>
      </c>
      <c r="C183" s="1299">
        <v>1974</v>
      </c>
      <c r="D183" s="1300" t="s">
        <v>2580</v>
      </c>
      <c r="E183" s="1301">
        <v>405000</v>
      </c>
      <c r="F183" s="408"/>
      <c r="G183" s="695"/>
      <c r="H183" s="1301">
        <f>SUM(E183:G183)</f>
        <v>405000</v>
      </c>
      <c r="I183" s="665"/>
      <c r="J183" s="1024"/>
    </row>
    <row r="184" spans="1:10" ht="21" customHeight="1">
      <c r="A184" s="856">
        <v>38</v>
      </c>
      <c r="B184" s="1298" t="s">
        <v>2895</v>
      </c>
      <c r="C184" s="1299">
        <v>1970</v>
      </c>
      <c r="D184" s="1300" t="s">
        <v>2534</v>
      </c>
      <c r="E184" s="1301">
        <v>405000</v>
      </c>
      <c r="F184" s="408"/>
      <c r="G184" s="695"/>
      <c r="H184" s="1301">
        <f>SUM(E184:G184)</f>
        <v>405000</v>
      </c>
      <c r="I184" s="665"/>
      <c r="J184" s="1024"/>
    </row>
    <row r="185" spans="1:10" ht="21" customHeight="1">
      <c r="A185" s="856">
        <v>39</v>
      </c>
      <c r="B185" s="1298" t="s">
        <v>1009</v>
      </c>
      <c r="C185" s="1299">
        <v>1967</v>
      </c>
      <c r="D185" s="1300" t="s">
        <v>2534</v>
      </c>
      <c r="E185" s="1301">
        <v>405000</v>
      </c>
      <c r="F185" s="408"/>
      <c r="G185" s="695"/>
      <c r="H185" s="1301">
        <f>SUM(E185:G185)</f>
        <v>405000</v>
      </c>
      <c r="I185" s="665"/>
      <c r="J185" s="1024"/>
    </row>
    <row r="186" spans="1:10" ht="21" customHeight="1">
      <c r="A186" s="856">
        <v>40</v>
      </c>
      <c r="B186" s="1298" t="s">
        <v>149</v>
      </c>
      <c r="C186" s="1299">
        <v>1980</v>
      </c>
      <c r="D186" s="1300" t="s">
        <v>2534</v>
      </c>
      <c r="E186" s="1301">
        <v>405000</v>
      </c>
      <c r="F186" s="408"/>
      <c r="G186" s="695"/>
      <c r="H186" s="1301">
        <f aca="true" t="shared" si="5" ref="H186:H197">G186+E186</f>
        <v>405000</v>
      </c>
      <c r="I186" s="665"/>
      <c r="J186" s="1024"/>
    </row>
    <row r="187" spans="1:10" ht="21" customHeight="1">
      <c r="A187" s="856">
        <v>41</v>
      </c>
      <c r="B187" s="1298" t="s">
        <v>150</v>
      </c>
      <c r="C187" s="1299">
        <v>1987</v>
      </c>
      <c r="D187" s="1300" t="s">
        <v>2537</v>
      </c>
      <c r="E187" s="1301">
        <v>405000</v>
      </c>
      <c r="F187" s="408"/>
      <c r="G187" s="695"/>
      <c r="H187" s="1301">
        <f t="shared" si="5"/>
        <v>405000</v>
      </c>
      <c r="I187" s="665"/>
      <c r="J187" s="1024"/>
    </row>
    <row r="188" spans="1:10" ht="21" customHeight="1">
      <c r="A188" s="856">
        <v>42</v>
      </c>
      <c r="B188" s="1298" t="s">
        <v>151</v>
      </c>
      <c r="C188" s="1299">
        <v>1966</v>
      </c>
      <c r="D188" s="1300" t="s">
        <v>2876</v>
      </c>
      <c r="E188" s="1301">
        <v>405000</v>
      </c>
      <c r="F188" s="408"/>
      <c r="G188" s="695"/>
      <c r="H188" s="1301">
        <f t="shared" si="5"/>
        <v>405000</v>
      </c>
      <c r="I188" s="665"/>
      <c r="J188" s="1024"/>
    </row>
    <row r="189" spans="1:10" ht="21" customHeight="1">
      <c r="A189" s="856">
        <v>43</v>
      </c>
      <c r="B189" s="1298" t="s">
        <v>1081</v>
      </c>
      <c r="C189" s="1299">
        <v>1986</v>
      </c>
      <c r="D189" s="1300" t="s">
        <v>2580</v>
      </c>
      <c r="E189" s="1301">
        <v>405000</v>
      </c>
      <c r="F189" s="408"/>
      <c r="G189" s="695"/>
      <c r="H189" s="1301">
        <f>G189+E189</f>
        <v>405000</v>
      </c>
      <c r="I189" s="665"/>
      <c r="J189" s="1024"/>
    </row>
    <row r="190" spans="1:10" ht="21" customHeight="1">
      <c r="A190" s="856">
        <v>44</v>
      </c>
      <c r="B190" s="1298" t="s">
        <v>898</v>
      </c>
      <c r="C190" s="1299">
        <v>1977</v>
      </c>
      <c r="D190" s="1300" t="s">
        <v>2532</v>
      </c>
      <c r="E190" s="1301">
        <v>405000</v>
      </c>
      <c r="F190" s="408"/>
      <c r="G190" s="695"/>
      <c r="H190" s="1301">
        <f>G190+E190</f>
        <v>405000</v>
      </c>
      <c r="I190" s="665"/>
      <c r="J190" s="1024"/>
    </row>
    <row r="191" spans="1:10" ht="21" customHeight="1">
      <c r="A191" s="856">
        <v>45</v>
      </c>
      <c r="B191" s="1298" t="s">
        <v>2536</v>
      </c>
      <c r="C191" s="1299">
        <v>1986</v>
      </c>
      <c r="D191" s="1300" t="s">
        <v>2532</v>
      </c>
      <c r="E191" s="1301">
        <v>405000</v>
      </c>
      <c r="F191" s="408"/>
      <c r="G191" s="695"/>
      <c r="H191" s="1301">
        <f t="shared" si="5"/>
        <v>405000</v>
      </c>
      <c r="I191" s="665"/>
      <c r="J191" s="1024"/>
    </row>
    <row r="192" spans="1:10" ht="21" customHeight="1">
      <c r="A192" s="856">
        <v>46</v>
      </c>
      <c r="B192" s="1298" t="s">
        <v>609</v>
      </c>
      <c r="C192" s="1299">
        <v>1963</v>
      </c>
      <c r="D192" s="1300" t="s">
        <v>2558</v>
      </c>
      <c r="E192" s="1301">
        <v>405000</v>
      </c>
      <c r="F192" s="408"/>
      <c r="G192" s="695"/>
      <c r="H192" s="1301">
        <f t="shared" si="5"/>
        <v>405000</v>
      </c>
      <c r="I192" s="665"/>
      <c r="J192" s="1024"/>
    </row>
    <row r="193" spans="1:10" ht="21" customHeight="1">
      <c r="A193" s="856">
        <v>47</v>
      </c>
      <c r="B193" s="1300" t="s">
        <v>643</v>
      </c>
      <c r="C193" s="1299">
        <v>1962</v>
      </c>
      <c r="D193" s="1300" t="s">
        <v>2580</v>
      </c>
      <c r="E193" s="1301">
        <v>405000</v>
      </c>
      <c r="F193" s="408"/>
      <c r="G193" s="695"/>
      <c r="H193" s="1301">
        <f t="shared" si="5"/>
        <v>405000</v>
      </c>
      <c r="I193" s="665"/>
      <c r="J193" s="1024"/>
    </row>
    <row r="194" spans="1:10" ht="21" customHeight="1">
      <c r="A194" s="860">
        <v>48</v>
      </c>
      <c r="B194" s="1308" t="s">
        <v>1684</v>
      </c>
      <c r="C194" s="1309">
        <v>1976</v>
      </c>
      <c r="D194" s="1308" t="s">
        <v>2541</v>
      </c>
      <c r="E194" s="1310">
        <v>405000</v>
      </c>
      <c r="F194" s="1311"/>
      <c r="G194" s="1312"/>
      <c r="H194" s="1310">
        <f t="shared" si="5"/>
        <v>405000</v>
      </c>
      <c r="I194" s="1142"/>
      <c r="J194" s="1143"/>
    </row>
    <row r="195" spans="1:10" ht="21" customHeight="1">
      <c r="A195" s="856">
        <v>49</v>
      </c>
      <c r="B195" s="1300" t="s">
        <v>2791</v>
      </c>
      <c r="C195" s="1299">
        <v>1962</v>
      </c>
      <c r="D195" s="1300" t="s">
        <v>2539</v>
      </c>
      <c r="E195" s="1310">
        <v>405000</v>
      </c>
      <c r="F195" s="408"/>
      <c r="G195" s="695"/>
      <c r="H195" s="1310">
        <f t="shared" si="5"/>
        <v>405000</v>
      </c>
      <c r="I195" s="665"/>
      <c r="J195" s="1024"/>
    </row>
    <row r="196" spans="1:10" ht="21" customHeight="1">
      <c r="A196" s="860">
        <v>50</v>
      </c>
      <c r="B196" s="1300" t="s">
        <v>790</v>
      </c>
      <c r="C196" s="1299">
        <v>1963</v>
      </c>
      <c r="D196" s="1300" t="s">
        <v>2876</v>
      </c>
      <c r="E196" s="1310">
        <v>405000</v>
      </c>
      <c r="F196" s="408"/>
      <c r="G196" s="695"/>
      <c r="H196" s="1310">
        <f t="shared" si="5"/>
        <v>405000</v>
      </c>
      <c r="I196" s="665"/>
      <c r="J196" s="1024"/>
    </row>
    <row r="197" spans="1:10" ht="21" customHeight="1">
      <c r="A197" s="856">
        <v>51</v>
      </c>
      <c r="B197" s="1300" t="s">
        <v>791</v>
      </c>
      <c r="C197" s="1299">
        <v>1990</v>
      </c>
      <c r="D197" s="1300" t="s">
        <v>2813</v>
      </c>
      <c r="E197" s="1310">
        <v>405000</v>
      </c>
      <c r="F197" s="408"/>
      <c r="G197" s="695"/>
      <c r="H197" s="1310">
        <f t="shared" si="5"/>
        <v>405000</v>
      </c>
      <c r="I197" s="665"/>
      <c r="J197" s="1024"/>
    </row>
    <row r="198" spans="1:10" ht="21" customHeight="1">
      <c r="A198" s="1825" t="s">
        <v>1632</v>
      </c>
      <c r="B198" s="1826"/>
      <c r="C198" s="1826"/>
      <c r="D198" s="706"/>
      <c r="E198" s="1313">
        <f>SUM(E147:E197)</f>
        <v>20655000</v>
      </c>
      <c r="F198" s="1314"/>
      <c r="G198" s="694"/>
      <c r="H198" s="1315">
        <f>E198+G198</f>
        <v>20655000</v>
      </c>
      <c r="I198" s="1144"/>
      <c r="J198" s="1297"/>
    </row>
    <row r="199" spans="1:10" ht="21" customHeight="1">
      <c r="A199" s="864"/>
      <c r="B199" s="1827" t="s">
        <v>2831</v>
      </c>
      <c r="C199" s="1828"/>
      <c r="D199" s="1829"/>
      <c r="E199" s="1021"/>
      <c r="F199" s="1311"/>
      <c r="G199" s="1312"/>
      <c r="H199" s="1021"/>
      <c r="I199" s="665"/>
      <c r="J199" s="1024"/>
    </row>
    <row r="200" spans="1:10" ht="21" customHeight="1">
      <c r="A200" s="664">
        <v>1</v>
      </c>
      <c r="B200" s="1306" t="s">
        <v>815</v>
      </c>
      <c r="C200" s="1299">
        <v>2005</v>
      </c>
      <c r="D200" s="1300" t="s">
        <v>2876</v>
      </c>
      <c r="E200" s="1301">
        <v>540000</v>
      </c>
      <c r="F200" s="408"/>
      <c r="G200" s="695"/>
      <c r="H200" s="1301">
        <f>G200+E200</f>
        <v>540000</v>
      </c>
      <c r="I200" s="665"/>
      <c r="J200" s="1024"/>
    </row>
    <row r="201" spans="1:10" ht="21" customHeight="1">
      <c r="A201" s="664">
        <v>2</v>
      </c>
      <c r="B201" s="1481" t="s">
        <v>25</v>
      </c>
      <c r="C201" s="1480">
        <v>2003</v>
      </c>
      <c r="D201" s="1479" t="s">
        <v>2558</v>
      </c>
      <c r="E201" s="1301">
        <v>540000</v>
      </c>
      <c r="F201" s="408"/>
      <c r="G201" s="695"/>
      <c r="H201" s="1301">
        <f>G201+E201</f>
        <v>540000</v>
      </c>
      <c r="I201" s="665"/>
      <c r="J201" s="662"/>
    </row>
    <row r="202" spans="1:10" ht="21" customHeight="1">
      <c r="A202" s="664">
        <v>3</v>
      </c>
      <c r="B202" s="1306" t="s">
        <v>29</v>
      </c>
      <c r="C202" s="1299">
        <v>2009</v>
      </c>
      <c r="D202" s="1300" t="s">
        <v>2541</v>
      </c>
      <c r="E202" s="1301">
        <v>540000</v>
      </c>
      <c r="F202" s="408"/>
      <c r="G202" s="695"/>
      <c r="H202" s="1301">
        <f>G202+E202</f>
        <v>540000</v>
      </c>
      <c r="I202" s="665"/>
      <c r="J202" s="662"/>
    </row>
    <row r="203" spans="1:10" ht="21" customHeight="1">
      <c r="A203" s="664">
        <v>4</v>
      </c>
      <c r="B203" s="1481" t="s">
        <v>2619</v>
      </c>
      <c r="C203" s="1480">
        <v>2002</v>
      </c>
      <c r="D203" s="1479" t="s">
        <v>2537</v>
      </c>
      <c r="E203" s="1301">
        <v>540000</v>
      </c>
      <c r="F203" s="408"/>
      <c r="G203" s="695"/>
      <c r="H203" s="1301">
        <f>G203+E203</f>
        <v>540000</v>
      </c>
      <c r="I203" s="665"/>
      <c r="J203" s="662"/>
    </row>
    <row r="204" spans="1:10" ht="21" customHeight="1">
      <c r="A204" s="664">
        <v>5</v>
      </c>
      <c r="B204" s="1302" t="s">
        <v>27</v>
      </c>
      <c r="C204" s="824">
        <v>2009</v>
      </c>
      <c r="D204" s="45" t="s">
        <v>2813</v>
      </c>
      <c r="E204" s="339">
        <v>540000</v>
      </c>
      <c r="F204" s="1307"/>
      <c r="G204" s="569"/>
      <c r="H204" s="339">
        <f>SUM(E204:G204)</f>
        <v>540000</v>
      </c>
      <c r="I204" s="332"/>
      <c r="J204" s="332"/>
    </row>
    <row r="205" spans="1:10" ht="21" customHeight="1">
      <c r="A205" s="664">
        <v>6</v>
      </c>
      <c r="B205" s="1302" t="s">
        <v>28</v>
      </c>
      <c r="C205" s="824">
        <v>2010</v>
      </c>
      <c r="D205" s="45" t="s">
        <v>2876</v>
      </c>
      <c r="E205" s="339">
        <v>540000</v>
      </c>
      <c r="F205" s="1307"/>
      <c r="G205" s="569"/>
      <c r="H205" s="339">
        <f>SUM(E205:G205)</f>
        <v>540000</v>
      </c>
      <c r="I205" s="332"/>
      <c r="J205" s="332" t="s">
        <v>188</v>
      </c>
    </row>
    <row r="206" spans="1:10" ht="21" customHeight="1">
      <c r="A206" s="664">
        <v>7</v>
      </c>
      <c r="B206" s="1302" t="s">
        <v>146</v>
      </c>
      <c r="C206" s="824">
        <v>2014</v>
      </c>
      <c r="D206" s="1300" t="s">
        <v>2534</v>
      </c>
      <c r="E206" s="1301">
        <v>540000</v>
      </c>
      <c r="F206" s="1307"/>
      <c r="G206" s="569"/>
      <c r="H206" s="339">
        <f aca="true" t="shared" si="6" ref="H206:H212">G206+E206</f>
        <v>540000</v>
      </c>
      <c r="I206" s="332"/>
      <c r="J206" s="332"/>
    </row>
    <row r="207" spans="1:10" ht="21" customHeight="1">
      <c r="A207" s="664">
        <v>8</v>
      </c>
      <c r="B207" s="1302" t="s">
        <v>147</v>
      </c>
      <c r="C207" s="824">
        <v>2009</v>
      </c>
      <c r="D207" s="1300" t="s">
        <v>2534</v>
      </c>
      <c r="E207" s="1301">
        <v>540000</v>
      </c>
      <c r="F207" s="1307"/>
      <c r="G207" s="569"/>
      <c r="H207" s="339">
        <f t="shared" si="6"/>
        <v>540000</v>
      </c>
      <c r="I207" s="332"/>
      <c r="J207" s="332"/>
    </row>
    <row r="208" spans="1:10" ht="21" customHeight="1">
      <c r="A208" s="664">
        <v>9</v>
      </c>
      <c r="B208" s="1302" t="s">
        <v>1102</v>
      </c>
      <c r="C208" s="1322">
        <v>2016</v>
      </c>
      <c r="D208" s="1298" t="s">
        <v>2534</v>
      </c>
      <c r="E208" s="1321">
        <v>540000</v>
      </c>
      <c r="F208" s="1323"/>
      <c r="G208" s="1324"/>
      <c r="H208" s="1325">
        <f t="shared" si="6"/>
        <v>540000</v>
      </c>
      <c r="I208" s="1025"/>
      <c r="J208" s="332"/>
    </row>
    <row r="209" spans="1:10" ht="21" customHeight="1">
      <c r="A209" s="664">
        <v>10</v>
      </c>
      <c r="B209" s="45" t="s">
        <v>644</v>
      </c>
      <c r="C209" s="824">
        <v>9.012</v>
      </c>
      <c r="D209" s="1300" t="s">
        <v>2532</v>
      </c>
      <c r="E209" s="1301">
        <v>540000</v>
      </c>
      <c r="F209" s="1307"/>
      <c r="G209" s="1301"/>
      <c r="H209" s="339">
        <f t="shared" si="6"/>
        <v>540000</v>
      </c>
      <c r="I209" s="332"/>
      <c r="J209" s="332"/>
    </row>
    <row r="210" spans="1:10" ht="21" customHeight="1">
      <c r="A210" s="664">
        <v>11</v>
      </c>
      <c r="B210" s="1482" t="s">
        <v>645</v>
      </c>
      <c r="C210" s="1483">
        <v>1.03</v>
      </c>
      <c r="D210" s="1484" t="s">
        <v>2532</v>
      </c>
      <c r="E210" s="1301">
        <v>540000</v>
      </c>
      <c r="F210" s="1307"/>
      <c r="G210" s="1301"/>
      <c r="H210" s="339">
        <f t="shared" si="6"/>
        <v>540000</v>
      </c>
      <c r="I210" s="332"/>
      <c r="J210" s="332"/>
    </row>
    <row r="211" spans="1:10" ht="21" customHeight="1">
      <c r="A211" s="664">
        <v>12</v>
      </c>
      <c r="B211" s="1049" t="s">
        <v>2373</v>
      </c>
      <c r="C211" s="1449">
        <v>10.06</v>
      </c>
      <c r="D211" s="1049" t="s">
        <v>2876</v>
      </c>
      <c r="E211" s="1551">
        <v>540000</v>
      </c>
      <c r="F211" s="1552"/>
      <c r="G211" s="1357">
        <v>540000</v>
      </c>
      <c r="H211" s="1551">
        <f t="shared" si="6"/>
        <v>1080000</v>
      </c>
      <c r="I211" s="332"/>
      <c r="J211" s="332"/>
    </row>
    <row r="212" spans="1:10" ht="21" customHeight="1">
      <c r="A212" s="664"/>
      <c r="B212" s="715" t="s">
        <v>1632</v>
      </c>
      <c r="C212" s="664"/>
      <c r="D212" s="711"/>
      <c r="E212" s="671">
        <f>SUM(E200:E211)</f>
        <v>6480000</v>
      </c>
      <c r="F212" s="417"/>
      <c r="G212" s="688">
        <v>540000</v>
      </c>
      <c r="H212" s="671">
        <f t="shared" si="6"/>
        <v>7020000</v>
      </c>
      <c r="I212" s="665"/>
      <c r="J212" s="665"/>
    </row>
    <row r="213" spans="1:10" ht="21" customHeight="1">
      <c r="A213" s="1808" t="s">
        <v>2832</v>
      </c>
      <c r="B213" s="1809"/>
      <c r="C213" s="1809"/>
      <c r="D213" s="1809"/>
      <c r="E213" s="1810"/>
      <c r="F213" s="412"/>
      <c r="G213" s="689"/>
      <c r="H213" s="673"/>
      <c r="I213" s="665"/>
      <c r="J213" s="665"/>
    </row>
    <row r="214" spans="1:10" ht="21" customHeight="1">
      <c r="A214" s="858">
        <v>1</v>
      </c>
      <c r="B214" s="1298" t="s">
        <v>31</v>
      </c>
      <c r="C214" s="1299">
        <v>1945</v>
      </c>
      <c r="D214" s="1300" t="s">
        <v>2558</v>
      </c>
      <c r="E214" s="1301">
        <v>540000</v>
      </c>
      <c r="F214" s="408">
        <v>0</v>
      </c>
      <c r="G214" s="695">
        <v>0</v>
      </c>
      <c r="H214" s="1301">
        <f>G214+E214</f>
        <v>540000</v>
      </c>
      <c r="I214" s="665"/>
      <c r="J214" s="665"/>
    </row>
    <row r="215" spans="1:10" ht="21" customHeight="1">
      <c r="A215" s="858">
        <v>2</v>
      </c>
      <c r="B215" s="1298" t="s">
        <v>155</v>
      </c>
      <c r="C215" s="1299">
        <v>1928</v>
      </c>
      <c r="D215" s="1300" t="s">
        <v>2558</v>
      </c>
      <c r="E215" s="1301">
        <v>540000</v>
      </c>
      <c r="F215" s="408">
        <v>0</v>
      </c>
      <c r="G215" s="695">
        <v>0</v>
      </c>
      <c r="H215" s="1301">
        <f aca="true" t="shared" si="7" ref="H215:H220">G215+E215</f>
        <v>540000</v>
      </c>
      <c r="I215" s="665"/>
      <c r="J215" s="665"/>
    </row>
    <row r="216" spans="1:15" ht="21" customHeight="1">
      <c r="A216" s="858">
        <v>3</v>
      </c>
      <c r="B216" s="1298" t="s">
        <v>366</v>
      </c>
      <c r="C216" s="1299">
        <v>1943</v>
      </c>
      <c r="D216" s="1300" t="s">
        <v>2534</v>
      </c>
      <c r="E216" s="1301">
        <v>540000</v>
      </c>
      <c r="F216" s="408">
        <v>0</v>
      </c>
      <c r="G216" s="695">
        <v>0</v>
      </c>
      <c r="H216" s="1301">
        <f t="shared" si="7"/>
        <v>540000</v>
      </c>
      <c r="I216" s="665"/>
      <c r="J216" s="665"/>
      <c r="M216" s="717"/>
      <c r="N216" s="663"/>
      <c r="O216" s="710"/>
    </row>
    <row r="217" spans="1:10" ht="21" customHeight="1">
      <c r="A217" s="858">
        <v>4</v>
      </c>
      <c r="B217" s="1298" t="s">
        <v>1407</v>
      </c>
      <c r="C217" s="1299">
        <v>1937</v>
      </c>
      <c r="D217" s="1300" t="s">
        <v>2532</v>
      </c>
      <c r="E217" s="1301">
        <v>540000</v>
      </c>
      <c r="F217" s="408">
        <v>0</v>
      </c>
      <c r="G217" s="695">
        <v>0</v>
      </c>
      <c r="H217" s="1301">
        <f t="shared" si="7"/>
        <v>540000</v>
      </c>
      <c r="I217" s="665"/>
      <c r="J217" s="665"/>
    </row>
    <row r="218" spans="1:10" ht="21" customHeight="1">
      <c r="A218" s="858">
        <v>5</v>
      </c>
      <c r="B218" s="1298" t="s">
        <v>33</v>
      </c>
      <c r="C218" s="1299">
        <v>1946</v>
      </c>
      <c r="D218" s="1300" t="s">
        <v>2558</v>
      </c>
      <c r="E218" s="1301">
        <v>540000</v>
      </c>
      <c r="F218" s="408">
        <v>0</v>
      </c>
      <c r="G218" s="695">
        <v>0</v>
      </c>
      <c r="H218" s="1301">
        <f t="shared" si="7"/>
        <v>540000</v>
      </c>
      <c r="I218" s="665"/>
      <c r="J218" s="665"/>
    </row>
    <row r="219" spans="1:10" ht="21" customHeight="1">
      <c r="A219" s="858">
        <v>6</v>
      </c>
      <c r="B219" s="1298" t="s">
        <v>35</v>
      </c>
      <c r="C219" s="1299">
        <v>1954</v>
      </c>
      <c r="D219" s="1300" t="s">
        <v>2541</v>
      </c>
      <c r="E219" s="1301">
        <v>540000</v>
      </c>
      <c r="F219" s="408">
        <v>0</v>
      </c>
      <c r="G219" s="695">
        <v>0</v>
      </c>
      <c r="H219" s="1301">
        <f t="shared" si="7"/>
        <v>540000</v>
      </c>
      <c r="I219" s="665"/>
      <c r="J219" s="665"/>
    </row>
    <row r="220" spans="1:10" ht="21" customHeight="1">
      <c r="A220" s="858">
        <v>7</v>
      </c>
      <c r="B220" s="1298" t="s">
        <v>36</v>
      </c>
      <c r="C220" s="1299">
        <v>1933</v>
      </c>
      <c r="D220" s="1300" t="s">
        <v>2558</v>
      </c>
      <c r="E220" s="1301">
        <v>540000</v>
      </c>
      <c r="F220" s="408">
        <v>0</v>
      </c>
      <c r="G220" s="695">
        <v>0</v>
      </c>
      <c r="H220" s="1301">
        <f t="shared" si="7"/>
        <v>540000</v>
      </c>
      <c r="I220" s="665"/>
      <c r="J220" s="665"/>
    </row>
    <row r="221" spans="1:10" ht="21" customHeight="1">
      <c r="A221" s="858">
        <v>8</v>
      </c>
      <c r="B221" s="1326" t="s">
        <v>1829</v>
      </c>
      <c r="C221" s="824">
        <v>1945</v>
      </c>
      <c r="D221" s="45" t="s">
        <v>2580</v>
      </c>
      <c r="E221" s="1301">
        <v>540000</v>
      </c>
      <c r="F221" s="408">
        <v>0</v>
      </c>
      <c r="G221" s="695">
        <v>0</v>
      </c>
      <c r="H221" s="1301">
        <f>G221+E221</f>
        <v>540000</v>
      </c>
      <c r="I221" s="665"/>
      <c r="J221" s="665"/>
    </row>
    <row r="222" spans="1:10" ht="21" customHeight="1">
      <c r="A222" s="858">
        <v>9</v>
      </c>
      <c r="B222" s="1326" t="s">
        <v>55</v>
      </c>
      <c r="C222" s="824">
        <v>1953</v>
      </c>
      <c r="D222" s="45" t="s">
        <v>2876</v>
      </c>
      <c r="E222" s="1301">
        <v>540000</v>
      </c>
      <c r="F222" s="408"/>
      <c r="G222" s="695"/>
      <c r="H222" s="1301">
        <f>G222+E222</f>
        <v>540000</v>
      </c>
      <c r="I222" s="665"/>
      <c r="J222" s="665"/>
    </row>
    <row r="223" spans="1:10" ht="21" customHeight="1">
      <c r="A223" s="858">
        <v>10</v>
      </c>
      <c r="B223" s="1298" t="s">
        <v>38</v>
      </c>
      <c r="C223" s="1299">
        <v>1948</v>
      </c>
      <c r="D223" s="1300" t="s">
        <v>2580</v>
      </c>
      <c r="E223" s="1301">
        <v>540000</v>
      </c>
      <c r="F223" s="408"/>
      <c r="G223" s="695"/>
      <c r="H223" s="1301">
        <v>540000</v>
      </c>
      <c r="I223" s="665"/>
      <c r="J223" s="1024"/>
    </row>
    <row r="224" spans="1:10" ht="21" customHeight="1">
      <c r="A224" s="858">
        <v>11</v>
      </c>
      <c r="B224" s="1298" t="s">
        <v>39</v>
      </c>
      <c r="C224" s="1299">
        <v>1946</v>
      </c>
      <c r="D224" s="1300" t="s">
        <v>2558</v>
      </c>
      <c r="E224" s="1301">
        <v>540000</v>
      </c>
      <c r="F224" s="408"/>
      <c r="G224" s="695"/>
      <c r="H224" s="1301">
        <v>540000</v>
      </c>
      <c r="I224" s="665"/>
      <c r="J224" s="1024"/>
    </row>
    <row r="225" spans="1:10" ht="21" customHeight="1">
      <c r="A225" s="858">
        <v>12</v>
      </c>
      <c r="B225" s="1298" t="s">
        <v>51</v>
      </c>
      <c r="C225" s="1299">
        <v>1933</v>
      </c>
      <c r="D225" s="1300" t="s">
        <v>2535</v>
      </c>
      <c r="E225" s="1301">
        <v>540000</v>
      </c>
      <c r="F225" s="408"/>
      <c r="G225" s="695"/>
      <c r="H225" s="1301">
        <v>540000</v>
      </c>
      <c r="I225" s="665"/>
      <c r="J225" s="1024"/>
    </row>
    <row r="226" spans="1:10" ht="21" customHeight="1">
      <c r="A226" s="858">
        <v>13</v>
      </c>
      <c r="B226" s="1306" t="s">
        <v>53</v>
      </c>
      <c r="C226" s="1299">
        <v>1942</v>
      </c>
      <c r="D226" s="1327" t="s">
        <v>2876</v>
      </c>
      <c r="E226" s="1301">
        <v>540000</v>
      </c>
      <c r="F226" s="414"/>
      <c r="G226" s="691"/>
      <c r="H226" s="1301">
        <v>540000</v>
      </c>
      <c r="I226" s="1026"/>
      <c r="J226" s="1024"/>
    </row>
    <row r="227" spans="1:10" ht="21" customHeight="1">
      <c r="A227" s="858">
        <v>14</v>
      </c>
      <c r="B227" s="1306" t="s">
        <v>2579</v>
      </c>
      <c r="C227" s="1299">
        <v>1943</v>
      </c>
      <c r="D227" s="1327" t="s">
        <v>2580</v>
      </c>
      <c r="E227" s="1301">
        <v>540000</v>
      </c>
      <c r="F227" s="414"/>
      <c r="G227" s="691"/>
      <c r="H227" s="1301">
        <v>540000</v>
      </c>
      <c r="I227" s="1026"/>
      <c r="J227" s="1024"/>
    </row>
    <row r="228" spans="1:10" ht="21" customHeight="1">
      <c r="A228" s="858">
        <v>15</v>
      </c>
      <c r="B228" s="1306" t="s">
        <v>337</v>
      </c>
      <c r="C228" s="1299">
        <v>1950</v>
      </c>
      <c r="D228" s="1327" t="s">
        <v>2532</v>
      </c>
      <c r="E228" s="1301">
        <v>540000</v>
      </c>
      <c r="F228" s="414"/>
      <c r="G228" s="691"/>
      <c r="H228" s="1301">
        <v>540000</v>
      </c>
      <c r="I228" s="1026"/>
      <c r="J228" s="1024"/>
    </row>
    <row r="229" spans="1:10" ht="21" customHeight="1">
      <c r="A229" s="858">
        <v>16</v>
      </c>
      <c r="B229" s="1298" t="s">
        <v>32</v>
      </c>
      <c r="C229" s="1299">
        <v>1938</v>
      </c>
      <c r="D229" s="1300" t="s">
        <v>2558</v>
      </c>
      <c r="E229" s="1301">
        <v>540000</v>
      </c>
      <c r="F229" s="414"/>
      <c r="G229" s="691"/>
      <c r="H229" s="1301">
        <f>SUM(E229:G229)</f>
        <v>540000</v>
      </c>
      <c r="I229" s="1026"/>
      <c r="J229" s="1024"/>
    </row>
    <row r="230" spans="1:10" ht="21" customHeight="1">
      <c r="A230" s="858">
        <v>17</v>
      </c>
      <c r="B230" s="1298" t="s">
        <v>34</v>
      </c>
      <c r="C230" s="1299">
        <v>1946</v>
      </c>
      <c r="D230" s="1300" t="s">
        <v>2580</v>
      </c>
      <c r="E230" s="1301">
        <v>540000</v>
      </c>
      <c r="F230" s="414"/>
      <c r="G230" s="691"/>
      <c r="H230" s="1301">
        <f>SUM(E230:G230)</f>
        <v>540000</v>
      </c>
      <c r="I230" s="1026"/>
      <c r="J230" s="1024"/>
    </row>
    <row r="231" spans="1:10" ht="21" customHeight="1">
      <c r="A231" s="858">
        <v>18</v>
      </c>
      <c r="B231" s="1306" t="s">
        <v>816</v>
      </c>
      <c r="C231" s="1299">
        <v>1950</v>
      </c>
      <c r="D231" s="1327" t="s">
        <v>2534</v>
      </c>
      <c r="E231" s="1301">
        <v>540000</v>
      </c>
      <c r="F231" s="414"/>
      <c r="G231" s="691"/>
      <c r="H231" s="1301">
        <f>SUM(E231:G231)</f>
        <v>540000</v>
      </c>
      <c r="I231" s="1026"/>
      <c r="J231" s="1024"/>
    </row>
    <row r="232" spans="1:10" ht="21" customHeight="1">
      <c r="A232" s="858">
        <v>19</v>
      </c>
      <c r="B232" s="1298" t="s">
        <v>2886</v>
      </c>
      <c r="C232" s="1299">
        <v>1956</v>
      </c>
      <c r="D232" s="1300" t="s">
        <v>2580</v>
      </c>
      <c r="E232" s="1301">
        <v>540000</v>
      </c>
      <c r="F232" s="414"/>
      <c r="G232" s="691"/>
      <c r="H232" s="1301">
        <f aca="true" t="shared" si="8" ref="H232:H241">G232+E232</f>
        <v>540000</v>
      </c>
      <c r="I232" s="1026"/>
      <c r="J232" s="1024"/>
    </row>
    <row r="233" spans="1:10" ht="21" customHeight="1">
      <c r="A233" s="858">
        <v>20</v>
      </c>
      <c r="B233" s="1298" t="s">
        <v>2890</v>
      </c>
      <c r="C233" s="1299">
        <v>1957</v>
      </c>
      <c r="D233" s="1300" t="s">
        <v>2537</v>
      </c>
      <c r="E233" s="1301">
        <v>540000</v>
      </c>
      <c r="F233" s="414"/>
      <c r="G233" s="691"/>
      <c r="H233" s="1301">
        <f t="shared" si="8"/>
        <v>540000</v>
      </c>
      <c r="I233" s="1026"/>
      <c r="J233" s="1024"/>
    </row>
    <row r="234" spans="1:10" ht="21" customHeight="1">
      <c r="A234" s="858">
        <v>21</v>
      </c>
      <c r="B234" s="1298" t="s">
        <v>2864</v>
      </c>
      <c r="C234" s="1299">
        <v>1956</v>
      </c>
      <c r="D234" s="1300" t="s">
        <v>2813</v>
      </c>
      <c r="E234" s="1301">
        <v>540000</v>
      </c>
      <c r="F234" s="414"/>
      <c r="G234" s="691"/>
      <c r="H234" s="1301">
        <f t="shared" si="8"/>
        <v>540000</v>
      </c>
      <c r="I234" s="1026"/>
      <c r="J234" s="1024"/>
    </row>
    <row r="235" spans="1:10" ht="21" customHeight="1">
      <c r="A235" s="858">
        <v>22</v>
      </c>
      <c r="B235" s="1298" t="s">
        <v>2899</v>
      </c>
      <c r="C235" s="1299">
        <v>1955</v>
      </c>
      <c r="D235" s="1300" t="s">
        <v>2534</v>
      </c>
      <c r="E235" s="1301">
        <v>540000</v>
      </c>
      <c r="F235" s="414"/>
      <c r="G235" s="691"/>
      <c r="H235" s="1301">
        <f t="shared" si="8"/>
        <v>540000</v>
      </c>
      <c r="I235" s="1026"/>
      <c r="J235" s="1024"/>
    </row>
    <row r="236" spans="1:10" ht="21" customHeight="1">
      <c r="A236" s="858">
        <v>23</v>
      </c>
      <c r="B236" s="1298" t="s">
        <v>2904</v>
      </c>
      <c r="C236" s="1299">
        <v>1955</v>
      </c>
      <c r="D236" s="1300" t="s">
        <v>2876</v>
      </c>
      <c r="E236" s="1301">
        <v>540000</v>
      </c>
      <c r="F236" s="414"/>
      <c r="G236" s="691"/>
      <c r="H236" s="1301">
        <f t="shared" si="8"/>
        <v>540000</v>
      </c>
      <c r="I236" s="1026"/>
      <c r="J236" s="1024"/>
    </row>
    <row r="237" spans="1:10" ht="21" customHeight="1">
      <c r="A237" s="858">
        <v>24</v>
      </c>
      <c r="B237" s="1298" t="s">
        <v>148</v>
      </c>
      <c r="C237" s="1299">
        <v>1948</v>
      </c>
      <c r="D237" s="1300" t="s">
        <v>2580</v>
      </c>
      <c r="E237" s="1301">
        <v>540000</v>
      </c>
      <c r="F237" s="414"/>
      <c r="G237" s="691"/>
      <c r="H237" s="1301">
        <f t="shared" si="8"/>
        <v>540000</v>
      </c>
      <c r="I237" s="1026"/>
      <c r="J237" s="1024"/>
    </row>
    <row r="238" spans="1:10" ht="21" customHeight="1">
      <c r="A238" s="858">
        <v>25</v>
      </c>
      <c r="B238" s="1298" t="s">
        <v>102</v>
      </c>
      <c r="C238" s="1299">
        <v>1954</v>
      </c>
      <c r="D238" s="1300" t="s">
        <v>2876</v>
      </c>
      <c r="E238" s="1301">
        <v>540000</v>
      </c>
      <c r="F238" s="414"/>
      <c r="G238" s="691"/>
      <c r="H238" s="1301">
        <f t="shared" si="8"/>
        <v>540000</v>
      </c>
      <c r="I238" s="1026"/>
      <c r="J238" s="1024"/>
    </row>
    <row r="239" spans="1:10" ht="21" customHeight="1">
      <c r="A239" s="858">
        <v>26</v>
      </c>
      <c r="B239" s="1298" t="s">
        <v>1080</v>
      </c>
      <c r="C239" s="1299">
        <v>1951</v>
      </c>
      <c r="D239" s="1300" t="s">
        <v>2580</v>
      </c>
      <c r="E239" s="1301">
        <v>540000</v>
      </c>
      <c r="F239" s="414"/>
      <c r="G239" s="691"/>
      <c r="H239" s="1301">
        <f>G239+E239</f>
        <v>540000</v>
      </c>
      <c r="I239" s="1026"/>
      <c r="J239" s="1024"/>
    </row>
    <row r="240" spans="1:10" ht="21" customHeight="1">
      <c r="A240" s="858">
        <v>27</v>
      </c>
      <c r="B240" s="1298" t="s">
        <v>899</v>
      </c>
      <c r="C240" s="1299">
        <v>1946</v>
      </c>
      <c r="D240" s="1300" t="s">
        <v>2580</v>
      </c>
      <c r="E240" s="1301">
        <v>540000</v>
      </c>
      <c r="F240" s="414"/>
      <c r="G240" s="691"/>
      <c r="H240" s="1301">
        <f>G240+E240</f>
        <v>540000</v>
      </c>
      <c r="I240" s="1026"/>
      <c r="J240" s="1024"/>
    </row>
    <row r="241" spans="1:10" ht="21" customHeight="1">
      <c r="A241" s="858">
        <v>28</v>
      </c>
      <c r="B241" s="1298" t="s">
        <v>1003</v>
      </c>
      <c r="C241" s="1299">
        <v>1949</v>
      </c>
      <c r="D241" s="1300" t="s">
        <v>2876</v>
      </c>
      <c r="E241" s="1301">
        <v>540000</v>
      </c>
      <c r="F241" s="414"/>
      <c r="G241" s="691"/>
      <c r="H241" s="1301">
        <f t="shared" si="8"/>
        <v>540000</v>
      </c>
      <c r="I241" s="1026"/>
      <c r="J241" s="1024"/>
    </row>
    <row r="242" spans="1:10" ht="21" customHeight="1">
      <c r="A242" s="858">
        <v>29</v>
      </c>
      <c r="B242" s="1298" t="s">
        <v>2960</v>
      </c>
      <c r="C242" s="1299">
        <v>1957</v>
      </c>
      <c r="D242" s="1300" t="s">
        <v>2558</v>
      </c>
      <c r="E242" s="1301">
        <v>540000</v>
      </c>
      <c r="F242" s="414"/>
      <c r="G242" s="691"/>
      <c r="H242" s="1301">
        <f aca="true" t="shared" si="9" ref="H242:H249">G242+E242</f>
        <v>540000</v>
      </c>
      <c r="I242" s="1026"/>
      <c r="J242" s="1024"/>
    </row>
    <row r="243" spans="1:10" ht="21" customHeight="1">
      <c r="A243" s="858">
        <v>30</v>
      </c>
      <c r="B243" s="1302" t="s">
        <v>1013</v>
      </c>
      <c r="C243" s="824">
        <v>1957</v>
      </c>
      <c r="D243" s="45" t="s">
        <v>2532</v>
      </c>
      <c r="E243" s="1301">
        <v>540000</v>
      </c>
      <c r="F243" s="414"/>
      <c r="G243" s="691"/>
      <c r="H243" s="1301">
        <f t="shared" si="9"/>
        <v>540000</v>
      </c>
      <c r="I243" s="1026"/>
      <c r="J243" s="1024"/>
    </row>
    <row r="244" spans="1:10" ht="21" customHeight="1">
      <c r="A244" s="858">
        <v>31</v>
      </c>
      <c r="B244" s="1302" t="s">
        <v>2420</v>
      </c>
      <c r="C244" s="824">
        <v>1944</v>
      </c>
      <c r="D244" s="45" t="s">
        <v>2532</v>
      </c>
      <c r="E244" s="1301">
        <v>540000</v>
      </c>
      <c r="F244" s="414"/>
      <c r="G244" s="691"/>
      <c r="H244" s="1301">
        <f t="shared" si="9"/>
        <v>540000</v>
      </c>
      <c r="I244" s="1026"/>
      <c r="J244" s="1024"/>
    </row>
    <row r="245" spans="1:10" ht="21" customHeight="1">
      <c r="A245" s="858">
        <v>32</v>
      </c>
      <c r="B245" s="1298" t="s">
        <v>606</v>
      </c>
      <c r="C245" s="1299">
        <v>1950</v>
      </c>
      <c r="D245" s="1300" t="s">
        <v>2537</v>
      </c>
      <c r="E245" s="1301">
        <v>540000</v>
      </c>
      <c r="F245" s="414"/>
      <c r="G245" s="691"/>
      <c r="H245" s="1301">
        <f t="shared" si="9"/>
        <v>540000</v>
      </c>
      <c r="I245" s="1026"/>
      <c r="J245" s="1024"/>
    </row>
    <row r="246" spans="1:10" ht="21" customHeight="1">
      <c r="A246" s="858">
        <v>33</v>
      </c>
      <c r="B246" s="1302" t="s">
        <v>607</v>
      </c>
      <c r="C246" s="824">
        <v>1954</v>
      </c>
      <c r="D246" s="45" t="s">
        <v>2534</v>
      </c>
      <c r="E246" s="1301">
        <v>540000</v>
      </c>
      <c r="F246" s="414"/>
      <c r="G246" s="691"/>
      <c r="H246" s="1301">
        <f t="shared" si="9"/>
        <v>540000</v>
      </c>
      <c r="I246" s="1026"/>
      <c r="J246" s="1024"/>
    </row>
    <row r="247" spans="1:10" ht="21" customHeight="1">
      <c r="A247" s="858">
        <v>34</v>
      </c>
      <c r="B247" s="1302" t="s">
        <v>608</v>
      </c>
      <c r="C247" s="824">
        <v>1954</v>
      </c>
      <c r="D247" s="45" t="s">
        <v>2535</v>
      </c>
      <c r="E247" s="1301">
        <v>540000</v>
      </c>
      <c r="F247" s="414"/>
      <c r="G247" s="691"/>
      <c r="H247" s="1301">
        <f t="shared" si="9"/>
        <v>540000</v>
      </c>
      <c r="I247" s="1026"/>
      <c r="J247" s="1024"/>
    </row>
    <row r="248" spans="1:10" ht="21" customHeight="1">
      <c r="A248" s="858">
        <v>35</v>
      </c>
      <c r="B248" s="45" t="s">
        <v>2784</v>
      </c>
      <c r="C248" s="824">
        <v>1954</v>
      </c>
      <c r="D248" s="45" t="s">
        <v>2532</v>
      </c>
      <c r="E248" s="1301">
        <v>540000</v>
      </c>
      <c r="F248" s="414"/>
      <c r="G248" s="691"/>
      <c r="H248" s="1301">
        <f t="shared" si="9"/>
        <v>540000</v>
      </c>
      <c r="I248" s="1026"/>
      <c r="J248" s="1024"/>
    </row>
    <row r="249" spans="1:10" ht="21" customHeight="1">
      <c r="A249" s="858">
        <v>36</v>
      </c>
      <c r="B249" s="45" t="s">
        <v>792</v>
      </c>
      <c r="C249" s="824">
        <v>1952</v>
      </c>
      <c r="D249" s="45" t="s">
        <v>2558</v>
      </c>
      <c r="E249" s="1301">
        <v>540000</v>
      </c>
      <c r="F249" s="414"/>
      <c r="G249" s="691"/>
      <c r="H249" s="1301">
        <f t="shared" si="9"/>
        <v>540000</v>
      </c>
      <c r="I249" s="1026"/>
      <c r="J249" s="1024"/>
    </row>
    <row r="250" spans="1:10" ht="21" customHeight="1">
      <c r="A250" s="858">
        <v>37</v>
      </c>
      <c r="B250" s="45" t="s">
        <v>1004</v>
      </c>
      <c r="C250" s="824">
        <v>1937</v>
      </c>
      <c r="D250" s="45" t="s">
        <v>2541</v>
      </c>
      <c r="E250" s="1301">
        <v>540000</v>
      </c>
      <c r="F250" s="414"/>
      <c r="G250" s="691"/>
      <c r="H250" s="1301">
        <v>540000</v>
      </c>
      <c r="I250" s="1026"/>
      <c r="J250" s="1024"/>
    </row>
    <row r="251" spans="1:10" ht="21" customHeight="1">
      <c r="A251" s="858">
        <v>38</v>
      </c>
      <c r="B251" s="45" t="s">
        <v>642</v>
      </c>
      <c r="C251" s="824">
        <v>1936</v>
      </c>
      <c r="D251" s="45" t="s">
        <v>2541</v>
      </c>
      <c r="E251" s="1301">
        <v>540000</v>
      </c>
      <c r="F251" s="414"/>
      <c r="G251" s="691"/>
      <c r="H251" s="1301">
        <v>540000</v>
      </c>
      <c r="I251" s="1026"/>
      <c r="J251" s="1024"/>
    </row>
    <row r="252" spans="1:10" ht="21" customHeight="1">
      <c r="A252" s="664"/>
      <c r="B252" s="1838" t="s">
        <v>1632</v>
      </c>
      <c r="C252" s="1838"/>
      <c r="D252" s="1838"/>
      <c r="E252" s="671">
        <f>SUM(E214:E251)</f>
        <v>20520000</v>
      </c>
      <c r="F252" s="407"/>
      <c r="G252" s="688"/>
      <c r="H252" s="671">
        <f>G252+E252</f>
        <v>20520000</v>
      </c>
      <c r="I252" s="665"/>
      <c r="J252" s="665"/>
    </row>
    <row r="253" spans="1:10" ht="21" customHeight="1">
      <c r="A253" s="664"/>
      <c r="B253" s="715" t="s">
        <v>2833</v>
      </c>
      <c r="C253" s="664"/>
      <c r="D253" s="711"/>
      <c r="E253" s="1301"/>
      <c r="F253" s="408"/>
      <c r="G253" s="691"/>
      <c r="H253" s="1301"/>
      <c r="I253" s="665"/>
      <c r="J253" s="665"/>
    </row>
    <row r="254" spans="1:10" ht="21" customHeight="1">
      <c r="A254" s="664">
        <v>1</v>
      </c>
      <c r="B254" s="1298" t="s">
        <v>62</v>
      </c>
      <c r="C254" s="1299">
        <v>1995</v>
      </c>
      <c r="D254" s="1300" t="s">
        <v>2534</v>
      </c>
      <c r="E254" s="1301">
        <v>540000</v>
      </c>
      <c r="F254" s="408"/>
      <c r="G254" s="695"/>
      <c r="H254" s="1301">
        <f>G254+E254</f>
        <v>540000</v>
      </c>
      <c r="I254" s="665"/>
      <c r="J254" s="665"/>
    </row>
    <row r="255" spans="1:10" ht="21" customHeight="1">
      <c r="A255" s="664">
        <v>2</v>
      </c>
      <c r="B255" s="1298" t="s">
        <v>63</v>
      </c>
      <c r="C255" s="1299">
        <v>1981</v>
      </c>
      <c r="D255" s="1300" t="s">
        <v>2876</v>
      </c>
      <c r="E255" s="1301">
        <v>540000</v>
      </c>
      <c r="F255" s="408"/>
      <c r="G255" s="695"/>
      <c r="H255" s="1301">
        <f aca="true" t="shared" si="10" ref="H255:H263">G255+E255</f>
        <v>540000</v>
      </c>
      <c r="I255" s="665"/>
      <c r="J255" s="665"/>
    </row>
    <row r="256" spans="1:10" ht="21" customHeight="1">
      <c r="A256" s="664">
        <v>3</v>
      </c>
      <c r="B256" s="1479" t="s">
        <v>64</v>
      </c>
      <c r="C256" s="1480">
        <v>1959</v>
      </c>
      <c r="D256" s="1479" t="s">
        <v>2535</v>
      </c>
      <c r="E256" s="1301">
        <v>540000</v>
      </c>
      <c r="F256" s="408"/>
      <c r="G256" s="695"/>
      <c r="H256" s="1301">
        <f t="shared" si="10"/>
        <v>540000</v>
      </c>
      <c r="I256" s="665"/>
      <c r="J256" s="665"/>
    </row>
    <row r="257" spans="1:10" ht="21" customHeight="1">
      <c r="A257" s="664">
        <v>4</v>
      </c>
      <c r="B257" s="1298" t="s">
        <v>1022</v>
      </c>
      <c r="C257" s="1299">
        <v>1962</v>
      </c>
      <c r="D257" s="1300" t="s">
        <v>2534</v>
      </c>
      <c r="E257" s="1301">
        <v>540000</v>
      </c>
      <c r="F257" s="408"/>
      <c r="G257" s="695"/>
      <c r="H257" s="1301">
        <f t="shared" si="10"/>
        <v>540000</v>
      </c>
      <c r="I257" s="665"/>
      <c r="J257" s="665"/>
    </row>
    <row r="258" spans="1:10" ht="21" customHeight="1">
      <c r="A258" s="664">
        <v>5</v>
      </c>
      <c r="B258" s="1298" t="s">
        <v>65</v>
      </c>
      <c r="C258" s="1299">
        <v>1971</v>
      </c>
      <c r="D258" s="1300" t="s">
        <v>2558</v>
      </c>
      <c r="E258" s="1301">
        <v>540000</v>
      </c>
      <c r="F258" s="408"/>
      <c r="G258" s="695"/>
      <c r="H258" s="1301">
        <f t="shared" si="10"/>
        <v>540000</v>
      </c>
      <c r="I258" s="665"/>
      <c r="J258" s="665"/>
    </row>
    <row r="259" spans="1:10" ht="21" customHeight="1">
      <c r="A259" s="664">
        <v>6</v>
      </c>
      <c r="B259" s="1298" t="s">
        <v>1969</v>
      </c>
      <c r="C259" s="1299">
        <v>1962</v>
      </c>
      <c r="D259" s="1300" t="s">
        <v>2534</v>
      </c>
      <c r="E259" s="1301">
        <v>540000</v>
      </c>
      <c r="F259" s="408"/>
      <c r="G259" s="695"/>
      <c r="H259" s="1301">
        <f t="shared" si="10"/>
        <v>540000</v>
      </c>
      <c r="I259" s="665"/>
      <c r="J259" s="665"/>
    </row>
    <row r="260" spans="1:10" ht="21" customHeight="1">
      <c r="A260" s="664">
        <v>7</v>
      </c>
      <c r="B260" s="1298" t="s">
        <v>66</v>
      </c>
      <c r="C260" s="1299">
        <v>1993</v>
      </c>
      <c r="D260" s="1300" t="s">
        <v>2532</v>
      </c>
      <c r="E260" s="1301">
        <v>540000</v>
      </c>
      <c r="F260" s="408"/>
      <c r="G260" s="695"/>
      <c r="H260" s="1301">
        <f t="shared" si="10"/>
        <v>540000</v>
      </c>
      <c r="I260" s="665"/>
      <c r="J260" s="665"/>
    </row>
    <row r="261" spans="1:10" ht="21" customHeight="1">
      <c r="A261" s="664">
        <v>8</v>
      </c>
      <c r="B261" s="1298" t="s">
        <v>67</v>
      </c>
      <c r="C261" s="1299">
        <v>1994</v>
      </c>
      <c r="D261" s="1300" t="s">
        <v>2580</v>
      </c>
      <c r="E261" s="1301">
        <v>540000</v>
      </c>
      <c r="F261" s="408"/>
      <c r="G261" s="695"/>
      <c r="H261" s="1301">
        <f t="shared" si="10"/>
        <v>540000</v>
      </c>
      <c r="I261" s="665"/>
      <c r="J261" s="665"/>
    </row>
    <row r="262" spans="1:10" ht="21" customHeight="1">
      <c r="A262" s="664">
        <v>9</v>
      </c>
      <c r="B262" s="1328" t="s">
        <v>68</v>
      </c>
      <c r="C262" s="1299">
        <v>1990</v>
      </c>
      <c r="D262" s="1300" t="s">
        <v>2534</v>
      </c>
      <c r="E262" s="1301">
        <v>540000</v>
      </c>
      <c r="F262" s="408"/>
      <c r="G262" s="695"/>
      <c r="H262" s="1301">
        <f t="shared" si="10"/>
        <v>540000</v>
      </c>
      <c r="I262" s="665"/>
      <c r="J262" s="665"/>
    </row>
    <row r="263" spans="1:10" ht="21" customHeight="1">
      <c r="A263" s="664">
        <v>10</v>
      </c>
      <c r="B263" s="1298" t="s">
        <v>1015</v>
      </c>
      <c r="C263" s="1299">
        <v>1988</v>
      </c>
      <c r="D263" s="1300" t="s">
        <v>2534</v>
      </c>
      <c r="E263" s="1301">
        <v>540000</v>
      </c>
      <c r="F263" s="408"/>
      <c r="G263" s="695"/>
      <c r="H263" s="1301">
        <f t="shared" si="10"/>
        <v>540000</v>
      </c>
      <c r="I263" s="665"/>
      <c r="J263" s="665"/>
    </row>
    <row r="264" spans="1:10" ht="21" customHeight="1">
      <c r="A264" s="664">
        <v>11</v>
      </c>
      <c r="B264" s="1302" t="s">
        <v>2900</v>
      </c>
      <c r="C264" s="824">
        <v>1982</v>
      </c>
      <c r="D264" s="1329" t="s">
        <v>2537</v>
      </c>
      <c r="E264" s="1301">
        <v>540000</v>
      </c>
      <c r="F264" s="414"/>
      <c r="G264" s="691"/>
      <c r="H264" s="1301">
        <f>G264+E264</f>
        <v>540000</v>
      </c>
      <c r="I264" s="665"/>
      <c r="J264" s="665"/>
    </row>
    <row r="265" spans="1:10" ht="21" customHeight="1">
      <c r="A265" s="664">
        <v>12</v>
      </c>
      <c r="B265" s="1298" t="s">
        <v>85</v>
      </c>
      <c r="C265" s="1299">
        <v>2000</v>
      </c>
      <c r="D265" s="1300" t="s">
        <v>2813</v>
      </c>
      <c r="E265" s="1301">
        <v>540000</v>
      </c>
      <c r="F265" s="20"/>
      <c r="G265" s="695"/>
      <c r="H265" s="1301">
        <f>G265+E265</f>
        <v>540000</v>
      </c>
      <c r="I265" s="332"/>
      <c r="J265" s="332"/>
    </row>
    <row r="266" spans="1:10" ht="21" customHeight="1">
      <c r="A266" s="664">
        <v>13</v>
      </c>
      <c r="B266" s="1298" t="s">
        <v>69</v>
      </c>
      <c r="C266" s="1299">
        <v>1971</v>
      </c>
      <c r="D266" s="1300" t="s">
        <v>2532</v>
      </c>
      <c r="E266" s="1301">
        <v>540000</v>
      </c>
      <c r="F266" s="408"/>
      <c r="G266" s="695"/>
      <c r="H266" s="1301">
        <v>540000</v>
      </c>
      <c r="I266" s="665"/>
      <c r="J266" s="1024"/>
    </row>
    <row r="267" spans="1:10" ht="21" customHeight="1">
      <c r="A267" s="664">
        <v>14</v>
      </c>
      <c r="B267" s="1298" t="s">
        <v>70</v>
      </c>
      <c r="C267" s="1299">
        <v>1977</v>
      </c>
      <c r="D267" s="1300" t="s">
        <v>2532</v>
      </c>
      <c r="E267" s="1301">
        <v>540000</v>
      </c>
      <c r="F267" s="408"/>
      <c r="G267" s="695"/>
      <c r="H267" s="1301">
        <v>540000</v>
      </c>
      <c r="I267" s="665"/>
      <c r="J267" s="1024"/>
    </row>
    <row r="268" spans="1:10" ht="21" customHeight="1">
      <c r="A268" s="664">
        <v>15</v>
      </c>
      <c r="B268" s="1328" t="s">
        <v>71</v>
      </c>
      <c r="C268" s="1299">
        <v>1995</v>
      </c>
      <c r="D268" s="1300" t="s">
        <v>2580</v>
      </c>
      <c r="E268" s="1301">
        <v>540000</v>
      </c>
      <c r="F268" s="408"/>
      <c r="G268" s="695"/>
      <c r="H268" s="1301">
        <v>540000</v>
      </c>
      <c r="I268" s="665"/>
      <c r="J268" s="1024"/>
    </row>
    <row r="269" spans="1:10" ht="21" customHeight="1">
      <c r="A269" s="664">
        <v>16</v>
      </c>
      <c r="B269" s="1330" t="s">
        <v>72</v>
      </c>
      <c r="C269" s="1331">
        <v>1998</v>
      </c>
      <c r="D269" s="1332" t="s">
        <v>2580</v>
      </c>
      <c r="E269" s="1301">
        <v>540000</v>
      </c>
      <c r="F269" s="408"/>
      <c r="G269" s="695"/>
      <c r="H269" s="1301">
        <v>540000</v>
      </c>
      <c r="I269" s="665"/>
      <c r="J269" s="1024"/>
    </row>
    <row r="270" spans="1:10" ht="21" customHeight="1">
      <c r="A270" s="664">
        <v>17</v>
      </c>
      <c r="B270" s="1330" t="s">
        <v>338</v>
      </c>
      <c r="C270" s="1331">
        <v>1960</v>
      </c>
      <c r="D270" s="1332" t="s">
        <v>2876</v>
      </c>
      <c r="E270" s="1301">
        <v>540000</v>
      </c>
      <c r="F270" s="408"/>
      <c r="G270" s="695"/>
      <c r="H270" s="1301">
        <v>540000</v>
      </c>
      <c r="I270" s="665"/>
      <c r="J270" s="1024"/>
    </row>
    <row r="271" spans="1:10" ht="21" customHeight="1">
      <c r="A271" s="664">
        <v>18</v>
      </c>
      <c r="B271" s="1298" t="s">
        <v>18</v>
      </c>
      <c r="C271" s="1299">
        <v>1972</v>
      </c>
      <c r="D271" s="1300" t="s">
        <v>2580</v>
      </c>
      <c r="E271" s="1301">
        <v>540000</v>
      </c>
      <c r="F271" s="408"/>
      <c r="G271" s="695"/>
      <c r="H271" s="1301">
        <f>G271+E271</f>
        <v>540000</v>
      </c>
      <c r="I271" s="665"/>
      <c r="J271" s="1024"/>
    </row>
    <row r="272" spans="1:10" ht="21" customHeight="1">
      <c r="A272" s="664">
        <v>19</v>
      </c>
      <c r="B272" s="1298" t="s">
        <v>7</v>
      </c>
      <c r="C272" s="1299">
        <v>1971</v>
      </c>
      <c r="D272" s="1300" t="s">
        <v>2532</v>
      </c>
      <c r="E272" s="1301">
        <v>540000</v>
      </c>
      <c r="F272" s="408"/>
      <c r="G272" s="695"/>
      <c r="H272" s="1301">
        <f>G272+E272</f>
        <v>540000</v>
      </c>
      <c r="I272" s="665"/>
      <c r="J272" s="1024"/>
    </row>
    <row r="273" spans="1:10" ht="21" customHeight="1">
      <c r="A273" s="664">
        <v>20</v>
      </c>
      <c r="B273" s="1298" t="s">
        <v>2101</v>
      </c>
      <c r="C273" s="1299">
        <v>1975</v>
      </c>
      <c r="D273" s="1300" t="s">
        <v>2532</v>
      </c>
      <c r="E273" s="1301">
        <v>540000</v>
      </c>
      <c r="F273" s="408"/>
      <c r="G273" s="695"/>
      <c r="H273" s="1301">
        <f>G273+E273</f>
        <v>540000</v>
      </c>
      <c r="I273" s="665"/>
      <c r="J273" s="1024"/>
    </row>
    <row r="274" spans="1:13" ht="21" customHeight="1">
      <c r="A274" s="1838" t="s">
        <v>1632</v>
      </c>
      <c r="B274" s="1838"/>
      <c r="C274" s="1838"/>
      <c r="D274" s="711"/>
      <c r="E274" s="671">
        <f>SUM(E254:E273)</f>
        <v>10800000</v>
      </c>
      <c r="F274" s="407">
        <f>SUM(F266:F270)</f>
        <v>0</v>
      </c>
      <c r="G274" s="696">
        <f>SUM(G273:G273)</f>
        <v>0</v>
      </c>
      <c r="H274" s="671">
        <f>G274+E274</f>
        <v>10800000</v>
      </c>
      <c r="I274" s="665"/>
      <c r="J274" s="691"/>
      <c r="K274" s="419"/>
      <c r="L274" s="410"/>
      <c r="M274" s="411"/>
    </row>
    <row r="275" spans="1:10" ht="21" customHeight="1">
      <c r="A275" s="664"/>
      <c r="B275" s="1802" t="s">
        <v>2834</v>
      </c>
      <c r="C275" s="1802"/>
      <c r="D275" s="1802"/>
      <c r="E275" s="671"/>
      <c r="F275" s="408"/>
      <c r="G275" s="688"/>
      <c r="H275" s="671"/>
      <c r="I275" s="665"/>
      <c r="J275" s="665"/>
    </row>
    <row r="276" spans="1:10" ht="21" customHeight="1">
      <c r="A276" s="664">
        <v>1</v>
      </c>
      <c r="B276" s="1298" t="s">
        <v>73</v>
      </c>
      <c r="C276" s="1299">
        <v>2004</v>
      </c>
      <c r="D276" s="1300" t="s">
        <v>2876</v>
      </c>
      <c r="E276" s="1301">
        <v>675000</v>
      </c>
      <c r="F276" s="408"/>
      <c r="G276" s="695"/>
      <c r="H276" s="1301">
        <f>G276+E276</f>
        <v>675000</v>
      </c>
      <c r="I276" s="665"/>
      <c r="J276" s="1027"/>
    </row>
    <row r="277" spans="1:10" ht="21" customHeight="1">
      <c r="A277" s="664">
        <v>2</v>
      </c>
      <c r="B277" s="1479" t="s">
        <v>74</v>
      </c>
      <c r="C277" s="1480">
        <v>2003</v>
      </c>
      <c r="D277" s="1479" t="s">
        <v>2541</v>
      </c>
      <c r="E277" s="1485">
        <v>675000</v>
      </c>
      <c r="F277" s="408"/>
      <c r="G277" s="695"/>
      <c r="H277" s="1301">
        <f>G277+E277</f>
        <v>675000</v>
      </c>
      <c r="I277" s="665"/>
      <c r="J277" s="1027"/>
    </row>
    <row r="278" spans="1:10" ht="21" customHeight="1">
      <c r="A278" s="664">
        <v>3</v>
      </c>
      <c r="B278" s="1298" t="s">
        <v>75</v>
      </c>
      <c r="C278" s="1299">
        <v>2004</v>
      </c>
      <c r="D278" s="1300" t="s">
        <v>2813</v>
      </c>
      <c r="E278" s="1301">
        <v>675000</v>
      </c>
      <c r="F278" s="408"/>
      <c r="G278" s="695"/>
      <c r="H278" s="1301">
        <f>G278+E278</f>
        <v>675000</v>
      </c>
      <c r="I278" s="665"/>
      <c r="J278" s="1024"/>
    </row>
    <row r="279" spans="1:10" ht="21" customHeight="1">
      <c r="A279" s="664">
        <v>4</v>
      </c>
      <c r="B279" s="1298" t="s">
        <v>84</v>
      </c>
      <c r="C279" s="1299">
        <v>2009</v>
      </c>
      <c r="D279" s="1300" t="s">
        <v>2876</v>
      </c>
      <c r="E279" s="1301">
        <v>675000</v>
      </c>
      <c r="F279" s="408"/>
      <c r="G279" s="695"/>
      <c r="H279" s="1301">
        <f>G279+E279</f>
        <v>675000</v>
      </c>
      <c r="I279" s="665"/>
      <c r="J279" s="1028"/>
    </row>
    <row r="280" spans="1:10" ht="21" customHeight="1">
      <c r="A280" s="664">
        <v>5</v>
      </c>
      <c r="B280" s="1298" t="s">
        <v>87</v>
      </c>
      <c r="C280" s="1299">
        <v>2013</v>
      </c>
      <c r="D280" s="1300" t="s">
        <v>2813</v>
      </c>
      <c r="E280" s="1301">
        <v>675000</v>
      </c>
      <c r="F280" s="408"/>
      <c r="G280" s="695"/>
      <c r="H280" s="1301">
        <f>G280+E280</f>
        <v>675000</v>
      </c>
      <c r="I280" s="665"/>
      <c r="J280" s="1028"/>
    </row>
    <row r="281" spans="1:10" ht="21" customHeight="1">
      <c r="A281" s="664">
        <v>6</v>
      </c>
      <c r="B281" s="1330" t="s">
        <v>88</v>
      </c>
      <c r="C281" s="1331">
        <v>2008</v>
      </c>
      <c r="D281" s="1332" t="s">
        <v>2580</v>
      </c>
      <c r="E281" s="1301">
        <v>675000</v>
      </c>
      <c r="F281" s="408"/>
      <c r="G281" s="695"/>
      <c r="H281" s="1301">
        <v>675000</v>
      </c>
      <c r="I281" s="665"/>
      <c r="J281" s="1024"/>
    </row>
    <row r="282" spans="1:10" ht="21" customHeight="1">
      <c r="A282" s="664">
        <v>7</v>
      </c>
      <c r="B282" s="1486" t="s">
        <v>89</v>
      </c>
      <c r="C282" s="1487">
        <v>2002</v>
      </c>
      <c r="D282" s="1486" t="s">
        <v>2532</v>
      </c>
      <c r="E282" s="1485">
        <v>675000</v>
      </c>
      <c r="F282" s="408"/>
      <c r="G282" s="695"/>
      <c r="H282" s="1301">
        <v>675000</v>
      </c>
      <c r="I282" s="665"/>
      <c r="J282" s="1024"/>
    </row>
    <row r="283" spans="1:10" ht="21" customHeight="1">
      <c r="A283" s="664">
        <v>8</v>
      </c>
      <c r="B283" s="1479" t="s">
        <v>86</v>
      </c>
      <c r="C283" s="1480">
        <v>2002</v>
      </c>
      <c r="D283" s="1479" t="s">
        <v>2539</v>
      </c>
      <c r="E283" s="1485">
        <v>675000</v>
      </c>
      <c r="F283" s="408"/>
      <c r="G283" s="695"/>
      <c r="H283" s="1301">
        <f>SUM(E283:G283)</f>
        <v>675000</v>
      </c>
      <c r="I283" s="665"/>
      <c r="J283" s="1024"/>
    </row>
    <row r="284" spans="1:10" ht="21" customHeight="1">
      <c r="A284" s="664">
        <v>9</v>
      </c>
      <c r="B284" s="1298" t="s">
        <v>162</v>
      </c>
      <c r="C284" s="1299">
        <v>2008</v>
      </c>
      <c r="D284" s="1300" t="s">
        <v>2813</v>
      </c>
      <c r="E284" s="1301">
        <v>675000</v>
      </c>
      <c r="F284" s="408"/>
      <c r="G284" s="695"/>
      <c r="H284" s="1301">
        <f>SUM(E284:G284)</f>
        <v>675000</v>
      </c>
      <c r="I284" s="665"/>
      <c r="J284" s="1024"/>
    </row>
    <row r="285" spans="1:10" ht="21" customHeight="1">
      <c r="A285" s="664">
        <v>10</v>
      </c>
      <c r="B285" s="1306" t="s">
        <v>26</v>
      </c>
      <c r="C285" s="1299">
        <v>2005</v>
      </c>
      <c r="D285" s="1300" t="s">
        <v>2580</v>
      </c>
      <c r="E285" s="1301">
        <v>675000</v>
      </c>
      <c r="F285" s="408"/>
      <c r="G285" s="695"/>
      <c r="H285" s="1301">
        <f>G285+E285</f>
        <v>675000</v>
      </c>
      <c r="I285" s="1142"/>
      <c r="J285" s="1143"/>
    </row>
    <row r="286" spans="1:10" ht="21" customHeight="1">
      <c r="A286" s="664">
        <v>11</v>
      </c>
      <c r="B286" s="1327" t="s">
        <v>145</v>
      </c>
      <c r="C286" s="1299">
        <v>2011</v>
      </c>
      <c r="D286" s="1300" t="s">
        <v>2580</v>
      </c>
      <c r="E286" s="1301">
        <v>675000</v>
      </c>
      <c r="F286" s="408"/>
      <c r="G286" s="695"/>
      <c r="H286" s="1301">
        <f>G286+E286</f>
        <v>675000</v>
      </c>
      <c r="I286" s="1142"/>
      <c r="J286" s="1143"/>
    </row>
    <row r="287" spans="1:256" s="1041" customFormat="1" ht="21" customHeight="1">
      <c r="A287" s="665"/>
      <c r="B287" s="721" t="s">
        <v>1632</v>
      </c>
      <c r="C287" s="664"/>
      <c r="D287" s="420"/>
      <c r="E287" s="671">
        <f>SUM(E276:E286)</f>
        <v>7425000</v>
      </c>
      <c r="F287" s="407"/>
      <c r="G287" s="696"/>
      <c r="H287" s="671">
        <f>G287+E287</f>
        <v>7425000</v>
      </c>
      <c r="I287" s="665"/>
      <c r="J287" s="1028"/>
      <c r="K287" s="1146"/>
      <c r="L287" s="1145"/>
      <c r="M287" s="1146"/>
      <c r="N287" s="1145"/>
      <c r="O287" s="1146"/>
      <c r="P287" s="1145"/>
      <c r="Q287" s="1146"/>
      <c r="R287" s="1145"/>
      <c r="S287" s="1146"/>
      <c r="T287" s="1145"/>
      <c r="U287" s="1146"/>
      <c r="V287" s="1145"/>
      <c r="W287" s="1146"/>
      <c r="X287" s="1145"/>
      <c r="Y287" s="1146"/>
      <c r="Z287" s="1145"/>
      <c r="AA287" s="1146"/>
      <c r="AB287" s="1145"/>
      <c r="AC287" s="1146"/>
      <c r="AD287" s="1145"/>
      <c r="AE287" s="1146"/>
      <c r="AF287" s="1145"/>
      <c r="AG287" s="1146"/>
      <c r="AH287" s="1145"/>
      <c r="AI287" s="1146"/>
      <c r="AJ287" s="1145"/>
      <c r="AK287" s="1146"/>
      <c r="AL287" s="1145"/>
      <c r="AM287" s="1146"/>
      <c r="AN287" s="1145"/>
      <c r="AO287" s="1146"/>
      <c r="AP287" s="1145"/>
      <c r="AQ287" s="1146"/>
      <c r="AR287" s="1145"/>
      <c r="AS287" s="1146"/>
      <c r="AT287" s="1145"/>
      <c r="AU287" s="1146"/>
      <c r="AV287" s="1145"/>
      <c r="AW287" s="1146"/>
      <c r="AX287" s="1145"/>
      <c r="AY287" s="1146"/>
      <c r="AZ287" s="1145"/>
      <c r="BA287" s="1146"/>
      <c r="BB287" s="1145"/>
      <c r="BC287" s="1146"/>
      <c r="BD287" s="1145"/>
      <c r="BE287" s="1146"/>
      <c r="BF287" s="1145"/>
      <c r="BG287" s="1146"/>
      <c r="BH287" s="1145"/>
      <c r="BI287" s="1146"/>
      <c r="BJ287" s="1145"/>
      <c r="BK287" s="1146"/>
      <c r="BL287" s="1145"/>
      <c r="BM287" s="1146"/>
      <c r="BN287" s="1145"/>
      <c r="BO287" s="1146"/>
      <c r="BP287" s="1145"/>
      <c r="BQ287" s="1146"/>
      <c r="BR287" s="1145"/>
      <c r="BS287" s="1146"/>
      <c r="BT287" s="1145"/>
      <c r="BU287" s="1146"/>
      <c r="BV287" s="1145"/>
      <c r="BW287" s="1146"/>
      <c r="BX287" s="1145"/>
      <c r="BY287" s="1146"/>
      <c r="BZ287" s="1145"/>
      <c r="CA287" s="1146"/>
      <c r="CB287" s="1145"/>
      <c r="CC287" s="1146"/>
      <c r="CD287" s="1145"/>
      <c r="CE287" s="1146"/>
      <c r="CF287" s="1145"/>
      <c r="CG287" s="1146"/>
      <c r="CH287" s="1145"/>
      <c r="CI287" s="1146"/>
      <c r="CJ287" s="1145"/>
      <c r="CK287" s="1146"/>
      <c r="CL287" s="1145"/>
      <c r="CM287" s="1146"/>
      <c r="CN287" s="1145"/>
      <c r="CO287" s="1146"/>
      <c r="CP287" s="1145"/>
      <c r="CQ287" s="1146"/>
      <c r="CR287" s="1145"/>
      <c r="CS287" s="1146"/>
      <c r="CT287" s="1145"/>
      <c r="CU287" s="1146"/>
      <c r="CV287" s="1145"/>
      <c r="CW287" s="1146"/>
      <c r="CX287" s="1145"/>
      <c r="CY287" s="1146"/>
      <c r="CZ287" s="1145"/>
      <c r="DA287" s="1146"/>
      <c r="DB287" s="1145"/>
      <c r="DC287" s="1146"/>
      <c r="DD287" s="1145"/>
      <c r="DE287" s="1146"/>
      <c r="DF287" s="1145"/>
      <c r="DG287" s="1146"/>
      <c r="DH287" s="1145"/>
      <c r="DI287" s="1146"/>
      <c r="DJ287" s="1145"/>
      <c r="DK287" s="1146"/>
      <c r="DL287" s="1145"/>
      <c r="DM287" s="1146"/>
      <c r="DN287" s="1145"/>
      <c r="DO287" s="1146"/>
      <c r="DP287" s="1145"/>
      <c r="DQ287" s="1146"/>
      <c r="DR287" s="1145"/>
      <c r="DS287" s="1146"/>
      <c r="DT287" s="1145"/>
      <c r="DU287" s="1146"/>
      <c r="DV287" s="1145"/>
      <c r="DW287" s="1146"/>
      <c r="DX287" s="1145"/>
      <c r="DY287" s="1146"/>
      <c r="DZ287" s="1145"/>
      <c r="EA287" s="1146"/>
      <c r="EB287" s="1145"/>
      <c r="EC287" s="1146"/>
      <c r="ED287" s="1145"/>
      <c r="EE287" s="1146"/>
      <c r="EF287" s="1145"/>
      <c r="EG287" s="1146"/>
      <c r="EH287" s="1145"/>
      <c r="EI287" s="1146"/>
      <c r="EJ287" s="1145"/>
      <c r="EK287" s="1146"/>
      <c r="EL287" s="1145"/>
      <c r="EM287" s="1146"/>
      <c r="EN287" s="1145"/>
      <c r="EO287" s="1146"/>
      <c r="EP287" s="1145"/>
      <c r="EQ287" s="1146"/>
      <c r="ER287" s="1145"/>
      <c r="ES287" s="1146"/>
      <c r="ET287" s="1145"/>
      <c r="EU287" s="1146"/>
      <c r="EV287" s="1145"/>
      <c r="EW287" s="1146"/>
      <c r="EX287" s="1145"/>
      <c r="EY287" s="1146"/>
      <c r="EZ287" s="1145"/>
      <c r="FA287" s="1146"/>
      <c r="FB287" s="1145"/>
      <c r="FC287" s="1146"/>
      <c r="FD287" s="1145"/>
      <c r="FE287" s="1146"/>
      <c r="FF287" s="1145"/>
      <c r="FG287" s="1146"/>
      <c r="FH287" s="1145"/>
      <c r="FI287" s="1146"/>
      <c r="FJ287" s="1145"/>
      <c r="FK287" s="1146"/>
      <c r="FL287" s="1145"/>
      <c r="FM287" s="1146"/>
      <c r="FN287" s="1145"/>
      <c r="FO287" s="1146"/>
      <c r="FP287" s="1145"/>
      <c r="FQ287" s="1146"/>
      <c r="FR287" s="1145"/>
      <c r="FS287" s="1146"/>
      <c r="FT287" s="1145"/>
      <c r="FU287" s="1146"/>
      <c r="FV287" s="1145"/>
      <c r="FW287" s="1146"/>
      <c r="FX287" s="1145"/>
      <c r="FY287" s="1146"/>
      <c r="FZ287" s="1145"/>
      <c r="GA287" s="1146"/>
      <c r="GB287" s="1145"/>
      <c r="GC287" s="1146"/>
      <c r="GD287" s="1145"/>
      <c r="GE287" s="1146"/>
      <c r="GF287" s="1145"/>
      <c r="GG287" s="1146"/>
      <c r="GH287" s="1145"/>
      <c r="GI287" s="1146"/>
      <c r="GJ287" s="1145"/>
      <c r="GK287" s="1146"/>
      <c r="GL287" s="1145"/>
      <c r="GM287" s="1146"/>
      <c r="GN287" s="1145"/>
      <c r="GO287" s="1146"/>
      <c r="GP287" s="1145"/>
      <c r="GQ287" s="1146"/>
      <c r="GR287" s="1145"/>
      <c r="GS287" s="1146"/>
      <c r="GT287" s="1145"/>
      <c r="GU287" s="1146"/>
      <c r="GV287" s="1145"/>
      <c r="GW287" s="1146"/>
      <c r="GX287" s="1145"/>
      <c r="GY287" s="1146"/>
      <c r="GZ287" s="1145"/>
      <c r="HA287" s="1146"/>
      <c r="HB287" s="1145"/>
      <c r="HC287" s="1146"/>
      <c r="HD287" s="1145"/>
      <c r="HE287" s="1146"/>
      <c r="HF287" s="1145"/>
      <c r="HG287" s="1146"/>
      <c r="HH287" s="1145"/>
      <c r="HI287" s="1146"/>
      <c r="HJ287" s="1145"/>
      <c r="HK287" s="1146"/>
      <c r="HL287" s="1145"/>
      <c r="HM287" s="1146"/>
      <c r="HN287" s="1145"/>
      <c r="HO287" s="1146"/>
      <c r="HP287" s="1145"/>
      <c r="HQ287" s="1146"/>
      <c r="HR287" s="1145"/>
      <c r="HS287" s="1146"/>
      <c r="HT287" s="1145"/>
      <c r="HU287" s="1146"/>
      <c r="HV287" s="1145"/>
      <c r="HW287" s="1146"/>
      <c r="HX287" s="1145"/>
      <c r="HY287" s="1146"/>
      <c r="HZ287" s="1145"/>
      <c r="IA287" s="1146"/>
      <c r="IB287" s="1145"/>
      <c r="IC287" s="1146"/>
      <c r="ID287" s="1145"/>
      <c r="IE287" s="1146"/>
      <c r="IF287" s="1145"/>
      <c r="IG287" s="1146"/>
      <c r="IH287" s="1145"/>
      <c r="II287" s="1146"/>
      <c r="IJ287" s="1145"/>
      <c r="IK287" s="1146"/>
      <c r="IL287" s="1145"/>
      <c r="IM287" s="1146"/>
      <c r="IN287" s="1145"/>
      <c r="IO287" s="1146"/>
      <c r="IP287" s="1145"/>
      <c r="IQ287" s="1146"/>
      <c r="IR287" s="1145"/>
      <c r="IS287" s="1146"/>
      <c r="IT287" s="1145"/>
      <c r="IU287" s="1146"/>
      <c r="IV287" s="1145"/>
    </row>
    <row r="288" spans="1:10" ht="21" customHeight="1">
      <c r="A288" s="664"/>
      <c r="B288" s="1802" t="s">
        <v>2835</v>
      </c>
      <c r="C288" s="1802"/>
      <c r="D288" s="1802"/>
      <c r="E288" s="1301"/>
      <c r="F288" s="408"/>
      <c r="G288" s="691"/>
      <c r="H288" s="1301"/>
      <c r="I288" s="1144"/>
      <c r="J288" s="1144"/>
    </row>
    <row r="289" spans="1:10" ht="21" customHeight="1">
      <c r="A289" s="664">
        <v>1</v>
      </c>
      <c r="B289" s="1298" t="s">
        <v>90</v>
      </c>
      <c r="C289" s="1299">
        <v>1952</v>
      </c>
      <c r="D289" s="1300" t="s">
        <v>2580</v>
      </c>
      <c r="E289" s="1301">
        <v>675000</v>
      </c>
      <c r="F289" s="408"/>
      <c r="G289" s="695"/>
      <c r="H289" s="1301">
        <f>E289+G289</f>
        <v>675000</v>
      </c>
      <c r="I289" s="665"/>
      <c r="J289" s="665"/>
    </row>
    <row r="290" spans="1:10" ht="21" customHeight="1">
      <c r="A290" s="664">
        <v>2</v>
      </c>
      <c r="B290" s="1298" t="s">
        <v>92</v>
      </c>
      <c r="C290" s="1299">
        <v>1932</v>
      </c>
      <c r="D290" s="1300" t="s">
        <v>2580</v>
      </c>
      <c r="E290" s="1301">
        <v>675000</v>
      </c>
      <c r="F290" s="408"/>
      <c r="G290" s="695"/>
      <c r="H290" s="1301">
        <f>E290+G290</f>
        <v>675000</v>
      </c>
      <c r="I290" s="665"/>
      <c r="J290" s="665"/>
    </row>
    <row r="291" spans="1:10" ht="21" customHeight="1">
      <c r="A291" s="664">
        <v>3</v>
      </c>
      <c r="B291" s="1298" t="s">
        <v>94</v>
      </c>
      <c r="C291" s="1299">
        <v>1930</v>
      </c>
      <c r="D291" s="1300" t="s">
        <v>2580</v>
      </c>
      <c r="E291" s="1301">
        <v>675000</v>
      </c>
      <c r="F291" s="408"/>
      <c r="G291" s="695"/>
      <c r="H291" s="1301">
        <f>E291+G291</f>
        <v>675000</v>
      </c>
      <c r="I291" s="665"/>
      <c r="J291" s="665"/>
    </row>
    <row r="292" spans="1:10" ht="21" customHeight="1">
      <c r="A292" s="664">
        <v>4</v>
      </c>
      <c r="B292" s="1298" t="s">
        <v>96</v>
      </c>
      <c r="C292" s="1299">
        <v>1952</v>
      </c>
      <c r="D292" s="1300" t="s">
        <v>2541</v>
      </c>
      <c r="E292" s="1301">
        <v>675000</v>
      </c>
      <c r="F292" s="408"/>
      <c r="G292" s="695"/>
      <c r="H292" s="1301">
        <f>E292+G292</f>
        <v>675000</v>
      </c>
      <c r="I292" s="665"/>
      <c r="J292" s="665"/>
    </row>
    <row r="293" spans="1:10" ht="21" customHeight="1">
      <c r="A293" s="664">
        <v>5</v>
      </c>
      <c r="B293" s="1316" t="s">
        <v>116</v>
      </c>
      <c r="C293" s="664">
        <v>1935</v>
      </c>
      <c r="D293" s="1317" t="s">
        <v>2535</v>
      </c>
      <c r="E293" s="1301">
        <v>675000</v>
      </c>
      <c r="F293" s="408"/>
      <c r="G293" s="695"/>
      <c r="H293" s="1301">
        <f>E293+G293</f>
        <v>675000</v>
      </c>
      <c r="I293" s="665"/>
      <c r="J293" s="665"/>
    </row>
    <row r="294" spans="1:10" ht="21" customHeight="1">
      <c r="A294" s="664">
        <v>6</v>
      </c>
      <c r="B294" s="1298" t="s">
        <v>95</v>
      </c>
      <c r="C294" s="1299">
        <v>1938</v>
      </c>
      <c r="D294" s="1300" t="s">
        <v>2558</v>
      </c>
      <c r="E294" s="1301">
        <v>675000</v>
      </c>
      <c r="F294" s="408"/>
      <c r="G294" s="695"/>
      <c r="H294" s="1301">
        <v>675000</v>
      </c>
      <c r="I294" s="665"/>
      <c r="J294" s="665"/>
    </row>
    <row r="295" spans="1:10" ht="21" customHeight="1">
      <c r="A295" s="664">
        <v>7</v>
      </c>
      <c r="B295" s="1298" t="s">
        <v>98</v>
      </c>
      <c r="C295" s="1299">
        <v>1944</v>
      </c>
      <c r="D295" s="1300" t="s">
        <v>2534</v>
      </c>
      <c r="E295" s="1301">
        <v>675000</v>
      </c>
      <c r="F295" s="408"/>
      <c r="G295" s="695"/>
      <c r="H295" s="1301">
        <v>675000</v>
      </c>
      <c r="I295" s="665"/>
      <c r="J295" s="665"/>
    </row>
    <row r="296" spans="1:10" ht="21" customHeight="1">
      <c r="A296" s="664">
        <v>8</v>
      </c>
      <c r="B296" s="1302" t="s">
        <v>52</v>
      </c>
      <c r="C296" s="824">
        <v>1932</v>
      </c>
      <c r="D296" s="45" t="s">
        <v>2558</v>
      </c>
      <c r="E296" s="1301">
        <v>675000</v>
      </c>
      <c r="F296" s="1307"/>
      <c r="G296" s="569"/>
      <c r="H296" s="339">
        <v>675000</v>
      </c>
      <c r="I296" s="665"/>
      <c r="J296" s="665"/>
    </row>
    <row r="297" spans="1:10" ht="21" customHeight="1">
      <c r="A297" s="664">
        <v>9</v>
      </c>
      <c r="B297" s="1298" t="s">
        <v>91</v>
      </c>
      <c r="C297" s="1299">
        <v>1953</v>
      </c>
      <c r="D297" s="1300" t="s">
        <v>2558</v>
      </c>
      <c r="E297" s="1301">
        <v>675000</v>
      </c>
      <c r="F297" s="408"/>
      <c r="G297" s="695"/>
      <c r="H297" s="1301">
        <f>SUM(E297:G297)</f>
        <v>675000</v>
      </c>
      <c r="I297" s="665"/>
      <c r="J297" s="665"/>
    </row>
    <row r="298" spans="1:10" ht="21" customHeight="1">
      <c r="A298" s="664">
        <v>10</v>
      </c>
      <c r="B298" s="1302" t="s">
        <v>2122</v>
      </c>
      <c r="C298" s="824">
        <v>1948</v>
      </c>
      <c r="D298" s="45" t="s">
        <v>2541</v>
      </c>
      <c r="E298" s="1301">
        <v>675000</v>
      </c>
      <c r="F298" s="408"/>
      <c r="G298" s="695"/>
      <c r="H298" s="1301">
        <f>SUM(E298:G298)</f>
        <v>675000</v>
      </c>
      <c r="I298" s="665"/>
      <c r="J298" s="665"/>
    </row>
    <row r="299" spans="1:10" ht="21" customHeight="1">
      <c r="A299" s="664">
        <v>11</v>
      </c>
      <c r="B299" s="1302" t="s">
        <v>1012</v>
      </c>
      <c r="C299" s="824">
        <v>1941</v>
      </c>
      <c r="D299" s="45" t="s">
        <v>2876</v>
      </c>
      <c r="E299" s="1301">
        <v>675000</v>
      </c>
      <c r="F299" s="408"/>
      <c r="G299" s="695"/>
      <c r="H299" s="1301">
        <f>SUM(E299:G299)</f>
        <v>675000</v>
      </c>
      <c r="I299" s="665"/>
      <c r="J299" s="665"/>
    </row>
    <row r="300" spans="1:10" ht="21" customHeight="1">
      <c r="A300" s="664">
        <v>12</v>
      </c>
      <c r="B300" s="1298" t="s">
        <v>2421</v>
      </c>
      <c r="C300" s="664">
        <v>1946</v>
      </c>
      <c r="D300" s="1317" t="s">
        <v>2532</v>
      </c>
      <c r="E300" s="1301">
        <v>675000</v>
      </c>
      <c r="F300" s="408"/>
      <c r="G300" s="695"/>
      <c r="H300" s="1301">
        <f>SUM(E300:G300)</f>
        <v>675000</v>
      </c>
      <c r="I300" s="552"/>
      <c r="J300" s="552"/>
    </row>
    <row r="301" spans="1:10" ht="21" customHeight="1">
      <c r="A301" s="664">
        <v>13</v>
      </c>
      <c r="B301" s="1298" t="s">
        <v>1106</v>
      </c>
      <c r="C301" s="1318">
        <v>1928</v>
      </c>
      <c r="D301" s="1316" t="s">
        <v>2537</v>
      </c>
      <c r="E301" s="1321">
        <v>675000</v>
      </c>
      <c r="F301" s="1319"/>
      <c r="G301" s="1333"/>
      <c r="H301" s="1321">
        <f>G301+E301</f>
        <v>675000</v>
      </c>
      <c r="I301" s="552"/>
      <c r="J301" s="552"/>
    </row>
    <row r="302" spans="1:10" ht="21" customHeight="1">
      <c r="A302" s="664"/>
      <c r="B302" s="1838" t="s">
        <v>1632</v>
      </c>
      <c r="C302" s="1838"/>
      <c r="D302" s="1838"/>
      <c r="E302" s="671">
        <f>SUM(E289:E301)</f>
        <v>8775000</v>
      </c>
      <c r="F302" s="408"/>
      <c r="G302" s="696"/>
      <c r="H302" s="671">
        <f>SUM(H289:H301)</f>
        <v>8775000</v>
      </c>
      <c r="I302" s="665"/>
      <c r="J302" s="665"/>
    </row>
    <row r="303" spans="1:10" ht="21" customHeight="1">
      <c r="A303" s="664"/>
      <c r="B303" s="1836" t="s">
        <v>382</v>
      </c>
      <c r="C303" s="1836"/>
      <c r="D303" s="1836"/>
      <c r="E303" s="1301"/>
      <c r="F303" s="408"/>
      <c r="G303" s="691"/>
      <c r="H303" s="1301"/>
      <c r="I303" s="665"/>
      <c r="J303" s="665"/>
    </row>
    <row r="304" spans="1:10" ht="21" customHeight="1">
      <c r="A304" s="664">
        <v>1</v>
      </c>
      <c r="B304" s="1328" t="s">
        <v>99</v>
      </c>
      <c r="C304" s="1299">
        <v>1971</v>
      </c>
      <c r="D304" s="1317" t="s">
        <v>2876</v>
      </c>
      <c r="E304" s="1301">
        <v>270000</v>
      </c>
      <c r="F304" s="408"/>
      <c r="G304" s="695"/>
      <c r="H304" s="1301">
        <f>E304+G304</f>
        <v>270000</v>
      </c>
      <c r="I304" s="665"/>
      <c r="J304" s="665" t="s">
        <v>188</v>
      </c>
    </row>
    <row r="305" spans="1:10" ht="21" customHeight="1">
      <c r="A305" s="664">
        <v>2</v>
      </c>
      <c r="B305" s="1328" t="s">
        <v>100</v>
      </c>
      <c r="C305" s="1299">
        <v>1980</v>
      </c>
      <c r="D305" s="1317" t="s">
        <v>2541</v>
      </c>
      <c r="E305" s="1301">
        <v>270000</v>
      </c>
      <c r="F305" s="408"/>
      <c r="G305" s="695"/>
      <c r="H305" s="1301">
        <f aca="true" t="shared" si="11" ref="H305:H335">E305+G305</f>
        <v>270000</v>
      </c>
      <c r="I305" s="665"/>
      <c r="J305" s="665"/>
    </row>
    <row r="306" spans="1:10" ht="21" customHeight="1">
      <c r="A306" s="664">
        <v>3</v>
      </c>
      <c r="B306" s="1328" t="s">
        <v>1071</v>
      </c>
      <c r="C306" s="1299">
        <v>1983</v>
      </c>
      <c r="D306" s="1317" t="s">
        <v>2813</v>
      </c>
      <c r="E306" s="1301">
        <v>270000</v>
      </c>
      <c r="F306" s="408"/>
      <c r="G306" s="695"/>
      <c r="H306" s="1301">
        <f t="shared" si="11"/>
        <v>270000</v>
      </c>
      <c r="I306" s="665"/>
      <c r="J306" s="665"/>
    </row>
    <row r="307" spans="1:10" ht="21" customHeight="1">
      <c r="A307" s="664">
        <v>4</v>
      </c>
      <c r="B307" s="1328" t="s">
        <v>817</v>
      </c>
      <c r="C307" s="1299">
        <v>1981</v>
      </c>
      <c r="D307" s="1317" t="s">
        <v>2539</v>
      </c>
      <c r="E307" s="1301">
        <v>270000</v>
      </c>
      <c r="F307" s="408"/>
      <c r="G307" s="695"/>
      <c r="H307" s="1301">
        <f t="shared" si="11"/>
        <v>270000</v>
      </c>
      <c r="I307" s="665"/>
      <c r="J307" s="665"/>
    </row>
    <row r="308" spans="1:10" ht="21" customHeight="1">
      <c r="A308" s="664">
        <v>5</v>
      </c>
      <c r="B308" s="1328" t="s">
        <v>101</v>
      </c>
      <c r="C308" s="1299">
        <v>1980</v>
      </c>
      <c r="D308" s="1317" t="s">
        <v>2813</v>
      </c>
      <c r="E308" s="1301">
        <v>270000</v>
      </c>
      <c r="F308" s="408"/>
      <c r="G308" s="695"/>
      <c r="H308" s="1301">
        <f t="shared" si="11"/>
        <v>270000</v>
      </c>
      <c r="I308" s="665"/>
      <c r="J308" s="665"/>
    </row>
    <row r="309" spans="1:10" ht="21" customHeight="1">
      <c r="A309" s="664">
        <v>6</v>
      </c>
      <c r="B309" s="1328" t="s">
        <v>102</v>
      </c>
      <c r="C309" s="1299">
        <v>1954</v>
      </c>
      <c r="D309" s="1317" t="s">
        <v>2876</v>
      </c>
      <c r="E309" s="1301">
        <v>270000</v>
      </c>
      <c r="F309" s="408"/>
      <c r="G309" s="695"/>
      <c r="H309" s="1301">
        <f t="shared" si="11"/>
        <v>270000</v>
      </c>
      <c r="I309" s="665"/>
      <c r="J309" s="665"/>
    </row>
    <row r="310" spans="1:10" ht="21" customHeight="1">
      <c r="A310" s="664">
        <v>7</v>
      </c>
      <c r="B310" s="1328" t="s">
        <v>103</v>
      </c>
      <c r="C310" s="1299">
        <v>1967</v>
      </c>
      <c r="D310" s="1317" t="s">
        <v>2534</v>
      </c>
      <c r="E310" s="1301">
        <v>270000</v>
      </c>
      <c r="F310" s="408"/>
      <c r="G310" s="695"/>
      <c r="H310" s="1301">
        <f t="shared" si="11"/>
        <v>270000</v>
      </c>
      <c r="I310" s="665"/>
      <c r="J310" s="665"/>
    </row>
    <row r="311" spans="1:10" ht="21" customHeight="1">
      <c r="A311" s="664">
        <v>8</v>
      </c>
      <c r="B311" s="1328" t="s">
        <v>104</v>
      </c>
      <c r="C311" s="1299">
        <v>1954</v>
      </c>
      <c r="D311" s="1317" t="s">
        <v>2876</v>
      </c>
      <c r="E311" s="1301">
        <v>270000</v>
      </c>
      <c r="F311" s="408"/>
      <c r="G311" s="695"/>
      <c r="H311" s="1301">
        <f t="shared" si="11"/>
        <v>270000</v>
      </c>
      <c r="I311" s="665"/>
      <c r="J311" s="665"/>
    </row>
    <row r="312" spans="1:10" ht="21" customHeight="1">
      <c r="A312" s="664">
        <v>9</v>
      </c>
      <c r="B312" s="1328" t="s">
        <v>105</v>
      </c>
      <c r="C312" s="1299">
        <v>1981</v>
      </c>
      <c r="D312" s="1317" t="s">
        <v>2532</v>
      </c>
      <c r="E312" s="1301">
        <v>270000</v>
      </c>
      <c r="F312" s="408"/>
      <c r="G312" s="695"/>
      <c r="H312" s="1301">
        <f t="shared" si="11"/>
        <v>270000</v>
      </c>
      <c r="I312" s="665"/>
      <c r="J312" s="665"/>
    </row>
    <row r="313" spans="1:10" ht="21" customHeight="1">
      <c r="A313" s="664">
        <v>10</v>
      </c>
      <c r="B313" s="1328" t="s">
        <v>106</v>
      </c>
      <c r="C313" s="1299">
        <v>1977</v>
      </c>
      <c r="D313" s="1317" t="s">
        <v>2532</v>
      </c>
      <c r="E313" s="1301">
        <v>270000</v>
      </c>
      <c r="F313" s="408"/>
      <c r="G313" s="695"/>
      <c r="H313" s="1301">
        <f t="shared" si="11"/>
        <v>270000</v>
      </c>
      <c r="I313" s="665"/>
      <c r="J313" s="665"/>
    </row>
    <row r="314" spans="1:10" ht="21" customHeight="1">
      <c r="A314" s="664">
        <v>11</v>
      </c>
      <c r="B314" s="1328" t="s">
        <v>107</v>
      </c>
      <c r="C314" s="1299">
        <v>1958</v>
      </c>
      <c r="D314" s="1317" t="s">
        <v>2535</v>
      </c>
      <c r="E314" s="1301">
        <v>270000</v>
      </c>
      <c r="F314" s="408"/>
      <c r="G314" s="695"/>
      <c r="H314" s="1301">
        <f t="shared" si="11"/>
        <v>270000</v>
      </c>
      <c r="I314" s="665"/>
      <c r="J314" s="665"/>
    </row>
    <row r="315" spans="1:10" ht="21" customHeight="1">
      <c r="A315" s="664">
        <v>12</v>
      </c>
      <c r="B315" s="1328" t="s">
        <v>108</v>
      </c>
      <c r="C315" s="1299">
        <v>1992</v>
      </c>
      <c r="D315" s="1317" t="s">
        <v>2534</v>
      </c>
      <c r="E315" s="1301">
        <v>270000</v>
      </c>
      <c r="F315" s="408"/>
      <c r="G315" s="695"/>
      <c r="H315" s="1301">
        <f t="shared" si="11"/>
        <v>270000</v>
      </c>
      <c r="I315" s="665"/>
      <c r="J315" s="665"/>
    </row>
    <row r="316" spans="1:10" ht="21" customHeight="1">
      <c r="A316" s="664">
        <v>13</v>
      </c>
      <c r="B316" s="1328" t="s">
        <v>818</v>
      </c>
      <c r="C316" s="1299">
        <v>1971</v>
      </c>
      <c r="D316" s="1317" t="s">
        <v>2558</v>
      </c>
      <c r="E316" s="1301">
        <v>270000</v>
      </c>
      <c r="F316" s="408"/>
      <c r="G316" s="695"/>
      <c r="H316" s="1301">
        <f t="shared" si="11"/>
        <v>270000</v>
      </c>
      <c r="I316" s="665"/>
      <c r="J316" s="665"/>
    </row>
    <row r="317" spans="1:10" ht="21" customHeight="1">
      <c r="A317" s="664">
        <v>14</v>
      </c>
      <c r="B317" s="1328" t="s">
        <v>109</v>
      </c>
      <c r="C317" s="1299">
        <v>1984</v>
      </c>
      <c r="D317" s="1317" t="s">
        <v>2580</v>
      </c>
      <c r="E317" s="1301">
        <v>270000</v>
      </c>
      <c r="F317" s="408"/>
      <c r="G317" s="695"/>
      <c r="H317" s="1301">
        <f t="shared" si="11"/>
        <v>270000</v>
      </c>
      <c r="I317" s="665"/>
      <c r="J317" s="665"/>
    </row>
    <row r="318" spans="1:10" ht="21" customHeight="1">
      <c r="A318" s="664">
        <v>15</v>
      </c>
      <c r="B318" s="1328" t="s">
        <v>110</v>
      </c>
      <c r="C318" s="1299">
        <v>1971</v>
      </c>
      <c r="D318" s="1317" t="s">
        <v>2532</v>
      </c>
      <c r="E318" s="1301">
        <v>270000</v>
      </c>
      <c r="F318" s="408"/>
      <c r="G318" s="695"/>
      <c r="H318" s="1301">
        <f t="shared" si="11"/>
        <v>270000</v>
      </c>
      <c r="I318" s="665"/>
      <c r="J318" s="665"/>
    </row>
    <row r="319" spans="1:10" ht="21" customHeight="1">
      <c r="A319" s="664">
        <v>16</v>
      </c>
      <c r="B319" s="1328" t="s">
        <v>111</v>
      </c>
      <c r="C319" s="1299">
        <v>1957</v>
      </c>
      <c r="D319" s="1317" t="s">
        <v>2580</v>
      </c>
      <c r="E319" s="1301">
        <v>270000</v>
      </c>
      <c r="F319" s="408"/>
      <c r="G319" s="695"/>
      <c r="H319" s="1301">
        <f t="shared" si="11"/>
        <v>270000</v>
      </c>
      <c r="I319" s="665"/>
      <c r="J319" s="665"/>
    </row>
    <row r="320" spans="1:10" ht="21" customHeight="1">
      <c r="A320" s="664">
        <v>17</v>
      </c>
      <c r="B320" s="1328" t="s">
        <v>112</v>
      </c>
      <c r="C320" s="1299">
        <v>1953</v>
      </c>
      <c r="D320" s="1317" t="s">
        <v>2580</v>
      </c>
      <c r="E320" s="1301">
        <v>270000</v>
      </c>
      <c r="F320" s="408"/>
      <c r="G320" s="695"/>
      <c r="H320" s="1301">
        <f t="shared" si="11"/>
        <v>270000</v>
      </c>
      <c r="I320" s="665"/>
      <c r="J320" s="665"/>
    </row>
    <row r="321" spans="1:10" ht="21" customHeight="1">
      <c r="A321" s="664">
        <v>18</v>
      </c>
      <c r="B321" s="1328" t="s">
        <v>113</v>
      </c>
      <c r="C321" s="1299">
        <v>1953</v>
      </c>
      <c r="D321" s="1317" t="s">
        <v>2532</v>
      </c>
      <c r="E321" s="1301">
        <v>270000</v>
      </c>
      <c r="F321" s="408"/>
      <c r="G321" s="695"/>
      <c r="H321" s="1301">
        <f t="shared" si="11"/>
        <v>270000</v>
      </c>
      <c r="I321" s="665"/>
      <c r="J321" s="665"/>
    </row>
    <row r="322" spans="1:10" ht="21" customHeight="1">
      <c r="A322" s="664">
        <v>19</v>
      </c>
      <c r="B322" s="1328" t="s">
        <v>114</v>
      </c>
      <c r="C322" s="1299">
        <v>1952</v>
      </c>
      <c r="D322" s="1317" t="s">
        <v>2541</v>
      </c>
      <c r="E322" s="1301">
        <v>270000</v>
      </c>
      <c r="F322" s="408"/>
      <c r="G322" s="695"/>
      <c r="H322" s="1301">
        <f t="shared" si="11"/>
        <v>270000</v>
      </c>
      <c r="I322" s="665"/>
      <c r="J322" s="665"/>
    </row>
    <row r="323" spans="1:10" ht="21" customHeight="1">
      <c r="A323" s="664">
        <v>20</v>
      </c>
      <c r="B323" s="1328" t="s">
        <v>115</v>
      </c>
      <c r="C323" s="1299">
        <v>1961</v>
      </c>
      <c r="D323" s="1317" t="s">
        <v>2580</v>
      </c>
      <c r="E323" s="1301">
        <v>270000</v>
      </c>
      <c r="F323" s="408"/>
      <c r="G323" s="695"/>
      <c r="H323" s="1301">
        <f t="shared" si="11"/>
        <v>270000</v>
      </c>
      <c r="I323" s="665"/>
      <c r="J323" s="665"/>
    </row>
    <row r="324" spans="1:10" ht="21" customHeight="1">
      <c r="A324" s="664">
        <v>21</v>
      </c>
      <c r="B324" s="1328" t="s">
        <v>819</v>
      </c>
      <c r="C324" s="1299">
        <v>1970</v>
      </c>
      <c r="D324" s="1317" t="s">
        <v>2580</v>
      </c>
      <c r="E324" s="1301">
        <v>270000</v>
      </c>
      <c r="F324" s="408"/>
      <c r="G324" s="695"/>
      <c r="H324" s="1301">
        <f t="shared" si="11"/>
        <v>270000</v>
      </c>
      <c r="I324" s="665"/>
      <c r="J324" s="665"/>
    </row>
    <row r="325" spans="1:10" ht="21" customHeight="1">
      <c r="A325" s="664">
        <v>22</v>
      </c>
      <c r="B325" s="1328" t="s">
        <v>2377</v>
      </c>
      <c r="C325" s="1299">
        <v>1970</v>
      </c>
      <c r="D325" s="1317" t="s">
        <v>2532</v>
      </c>
      <c r="E325" s="1301">
        <v>270000</v>
      </c>
      <c r="F325" s="408"/>
      <c r="G325" s="695"/>
      <c r="H325" s="1301">
        <f t="shared" si="11"/>
        <v>270000</v>
      </c>
      <c r="I325" s="665"/>
      <c r="J325" s="1024"/>
    </row>
    <row r="326" spans="1:10" ht="21" customHeight="1">
      <c r="A326" s="664">
        <v>23</v>
      </c>
      <c r="B326" s="1335" t="s">
        <v>820</v>
      </c>
      <c r="C326" s="1304">
        <v>1970</v>
      </c>
      <c r="D326" s="1336" t="s">
        <v>2580</v>
      </c>
      <c r="E326" s="1337">
        <v>810000</v>
      </c>
      <c r="F326" s="1338"/>
      <c r="G326" s="1339"/>
      <c r="H326" s="1337">
        <f t="shared" si="11"/>
        <v>810000</v>
      </c>
      <c r="I326" s="665"/>
      <c r="J326" s="665"/>
    </row>
    <row r="327" spans="1:10" ht="21" customHeight="1">
      <c r="A327" s="664">
        <v>24</v>
      </c>
      <c r="B327" s="1335" t="s">
        <v>117</v>
      </c>
      <c r="C327" s="1304">
        <v>1965</v>
      </c>
      <c r="D327" s="1336" t="s">
        <v>2534</v>
      </c>
      <c r="E327" s="1337">
        <v>540000</v>
      </c>
      <c r="F327" s="1338"/>
      <c r="G327" s="1339"/>
      <c r="H327" s="1337">
        <f t="shared" si="11"/>
        <v>540000</v>
      </c>
      <c r="I327" s="665"/>
      <c r="J327" s="665"/>
    </row>
    <row r="328" spans="1:10" ht="21" customHeight="1">
      <c r="A328" s="664">
        <v>25</v>
      </c>
      <c r="B328" s="1328" t="s">
        <v>821</v>
      </c>
      <c r="C328" s="1299">
        <v>1985</v>
      </c>
      <c r="D328" s="1317" t="s">
        <v>2813</v>
      </c>
      <c r="E328" s="1301">
        <v>270000</v>
      </c>
      <c r="F328" s="408"/>
      <c r="G328" s="695"/>
      <c r="H328" s="1301">
        <f t="shared" si="11"/>
        <v>270000</v>
      </c>
      <c r="I328" s="665"/>
      <c r="J328" s="665"/>
    </row>
    <row r="329" spans="1:10" ht="21" customHeight="1">
      <c r="A329" s="664">
        <v>26</v>
      </c>
      <c r="B329" s="1328" t="s">
        <v>118</v>
      </c>
      <c r="C329" s="1299">
        <v>1959</v>
      </c>
      <c r="D329" s="1317" t="s">
        <v>2580</v>
      </c>
      <c r="E329" s="1301">
        <v>270000</v>
      </c>
      <c r="F329" s="408"/>
      <c r="G329" s="695"/>
      <c r="H329" s="1301">
        <f t="shared" si="11"/>
        <v>270000</v>
      </c>
      <c r="I329" s="665"/>
      <c r="J329" s="665"/>
    </row>
    <row r="330" spans="1:10" ht="21" customHeight="1">
      <c r="A330" s="664">
        <v>27</v>
      </c>
      <c r="B330" s="1328" t="s">
        <v>2884</v>
      </c>
      <c r="C330" s="1299">
        <v>1980</v>
      </c>
      <c r="D330" s="1317" t="s">
        <v>2813</v>
      </c>
      <c r="E330" s="1301">
        <v>270000</v>
      </c>
      <c r="F330" s="408"/>
      <c r="G330" s="695"/>
      <c r="H330" s="1301">
        <f t="shared" si="11"/>
        <v>270000</v>
      </c>
      <c r="I330" s="665"/>
      <c r="J330" s="665"/>
    </row>
    <row r="331" spans="1:10" ht="21" customHeight="1">
      <c r="A331" s="664">
        <v>28</v>
      </c>
      <c r="B331" s="1328" t="s">
        <v>258</v>
      </c>
      <c r="C331" s="1299">
        <v>1960</v>
      </c>
      <c r="D331" s="1317" t="s">
        <v>2876</v>
      </c>
      <c r="E331" s="1301">
        <v>270000</v>
      </c>
      <c r="F331" s="408"/>
      <c r="G331" s="695"/>
      <c r="H331" s="1301">
        <f t="shared" si="11"/>
        <v>270000</v>
      </c>
      <c r="I331" s="665"/>
      <c r="J331" s="665"/>
    </row>
    <row r="332" spans="1:10" ht="21" customHeight="1">
      <c r="A332" s="664">
        <v>29</v>
      </c>
      <c r="B332" s="1328" t="s">
        <v>339</v>
      </c>
      <c r="C332" s="1299">
        <v>1955</v>
      </c>
      <c r="D332" s="1317" t="s">
        <v>2558</v>
      </c>
      <c r="E332" s="1301">
        <v>270000</v>
      </c>
      <c r="F332" s="408"/>
      <c r="G332" s="695"/>
      <c r="H332" s="1301">
        <f t="shared" si="11"/>
        <v>270000</v>
      </c>
      <c r="I332" s="665"/>
      <c r="J332" s="665"/>
    </row>
    <row r="333" spans="1:10" ht="21" customHeight="1">
      <c r="A333" s="664">
        <v>30</v>
      </c>
      <c r="B333" s="1302" t="s">
        <v>340</v>
      </c>
      <c r="C333" s="824">
        <v>1957</v>
      </c>
      <c r="D333" s="490" t="s">
        <v>2537</v>
      </c>
      <c r="E333" s="1301">
        <v>270000</v>
      </c>
      <c r="F333" s="408"/>
      <c r="G333" s="695"/>
      <c r="H333" s="1301">
        <f t="shared" si="11"/>
        <v>270000</v>
      </c>
      <c r="I333" s="665"/>
      <c r="J333" s="665"/>
    </row>
    <row r="334" spans="1:10" ht="21" customHeight="1">
      <c r="A334" s="664">
        <v>31</v>
      </c>
      <c r="B334" s="1302" t="s">
        <v>2962</v>
      </c>
      <c r="C334" s="824">
        <v>1985</v>
      </c>
      <c r="D334" s="490" t="s">
        <v>2876</v>
      </c>
      <c r="E334" s="1301">
        <v>270000</v>
      </c>
      <c r="F334" s="408"/>
      <c r="G334" s="695"/>
      <c r="H334" s="1301">
        <f t="shared" si="11"/>
        <v>270000</v>
      </c>
      <c r="I334" s="665"/>
      <c r="J334" s="665"/>
    </row>
    <row r="335" spans="1:10" ht="21" customHeight="1">
      <c r="A335" s="664">
        <v>32</v>
      </c>
      <c r="B335" s="1302" t="s">
        <v>1014</v>
      </c>
      <c r="C335" s="824">
        <v>1948</v>
      </c>
      <c r="D335" s="490" t="s">
        <v>2541</v>
      </c>
      <c r="E335" s="1301">
        <v>270000</v>
      </c>
      <c r="F335" s="408"/>
      <c r="G335" s="695"/>
      <c r="H335" s="1301">
        <f t="shared" si="11"/>
        <v>270000</v>
      </c>
      <c r="I335" s="665"/>
      <c r="J335" s="665"/>
    </row>
    <row r="336" spans="1:10" ht="21" customHeight="1">
      <c r="A336" s="664">
        <v>33</v>
      </c>
      <c r="B336" s="1328" t="s">
        <v>2871</v>
      </c>
      <c r="C336" s="1299">
        <v>1932</v>
      </c>
      <c r="D336" s="1317" t="s">
        <v>2558</v>
      </c>
      <c r="E336" s="1301">
        <v>270000</v>
      </c>
      <c r="F336" s="408"/>
      <c r="G336" s="695"/>
      <c r="H336" s="1301">
        <v>270000</v>
      </c>
      <c r="I336" s="665"/>
      <c r="J336" s="665"/>
    </row>
    <row r="337" spans="1:10" ht="21" customHeight="1">
      <c r="A337" s="664">
        <v>34</v>
      </c>
      <c r="B337" s="1328" t="s">
        <v>231</v>
      </c>
      <c r="C337" s="1299">
        <v>1982</v>
      </c>
      <c r="D337" s="1317" t="s">
        <v>2580</v>
      </c>
      <c r="E337" s="1301">
        <v>270000</v>
      </c>
      <c r="F337" s="408"/>
      <c r="G337" s="695"/>
      <c r="H337" s="1301">
        <f aca="true" t="shared" si="12" ref="H337:H342">G337+E337</f>
        <v>270000</v>
      </c>
      <c r="I337" s="665"/>
      <c r="J337" s="665"/>
    </row>
    <row r="338" spans="1:10" ht="21" customHeight="1">
      <c r="A338" s="664">
        <v>35</v>
      </c>
      <c r="B338" s="1328" t="s">
        <v>7</v>
      </c>
      <c r="C338" s="1299">
        <v>1971</v>
      </c>
      <c r="D338" s="1317" t="s">
        <v>2532</v>
      </c>
      <c r="E338" s="1301">
        <v>270000</v>
      </c>
      <c r="F338" s="408"/>
      <c r="G338" s="695"/>
      <c r="H338" s="1301">
        <f t="shared" si="12"/>
        <v>270000</v>
      </c>
      <c r="I338" s="665"/>
      <c r="J338" s="665"/>
    </row>
    <row r="339" spans="1:10" ht="21" customHeight="1">
      <c r="A339" s="664">
        <v>36</v>
      </c>
      <c r="B339" s="1328" t="s">
        <v>18</v>
      </c>
      <c r="C339" s="1299">
        <v>1972</v>
      </c>
      <c r="D339" s="1317" t="s">
        <v>2580</v>
      </c>
      <c r="E339" s="1301">
        <v>270000</v>
      </c>
      <c r="F339" s="408"/>
      <c r="G339" s="695"/>
      <c r="H339" s="1301">
        <f t="shared" si="12"/>
        <v>270000</v>
      </c>
      <c r="I339" s="665"/>
      <c r="J339" s="665"/>
    </row>
    <row r="340" spans="1:10" ht="21" customHeight="1">
      <c r="A340" s="664">
        <v>37</v>
      </c>
      <c r="B340" s="1328" t="s">
        <v>2101</v>
      </c>
      <c r="C340" s="1299">
        <v>1975</v>
      </c>
      <c r="D340" s="1317" t="s">
        <v>2532</v>
      </c>
      <c r="E340" s="1301">
        <v>270000</v>
      </c>
      <c r="F340" s="408"/>
      <c r="G340" s="695"/>
      <c r="H340" s="1301">
        <f t="shared" si="12"/>
        <v>270000</v>
      </c>
      <c r="I340" s="665"/>
      <c r="J340" s="665"/>
    </row>
    <row r="341" spans="1:10" ht="21" customHeight="1">
      <c r="A341" s="664">
        <v>38</v>
      </c>
      <c r="B341" s="1328" t="s">
        <v>1106</v>
      </c>
      <c r="C341" s="1299">
        <v>1928</v>
      </c>
      <c r="D341" s="1317" t="s">
        <v>2537</v>
      </c>
      <c r="E341" s="1301">
        <v>270000</v>
      </c>
      <c r="F341" s="408"/>
      <c r="G341" s="695"/>
      <c r="H341" s="1301">
        <f t="shared" si="12"/>
        <v>270000</v>
      </c>
      <c r="I341" s="665"/>
      <c r="J341" s="665"/>
    </row>
    <row r="342" spans="1:10" ht="21" customHeight="1">
      <c r="A342" s="664">
        <v>39</v>
      </c>
      <c r="B342" s="1328" t="s">
        <v>646</v>
      </c>
      <c r="C342" s="1299">
        <v>1946</v>
      </c>
      <c r="D342" s="1317" t="s">
        <v>2532</v>
      </c>
      <c r="E342" s="1301">
        <v>270000</v>
      </c>
      <c r="F342" s="408"/>
      <c r="G342" s="695"/>
      <c r="H342" s="1301">
        <f t="shared" si="12"/>
        <v>270000</v>
      </c>
      <c r="I342" s="665"/>
      <c r="J342" s="665"/>
    </row>
    <row r="343" spans="1:10" ht="21" customHeight="1">
      <c r="A343" s="664"/>
      <c r="B343" s="1838" t="s">
        <v>1632</v>
      </c>
      <c r="C343" s="1838"/>
      <c r="D343" s="1838"/>
      <c r="E343" s="671">
        <f>SUM(E304:E342)</f>
        <v>11340000</v>
      </c>
      <c r="F343" s="408"/>
      <c r="G343" s="695"/>
      <c r="H343" s="671">
        <f>E343+G343</f>
        <v>11340000</v>
      </c>
      <c r="I343" s="665"/>
      <c r="J343" s="665"/>
    </row>
    <row r="344" spans="1:10" ht="21" customHeight="1">
      <c r="A344" s="549"/>
      <c r="B344" s="1843" t="s">
        <v>2218</v>
      </c>
      <c r="C344" s="1843"/>
      <c r="D344" s="1843"/>
      <c r="E344" s="1843"/>
      <c r="F344" s="248"/>
      <c r="G344" s="680"/>
      <c r="H344" s="1209"/>
      <c r="I344" s="680"/>
      <c r="J344" s="876"/>
    </row>
    <row r="345" spans="1:10" ht="21" customHeight="1">
      <c r="A345" s="549">
        <v>1</v>
      </c>
      <c r="B345" s="1152" t="s">
        <v>149</v>
      </c>
      <c r="C345" s="1447">
        <v>1980</v>
      </c>
      <c r="D345" s="1453" t="s">
        <v>2534</v>
      </c>
      <c r="E345" s="1357">
        <v>540000</v>
      </c>
      <c r="F345" s="1445"/>
      <c r="G345" s="1356"/>
      <c r="H345" s="1357">
        <v>540000</v>
      </c>
      <c r="I345" s="1448"/>
      <c r="J345" s="1448"/>
    </row>
    <row r="346" spans="1:10" ht="21" customHeight="1">
      <c r="A346" s="549">
        <v>2</v>
      </c>
      <c r="B346" s="1340" t="s">
        <v>1081</v>
      </c>
      <c r="C346" s="1299">
        <v>1986</v>
      </c>
      <c r="D346" s="1341" t="s">
        <v>2580</v>
      </c>
      <c r="E346" s="1301">
        <v>405000</v>
      </c>
      <c r="F346" s="408"/>
      <c r="G346" s="691"/>
      <c r="H346" s="1301">
        <f>G346+E346</f>
        <v>405000</v>
      </c>
      <c r="I346" s="695"/>
      <c r="J346" s="695"/>
    </row>
    <row r="347" spans="1:10" ht="21" customHeight="1">
      <c r="A347" s="664"/>
      <c r="B347" s="1334" t="s">
        <v>1632</v>
      </c>
      <c r="C347" s="1299"/>
      <c r="D347" s="1342"/>
      <c r="E347" s="671">
        <f>SUM(E345:E346)</f>
        <v>945000</v>
      </c>
      <c r="F347" s="408"/>
      <c r="G347" s="688"/>
      <c r="H347" s="671">
        <f>SUM(H345:H346)</f>
        <v>945000</v>
      </c>
      <c r="I347" s="665"/>
      <c r="J347" s="665"/>
    </row>
    <row r="348" spans="1:10" ht="21" customHeight="1">
      <c r="A348" s="664"/>
      <c r="B348" s="1837" t="s">
        <v>2457</v>
      </c>
      <c r="C348" s="1837"/>
      <c r="D348" s="1837"/>
      <c r="E348" s="1837"/>
      <c r="F348" s="1837"/>
      <c r="G348" s="1837"/>
      <c r="H348" s="654"/>
      <c r="I348" s="662"/>
      <c r="J348" s="662"/>
    </row>
    <row r="349" spans="1:10" ht="21" customHeight="1">
      <c r="A349" s="664">
        <v>1</v>
      </c>
      <c r="B349" s="1842" t="s">
        <v>746</v>
      </c>
      <c r="C349" s="1842"/>
      <c r="D349" s="1842"/>
      <c r="E349" s="1553" t="s">
        <v>2580</v>
      </c>
      <c r="F349" s="1554"/>
      <c r="G349" s="1356"/>
      <c r="H349" s="1357">
        <v>5400000</v>
      </c>
      <c r="I349" s="662"/>
      <c r="J349" s="662"/>
    </row>
    <row r="350" spans="1:10" ht="21" customHeight="1">
      <c r="A350" s="664">
        <v>2</v>
      </c>
      <c r="B350" s="1839"/>
      <c r="C350" s="1839"/>
      <c r="D350" s="1839"/>
      <c r="E350" s="1454"/>
      <c r="F350" s="414"/>
      <c r="G350" s="691"/>
      <c r="H350" s="1301"/>
      <c r="I350" s="662"/>
      <c r="J350" s="662" t="s">
        <v>188</v>
      </c>
    </row>
    <row r="351" spans="1:10" ht="21" customHeight="1">
      <c r="A351" s="1343"/>
      <c r="B351" s="1838" t="s">
        <v>1632</v>
      </c>
      <c r="C351" s="1838"/>
      <c r="D351" s="1838"/>
      <c r="E351" s="671"/>
      <c r="F351" s="1344"/>
      <c r="G351" s="688"/>
      <c r="H351" s="671">
        <f>SUM(H349:H350)</f>
        <v>5400000</v>
      </c>
      <c r="I351" s="662"/>
      <c r="J351" s="662"/>
    </row>
    <row r="352" spans="1:10" ht="21" customHeight="1">
      <c r="A352" s="1811" t="s">
        <v>1759</v>
      </c>
      <c r="B352" s="1812"/>
      <c r="C352" s="1812"/>
      <c r="D352" s="1812"/>
      <c r="E352" s="421">
        <f>E351+E347+E343+E302+E287+E274+E252+E212+E198+E145+E32+E29+E23+E15+E11</f>
        <v>122985000</v>
      </c>
      <c r="F352" s="421"/>
      <c r="G352" s="697">
        <f>G347+G343+G302+G287+G274+G252+G212+G198+G145+G32+G29+G23+G15+G11</f>
        <v>1080000</v>
      </c>
      <c r="H352" s="1022">
        <f>G351+H351+H347+H343+H302+H287+H274+H252+H212+H198+H145+H32+H29+H23+H15+H11</f>
        <v>129465000</v>
      </c>
      <c r="I352" s="697"/>
      <c r="J352" s="697"/>
    </row>
    <row r="353" spans="1:10" s="92" customFormat="1" ht="21" customHeight="1">
      <c r="A353" s="201"/>
      <c r="B353" s="1835" t="s">
        <v>360</v>
      </c>
      <c r="C353" s="1835"/>
      <c r="D353" s="1835"/>
      <c r="E353" s="1835"/>
      <c r="F353" s="1835"/>
      <c r="G353" s="1835"/>
      <c r="H353" s="1835"/>
      <c r="I353" s="1835"/>
      <c r="J353" s="1835"/>
    </row>
    <row r="354" spans="1:10" ht="21" customHeight="1">
      <c r="A354" s="861"/>
      <c r="B354" s="722"/>
      <c r="C354" s="881"/>
      <c r="D354" s="1832" t="s">
        <v>747</v>
      </c>
      <c r="E354" s="1832"/>
      <c r="F354" s="1832"/>
      <c r="G354" s="1832"/>
      <c r="H354" s="1832"/>
      <c r="I354" s="1832"/>
      <c r="J354" s="666"/>
    </row>
    <row r="355" spans="1:12" ht="21" customHeight="1">
      <c r="A355" s="861"/>
      <c r="B355" s="722" t="s">
        <v>1338</v>
      </c>
      <c r="C355" s="881"/>
      <c r="D355" s="1840" t="s">
        <v>1723</v>
      </c>
      <c r="E355" s="1840"/>
      <c r="F355" s="422"/>
      <c r="G355" s="666"/>
      <c r="H355" s="677" t="s">
        <v>1052</v>
      </c>
      <c r="I355" s="666"/>
      <c r="J355" s="666"/>
      <c r="L355" s="56" t="s">
        <v>188</v>
      </c>
    </row>
    <row r="356" spans="1:10" ht="21" customHeight="1">
      <c r="A356" s="861"/>
      <c r="B356" s="722"/>
      <c r="C356" s="881"/>
      <c r="D356" s="677"/>
      <c r="E356" s="677"/>
      <c r="F356" s="422"/>
      <c r="G356" s="666"/>
      <c r="H356" s="677"/>
      <c r="I356" s="666"/>
      <c r="J356" s="666"/>
    </row>
    <row r="357" spans="1:10" ht="21" customHeight="1">
      <c r="A357" s="861"/>
      <c r="B357" s="722"/>
      <c r="C357" s="881"/>
      <c r="D357" s="677"/>
      <c r="E357" s="677"/>
      <c r="F357" s="422"/>
      <c r="G357" s="666"/>
      <c r="H357" s="677"/>
      <c r="I357" s="666"/>
      <c r="J357" s="666"/>
    </row>
    <row r="358" spans="1:10" ht="21" customHeight="1">
      <c r="A358" s="861"/>
      <c r="B358" s="722"/>
      <c r="C358" s="881"/>
      <c r="D358" s="677"/>
      <c r="E358" s="677"/>
      <c r="F358" s="422"/>
      <c r="G358" s="666"/>
      <c r="H358" s="677"/>
      <c r="I358" s="666"/>
      <c r="J358" s="666"/>
    </row>
    <row r="359" spans="1:10" ht="21" customHeight="1">
      <c r="A359" s="861"/>
      <c r="B359" s="722"/>
      <c r="C359" s="881"/>
      <c r="D359" s="677"/>
      <c r="E359" s="677"/>
      <c r="F359" s="422"/>
      <c r="G359" s="666"/>
      <c r="H359" s="677"/>
      <c r="I359" s="666" t="s">
        <v>188</v>
      </c>
      <c r="J359" s="666"/>
    </row>
    <row r="360" spans="1:10" ht="21" customHeight="1">
      <c r="A360" s="861"/>
      <c r="B360" s="722" t="s">
        <v>1050</v>
      </c>
      <c r="C360" s="881"/>
      <c r="D360" s="1840" t="s">
        <v>2808</v>
      </c>
      <c r="E360" s="1840"/>
      <c r="F360" s="422"/>
      <c r="G360" s="666"/>
      <c r="H360" s="677"/>
      <c r="I360" s="666"/>
      <c r="J360" s="666"/>
    </row>
    <row r="361" spans="1:10" ht="21" customHeight="1">
      <c r="A361" s="861"/>
      <c r="B361" s="1034"/>
      <c r="C361" s="1833"/>
      <c r="D361" s="1833"/>
      <c r="E361" s="1833"/>
      <c r="F361" s="1834"/>
      <c r="G361" s="1834"/>
      <c r="H361" s="1834"/>
      <c r="I361" s="1035"/>
      <c r="J361" s="1035"/>
    </row>
    <row r="362" spans="1:10" ht="21" customHeight="1">
      <c r="A362" s="861"/>
      <c r="B362" s="1832" t="s">
        <v>2456</v>
      </c>
      <c r="C362" s="1832"/>
      <c r="D362" s="1832"/>
      <c r="E362" s="1832"/>
      <c r="F362" s="1832"/>
      <c r="G362" s="1832"/>
      <c r="H362" s="1832"/>
      <c r="I362" s="1035"/>
      <c r="J362" s="1035"/>
    </row>
    <row r="363" spans="1:10" ht="21" customHeight="1">
      <c r="A363" s="861"/>
      <c r="B363" s="722" t="s">
        <v>2455</v>
      </c>
      <c r="C363" s="1832" t="s">
        <v>2503</v>
      </c>
      <c r="D363" s="1832"/>
      <c r="E363" s="1832"/>
      <c r="F363" s="1832"/>
      <c r="G363" s="1832"/>
      <c r="H363" s="1832"/>
      <c r="I363" s="1036"/>
      <c r="J363" s="1037"/>
    </row>
    <row r="364" spans="2:10" ht="21" customHeight="1">
      <c r="B364" s="1038"/>
      <c r="C364" s="1039"/>
      <c r="D364" s="1040"/>
      <c r="E364" s="1040"/>
      <c r="F364" s="1041"/>
      <c r="G364" s="1042"/>
      <c r="H364" s="1040"/>
      <c r="I364" s="1042"/>
      <c r="J364" s="1042"/>
    </row>
    <row r="365" spans="2:10" ht="21" customHeight="1">
      <c r="B365" s="1038"/>
      <c r="C365" s="1039"/>
      <c r="D365" s="1040"/>
      <c r="E365" s="1040"/>
      <c r="F365" s="1041"/>
      <c r="G365" s="1042"/>
      <c r="H365" s="1040"/>
      <c r="I365" s="1042"/>
      <c r="J365" s="1042"/>
    </row>
    <row r="366" spans="2:10" ht="21" customHeight="1">
      <c r="B366" s="1038"/>
      <c r="C366" s="1039"/>
      <c r="D366" s="1040"/>
      <c r="E366" s="1040"/>
      <c r="F366" s="1041"/>
      <c r="G366" s="1042"/>
      <c r="H366" s="1040"/>
      <c r="I366" s="1042"/>
      <c r="J366" s="1042"/>
    </row>
    <row r="367" spans="2:10" ht="21" customHeight="1">
      <c r="B367" s="1038"/>
      <c r="C367" s="1039"/>
      <c r="D367" s="1040"/>
      <c r="E367" s="1040"/>
      <c r="F367" s="1041"/>
      <c r="G367" s="1042"/>
      <c r="H367" s="1040"/>
      <c r="I367" s="1042"/>
      <c r="J367" s="1042"/>
    </row>
    <row r="368" spans="2:10" ht="21" customHeight="1">
      <c r="B368" s="1038"/>
      <c r="C368" s="1039"/>
      <c r="D368" s="1040"/>
      <c r="E368" s="1040"/>
      <c r="F368" s="1041"/>
      <c r="G368" s="1042"/>
      <c r="H368" s="1040"/>
      <c r="I368" s="1042"/>
      <c r="J368" s="1042"/>
    </row>
    <row r="369" spans="2:10" ht="21" customHeight="1">
      <c r="B369" s="1038"/>
      <c r="C369" s="1039"/>
      <c r="D369" s="1040"/>
      <c r="E369" s="1040"/>
      <c r="F369" s="1041"/>
      <c r="G369" s="1042"/>
      <c r="H369" s="1040"/>
      <c r="I369" s="1042"/>
      <c r="J369" s="1042"/>
    </row>
    <row r="370" spans="2:10" ht="21" customHeight="1">
      <c r="B370" s="1038"/>
      <c r="C370" s="1039"/>
      <c r="D370" s="1040"/>
      <c r="E370" s="1040"/>
      <c r="F370" s="1041"/>
      <c r="G370" s="1042"/>
      <c r="H370" s="1040"/>
      <c r="I370" s="1042"/>
      <c r="J370" s="1042"/>
    </row>
    <row r="371" spans="2:10" ht="21" customHeight="1">
      <c r="B371" s="1038"/>
      <c r="C371" s="1039"/>
      <c r="D371" s="1040"/>
      <c r="E371" s="1040"/>
      <c r="F371" s="1041"/>
      <c r="G371" s="1042"/>
      <c r="H371" s="1040"/>
      <c r="I371" s="1042"/>
      <c r="J371" s="1042"/>
    </row>
    <row r="372" spans="2:10" ht="21" customHeight="1">
      <c r="B372" s="1038"/>
      <c r="C372" s="1039"/>
      <c r="D372" s="1040"/>
      <c r="E372" s="1040"/>
      <c r="F372" s="1041"/>
      <c r="G372" s="1042"/>
      <c r="H372" s="1040"/>
      <c r="I372" s="1042"/>
      <c r="J372" s="1042"/>
    </row>
    <row r="373" spans="2:10" ht="21" customHeight="1">
      <c r="B373" s="1038"/>
      <c r="C373" s="1039"/>
      <c r="D373" s="1040"/>
      <c r="E373" s="1040"/>
      <c r="F373" s="1041"/>
      <c r="G373" s="1042"/>
      <c r="H373" s="1040"/>
      <c r="I373" s="1042"/>
      <c r="J373" s="1042"/>
    </row>
    <row r="374" spans="2:10" ht="21" customHeight="1">
      <c r="B374" s="1038"/>
      <c r="C374" s="1039"/>
      <c r="D374" s="1040"/>
      <c r="E374" s="1040"/>
      <c r="F374" s="1041"/>
      <c r="G374" s="1042"/>
      <c r="H374" s="1040"/>
      <c r="I374" s="1042"/>
      <c r="J374" s="1042"/>
    </row>
    <row r="375" spans="2:10" ht="21" customHeight="1">
      <c r="B375" s="1038"/>
      <c r="C375" s="1039"/>
      <c r="D375" s="1040"/>
      <c r="E375" s="1040"/>
      <c r="F375" s="1041"/>
      <c r="G375" s="1042"/>
      <c r="H375" s="1040"/>
      <c r="I375" s="1042"/>
      <c r="J375" s="1042"/>
    </row>
    <row r="376" spans="2:10" ht="21" customHeight="1">
      <c r="B376" s="1038"/>
      <c r="C376" s="1039"/>
      <c r="D376" s="1040"/>
      <c r="E376" s="1040"/>
      <c r="F376" s="1041"/>
      <c r="G376" s="1042"/>
      <c r="H376" s="1040"/>
      <c r="I376" s="1042"/>
      <c r="J376" s="1042"/>
    </row>
    <row r="377" spans="2:10" ht="21" customHeight="1">
      <c r="B377" s="1038"/>
      <c r="C377" s="1039"/>
      <c r="D377" s="1040"/>
      <c r="E377" s="1040"/>
      <c r="F377" s="1041"/>
      <c r="G377" s="1042"/>
      <c r="H377" s="1040"/>
      <c r="I377" s="1042"/>
      <c r="J377" s="1042"/>
    </row>
    <row r="378" spans="2:10" ht="21" customHeight="1">
      <c r="B378" s="1038"/>
      <c r="C378" s="1039"/>
      <c r="D378" s="1040"/>
      <c r="E378" s="1040"/>
      <c r="F378" s="1041"/>
      <c r="G378" s="1042"/>
      <c r="H378" s="1040"/>
      <c r="I378" s="1042"/>
      <c r="J378" s="1042"/>
    </row>
    <row r="379" spans="2:10" ht="21" customHeight="1">
      <c r="B379" s="1038"/>
      <c r="C379" s="1039"/>
      <c r="D379" s="1040"/>
      <c r="E379" s="1040"/>
      <c r="F379" s="1041"/>
      <c r="G379" s="1042"/>
      <c r="H379" s="1040"/>
      <c r="I379" s="1042"/>
      <c r="J379" s="1042"/>
    </row>
    <row r="380" spans="2:10" ht="21" customHeight="1">
      <c r="B380" s="1038"/>
      <c r="C380" s="1039"/>
      <c r="D380" s="1040"/>
      <c r="E380" s="1040"/>
      <c r="F380" s="1041"/>
      <c r="G380" s="1042"/>
      <c r="H380" s="1040"/>
      <c r="I380" s="1042"/>
      <c r="J380" s="1042"/>
    </row>
    <row r="381" spans="2:10" ht="21" customHeight="1">
      <c r="B381" s="1038"/>
      <c r="C381" s="1039"/>
      <c r="D381" s="1040"/>
      <c r="E381" s="1040"/>
      <c r="F381" s="1041"/>
      <c r="G381" s="1042"/>
      <c r="H381" s="1040"/>
      <c r="I381" s="1042"/>
      <c r="J381" s="1042"/>
    </row>
    <row r="382" spans="2:10" ht="21" customHeight="1">
      <c r="B382" s="1038"/>
      <c r="C382" s="1039"/>
      <c r="D382" s="1040"/>
      <c r="E382" s="1040"/>
      <c r="F382" s="1041"/>
      <c r="G382" s="1042"/>
      <c r="H382" s="1040"/>
      <c r="I382" s="1042"/>
      <c r="J382" s="1042"/>
    </row>
    <row r="383" spans="2:10" ht="21" customHeight="1">
      <c r="B383" s="1038"/>
      <c r="C383" s="1039"/>
      <c r="D383" s="1040"/>
      <c r="E383" s="1040"/>
      <c r="F383" s="1041"/>
      <c r="G383" s="1042"/>
      <c r="H383" s="1040"/>
      <c r="I383" s="1042"/>
      <c r="J383" s="1042"/>
    </row>
    <row r="384" spans="2:10" ht="21" customHeight="1">
      <c r="B384" s="1038"/>
      <c r="C384" s="1039"/>
      <c r="D384" s="1040"/>
      <c r="E384" s="1040"/>
      <c r="F384" s="1041"/>
      <c r="G384" s="1042"/>
      <c r="H384" s="1040"/>
      <c r="I384" s="1042"/>
      <c r="J384" s="1042"/>
    </row>
    <row r="385" spans="2:10" ht="21" customHeight="1">
      <c r="B385" s="1038"/>
      <c r="C385" s="1039"/>
      <c r="D385" s="1040"/>
      <c r="E385" s="1040"/>
      <c r="F385" s="1041"/>
      <c r="G385" s="1042"/>
      <c r="H385" s="1040"/>
      <c r="I385" s="1042"/>
      <c r="J385" s="1042"/>
    </row>
    <row r="386" spans="2:10" ht="21" customHeight="1">
      <c r="B386" s="1038"/>
      <c r="C386" s="1039"/>
      <c r="D386" s="1040"/>
      <c r="E386" s="1040"/>
      <c r="F386" s="1041"/>
      <c r="G386" s="1042"/>
      <c r="H386" s="1040"/>
      <c r="I386" s="1042"/>
      <c r="J386" s="1042"/>
    </row>
    <row r="387" spans="2:10" ht="21" customHeight="1">
      <c r="B387" s="1038"/>
      <c r="C387" s="1039"/>
      <c r="D387" s="1040"/>
      <c r="E387" s="1040"/>
      <c r="F387" s="1041"/>
      <c r="G387" s="1042"/>
      <c r="H387" s="1040"/>
      <c r="I387" s="1042"/>
      <c r="J387" s="1042"/>
    </row>
    <row r="388" spans="2:10" ht="21" customHeight="1">
      <c r="B388" s="1038"/>
      <c r="C388" s="1039"/>
      <c r="D388" s="1040"/>
      <c r="E388" s="1040"/>
      <c r="F388" s="1041"/>
      <c r="G388" s="1042"/>
      <c r="H388" s="1040"/>
      <c r="I388" s="1042"/>
      <c r="J388" s="1042"/>
    </row>
    <row r="389" spans="2:10" ht="21" customHeight="1">
      <c r="B389" s="1038"/>
      <c r="C389" s="1039"/>
      <c r="D389" s="1040"/>
      <c r="E389" s="1040"/>
      <c r="F389" s="1041"/>
      <c r="G389" s="1042"/>
      <c r="H389" s="1040"/>
      <c r="I389" s="1042"/>
      <c r="J389" s="1042"/>
    </row>
    <row r="390" spans="2:10" ht="21" customHeight="1">
      <c r="B390" s="1038"/>
      <c r="C390" s="1039"/>
      <c r="D390" s="1040"/>
      <c r="E390" s="1040"/>
      <c r="F390" s="1041"/>
      <c r="G390" s="1042"/>
      <c r="H390" s="1040"/>
      <c r="I390" s="1042"/>
      <c r="J390" s="1042"/>
    </row>
    <row r="391" spans="2:10" ht="21" customHeight="1">
      <c r="B391" s="1038"/>
      <c r="C391" s="1039"/>
      <c r="D391" s="1040"/>
      <c r="E391" s="1040"/>
      <c r="F391" s="1041"/>
      <c r="G391" s="1042"/>
      <c r="H391" s="1040"/>
      <c r="I391" s="1042"/>
      <c r="J391" s="1042"/>
    </row>
    <row r="392" spans="2:10" ht="21" customHeight="1">
      <c r="B392" s="1038"/>
      <c r="C392" s="1039"/>
      <c r="D392" s="1040"/>
      <c r="E392" s="1040"/>
      <c r="F392" s="1041"/>
      <c r="G392" s="1042"/>
      <c r="H392" s="1040"/>
      <c r="I392" s="1042"/>
      <c r="J392" s="1042"/>
    </row>
    <row r="393" spans="2:10" ht="21" customHeight="1">
      <c r="B393" s="1038"/>
      <c r="C393" s="1039"/>
      <c r="D393" s="1040"/>
      <c r="E393" s="1040"/>
      <c r="F393" s="1041"/>
      <c r="G393" s="1042"/>
      <c r="H393" s="1040"/>
      <c r="I393" s="1042"/>
      <c r="J393" s="1042"/>
    </row>
    <row r="394" spans="2:10" ht="21" customHeight="1">
      <c r="B394" s="1038"/>
      <c r="C394" s="1039"/>
      <c r="D394" s="1040"/>
      <c r="E394" s="1040"/>
      <c r="F394" s="1041"/>
      <c r="G394" s="1042"/>
      <c r="H394" s="1040"/>
      <c r="I394" s="1042"/>
      <c r="J394" s="1042"/>
    </row>
    <row r="395" spans="2:10" ht="21" customHeight="1">
      <c r="B395" s="1038"/>
      <c r="C395" s="1039"/>
      <c r="D395" s="1040"/>
      <c r="E395" s="1040"/>
      <c r="F395" s="1041"/>
      <c r="G395" s="1042"/>
      <c r="H395" s="1040"/>
      <c r="I395" s="1042"/>
      <c r="J395" s="1042"/>
    </row>
    <row r="396" spans="2:10" ht="21" customHeight="1">
      <c r="B396" s="1038"/>
      <c r="C396" s="1039"/>
      <c r="D396" s="1040"/>
      <c r="E396" s="1040"/>
      <c r="F396" s="1041"/>
      <c r="G396" s="1042"/>
      <c r="H396" s="1040"/>
      <c r="I396" s="1042"/>
      <c r="J396" s="1042"/>
    </row>
    <row r="397" spans="2:10" ht="21" customHeight="1">
      <c r="B397" s="1038"/>
      <c r="C397" s="1039"/>
      <c r="D397" s="1040"/>
      <c r="E397" s="1040"/>
      <c r="F397" s="1041"/>
      <c r="G397" s="1042"/>
      <c r="H397" s="1040"/>
      <c r="I397" s="1042"/>
      <c r="J397" s="1042"/>
    </row>
    <row r="398" spans="2:10" ht="21" customHeight="1">
      <c r="B398" s="1038"/>
      <c r="C398" s="1039"/>
      <c r="D398" s="1040"/>
      <c r="E398" s="1040"/>
      <c r="F398" s="1041"/>
      <c r="G398" s="1042"/>
      <c r="H398" s="1040"/>
      <c r="I398" s="1042"/>
      <c r="J398" s="1042"/>
    </row>
    <row r="399" spans="2:10" ht="21" customHeight="1">
      <c r="B399" s="1038"/>
      <c r="C399" s="1039"/>
      <c r="D399" s="1040"/>
      <c r="E399" s="1040"/>
      <c r="F399" s="1041"/>
      <c r="G399" s="1042"/>
      <c r="H399" s="1040"/>
      <c r="I399" s="1042"/>
      <c r="J399" s="1042"/>
    </row>
  </sheetData>
  <mergeCells count="49">
    <mergeCell ref="D355:E355"/>
    <mergeCell ref="D360:E360"/>
    <mergeCell ref="L8:O8"/>
    <mergeCell ref="B349:D349"/>
    <mergeCell ref="B343:D343"/>
    <mergeCell ref="B252:D252"/>
    <mergeCell ref="A274:C274"/>
    <mergeCell ref="B302:D302"/>
    <mergeCell ref="B344:E344"/>
    <mergeCell ref="A352:D352"/>
    <mergeCell ref="B353:J353"/>
    <mergeCell ref="D354:I354"/>
    <mergeCell ref="B303:D303"/>
    <mergeCell ref="E348:G348"/>
    <mergeCell ref="B351:D351"/>
    <mergeCell ref="B348:D348"/>
    <mergeCell ref="B350:D350"/>
    <mergeCell ref="C363:H363"/>
    <mergeCell ref="C361:E361"/>
    <mergeCell ref="F361:H361"/>
    <mergeCell ref="B362:H362"/>
    <mergeCell ref="A32:C32"/>
    <mergeCell ref="A198:C198"/>
    <mergeCell ref="B199:D199"/>
    <mergeCell ref="B24:C24"/>
    <mergeCell ref="A3:I3"/>
    <mergeCell ref="B7:D7"/>
    <mergeCell ref="C5:C6"/>
    <mergeCell ref="D5:D6"/>
    <mergeCell ref="A4:B4"/>
    <mergeCell ref="D4:F4"/>
    <mergeCell ref="H4:I4"/>
    <mergeCell ref="J5:J6"/>
    <mergeCell ref="A11:C11"/>
    <mergeCell ref="B12:D12"/>
    <mergeCell ref="A5:A6"/>
    <mergeCell ref="B5:B6"/>
    <mergeCell ref="F5:G5"/>
    <mergeCell ref="H5:H6"/>
    <mergeCell ref="B275:D275"/>
    <mergeCell ref="B288:D288"/>
    <mergeCell ref="B16:D16"/>
    <mergeCell ref="I5:I6"/>
    <mergeCell ref="E5:E6"/>
    <mergeCell ref="A213:E213"/>
    <mergeCell ref="A29:C29"/>
    <mergeCell ref="A23:C23"/>
    <mergeCell ref="B30:D30"/>
    <mergeCell ref="B33:C33"/>
  </mergeCells>
  <printOptions/>
  <pageMargins left="0.25" right="0.17" top="0.29" bottom="0.16" header="0.28" footer="0.18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44"/>
  <sheetViews>
    <sheetView tabSelected="1" workbookViewId="0" topLeftCell="A313">
      <selection activeCell="M326" sqref="M326"/>
    </sheetView>
  </sheetViews>
  <sheetFormatPr defaultColWidth="9.00390625" defaultRowHeight="21.75" customHeight="1"/>
  <cols>
    <col min="1" max="1" width="4.00390625" style="5" customWidth="1"/>
    <col min="2" max="2" width="19.375" style="4" customWidth="1"/>
    <col min="3" max="3" width="5.875" style="446" customWidth="1"/>
    <col min="4" max="4" width="10.25390625" style="399" customWidth="1"/>
    <col min="5" max="5" width="10.875" style="4" customWidth="1"/>
    <col min="6" max="6" width="6.125" style="5" customWidth="1"/>
    <col min="7" max="7" width="8.75390625" style="446" customWidth="1"/>
    <col min="8" max="8" width="10.875" style="4" customWidth="1"/>
    <col min="9" max="9" width="8.875" style="5" customWidth="1"/>
    <col min="10" max="10" width="10.50390625" style="241" customWidth="1"/>
    <col min="11" max="12" width="9.00390625" style="5" customWidth="1"/>
    <col min="13" max="13" width="14.00390625" style="5" customWidth="1"/>
    <col min="14" max="16384" width="9.00390625" style="5" customWidth="1"/>
  </cols>
  <sheetData>
    <row r="1" spans="1:10" ht="21.75" customHeight="1">
      <c r="A1" s="1588" t="s">
        <v>1205</v>
      </c>
      <c r="B1" s="1588"/>
      <c r="C1" s="1588"/>
      <c r="D1" s="36"/>
      <c r="E1" s="723"/>
      <c r="F1" s="322"/>
      <c r="G1" s="731"/>
      <c r="H1" s="723"/>
      <c r="I1" s="351"/>
      <c r="J1" s="350"/>
    </row>
    <row r="2" spans="1:10" ht="21.75" customHeight="1">
      <c r="A2" s="1869" t="s">
        <v>2529</v>
      </c>
      <c r="B2" s="1869"/>
      <c r="C2" s="761"/>
      <c r="D2" s="36"/>
      <c r="E2" s="723"/>
      <c r="F2" s="322"/>
      <c r="G2" s="731"/>
      <c r="H2" s="723"/>
      <c r="I2" s="351"/>
      <c r="J2" s="350"/>
    </row>
    <row r="3" spans="1:10" ht="21.75" customHeight="1">
      <c r="A3" s="352"/>
      <c r="B3" s="1571" t="s">
        <v>217</v>
      </c>
      <c r="C3" s="1571"/>
      <c r="D3" s="1571"/>
      <c r="E3" s="1571"/>
      <c r="F3" s="1571"/>
      <c r="G3" s="1571"/>
      <c r="H3" s="1571"/>
      <c r="I3" s="1571"/>
      <c r="J3" s="1571"/>
    </row>
    <row r="4" spans="1:10" ht="21.75" customHeight="1">
      <c r="A4" s="352"/>
      <c r="B4" s="425"/>
      <c r="C4" s="732"/>
      <c r="D4" s="1868" t="s">
        <v>2819</v>
      </c>
      <c r="E4" s="1868"/>
      <c r="F4" s="1868"/>
      <c r="G4" s="732"/>
      <c r="H4" s="1571" t="s">
        <v>387</v>
      </c>
      <c r="I4" s="1571"/>
      <c r="J4" s="37"/>
    </row>
    <row r="5" spans="1:10" ht="21.75" customHeight="1">
      <c r="A5" s="1867" t="s">
        <v>122</v>
      </c>
      <c r="B5" s="1682" t="s">
        <v>123</v>
      </c>
      <c r="C5" s="1677" t="s">
        <v>130</v>
      </c>
      <c r="D5" s="1848" t="s">
        <v>1206</v>
      </c>
      <c r="E5" s="1862" t="s">
        <v>124</v>
      </c>
      <c r="F5" s="1679" t="s">
        <v>125</v>
      </c>
      <c r="G5" s="1861"/>
      <c r="H5" s="1862" t="s">
        <v>129</v>
      </c>
      <c r="I5" s="1679" t="s">
        <v>128</v>
      </c>
      <c r="J5" s="1642" t="s">
        <v>458</v>
      </c>
    </row>
    <row r="6" spans="1:10" ht="21.75" customHeight="1">
      <c r="A6" s="1867"/>
      <c r="B6" s="1682"/>
      <c r="C6" s="1678"/>
      <c r="D6" s="1849"/>
      <c r="E6" s="1863"/>
      <c r="F6" s="9" t="s">
        <v>2475</v>
      </c>
      <c r="G6" s="733" t="s">
        <v>126</v>
      </c>
      <c r="H6" s="1870"/>
      <c r="I6" s="1679"/>
      <c r="J6" s="1643"/>
    </row>
    <row r="7" spans="1:10" ht="21.75" customHeight="1">
      <c r="A7" s="1858" t="s">
        <v>2476</v>
      </c>
      <c r="B7" s="1859"/>
      <c r="C7" s="1859"/>
      <c r="D7" s="1859"/>
      <c r="E7" s="1859"/>
      <c r="F7" s="1859"/>
      <c r="G7" s="1859"/>
      <c r="H7" s="1859"/>
      <c r="I7" s="1859"/>
      <c r="J7" s="1860"/>
    </row>
    <row r="8" spans="1:10" ht="21.75" customHeight="1">
      <c r="A8" s="354">
        <v>1</v>
      </c>
      <c r="B8" s="774" t="s">
        <v>1147</v>
      </c>
      <c r="C8" s="355" t="s">
        <v>2179</v>
      </c>
      <c r="D8" s="356" t="s">
        <v>2624</v>
      </c>
      <c r="E8" s="724">
        <v>405000</v>
      </c>
      <c r="F8" s="39"/>
      <c r="G8" s="239"/>
      <c r="H8" s="235">
        <f>E8+G8</f>
        <v>405000</v>
      </c>
      <c r="I8" s="357"/>
      <c r="J8" s="358"/>
    </row>
    <row r="9" spans="1:13" ht="21.75" customHeight="1">
      <c r="A9" s="354">
        <v>2</v>
      </c>
      <c r="B9" s="774" t="s">
        <v>1148</v>
      </c>
      <c r="C9" s="359" t="s">
        <v>2178</v>
      </c>
      <c r="D9" s="356" t="s">
        <v>1150</v>
      </c>
      <c r="E9" s="724">
        <v>405000</v>
      </c>
      <c r="F9" s="39"/>
      <c r="G9" s="232"/>
      <c r="H9" s="235">
        <f>E9+G9</f>
        <v>405000</v>
      </c>
      <c r="I9" s="357"/>
      <c r="J9" s="358"/>
      <c r="M9" s="5" t="s">
        <v>188</v>
      </c>
    </row>
    <row r="10" spans="1:10" ht="21.75" customHeight="1">
      <c r="A10" s="354">
        <v>3</v>
      </c>
      <c r="B10" s="774" t="s">
        <v>168</v>
      </c>
      <c r="C10" s="359" t="s">
        <v>169</v>
      </c>
      <c r="D10" s="356" t="s">
        <v>2624</v>
      </c>
      <c r="E10" s="724">
        <v>405000</v>
      </c>
      <c r="F10" s="39"/>
      <c r="G10" s="239"/>
      <c r="H10" s="235">
        <f>E10+G10</f>
        <v>405000</v>
      </c>
      <c r="I10" s="357"/>
      <c r="J10" s="358"/>
    </row>
    <row r="11" spans="1:10" ht="21.75" customHeight="1">
      <c r="A11" s="323"/>
      <c r="B11" s="775" t="s">
        <v>1632</v>
      </c>
      <c r="C11" s="360"/>
      <c r="D11" s="361"/>
      <c r="E11" s="725">
        <f>SUM(E8:E10)</f>
        <v>1215000</v>
      </c>
      <c r="F11" s="362"/>
      <c r="G11" s="734"/>
      <c r="H11" s="757">
        <f>SUM(H8:H10)</f>
        <v>1215000</v>
      </c>
      <c r="I11" s="357"/>
      <c r="J11" s="358" t="s">
        <v>188</v>
      </c>
    </row>
    <row r="12" spans="1:10" ht="21.75" customHeight="1">
      <c r="A12" s="1850" t="s">
        <v>2477</v>
      </c>
      <c r="B12" s="1851"/>
      <c r="C12" s="1851"/>
      <c r="D12" s="1851"/>
      <c r="E12" s="1851"/>
      <c r="F12" s="1851"/>
      <c r="G12" s="1851"/>
      <c r="H12" s="1851"/>
      <c r="I12" s="1851"/>
      <c r="J12" s="1852"/>
    </row>
    <row r="13" spans="1:10" ht="21.75" customHeight="1">
      <c r="A13" s="363">
        <v>1</v>
      </c>
      <c r="B13" s="776" t="s">
        <v>171</v>
      </c>
      <c r="C13" s="355">
        <v>1972</v>
      </c>
      <c r="D13" s="365" t="s">
        <v>2624</v>
      </c>
      <c r="E13" s="724">
        <v>810000</v>
      </c>
      <c r="F13" s="1362"/>
      <c r="G13" s="1363"/>
      <c r="H13" s="235">
        <f>E13+G13</f>
        <v>810000</v>
      </c>
      <c r="I13" s="43"/>
      <c r="J13" s="207"/>
    </row>
    <row r="14" spans="1:11" ht="21.75" customHeight="1">
      <c r="A14" s="363">
        <v>2</v>
      </c>
      <c r="B14" s="776" t="s">
        <v>2754</v>
      </c>
      <c r="C14" s="355">
        <v>1945</v>
      </c>
      <c r="D14" s="365" t="s">
        <v>2653</v>
      </c>
      <c r="E14" s="724">
        <v>405000</v>
      </c>
      <c r="F14" s="40"/>
      <c r="G14" s="735"/>
      <c r="H14" s="235">
        <f>E14+G14</f>
        <v>405000</v>
      </c>
      <c r="I14" s="43"/>
      <c r="J14" s="207"/>
      <c r="K14" s="5" t="s">
        <v>188</v>
      </c>
    </row>
    <row r="15" spans="1:10" ht="21.75" customHeight="1">
      <c r="A15" s="363"/>
      <c r="B15" s="777" t="s">
        <v>1632</v>
      </c>
      <c r="C15" s="355"/>
      <c r="D15" s="365"/>
      <c r="E15" s="394">
        <f>SUM(E13:E14)</f>
        <v>1215000</v>
      </c>
      <c r="F15" s="41"/>
      <c r="G15" s="736"/>
      <c r="H15" s="443">
        <f>SUM(H13:H14)</f>
        <v>1215000</v>
      </c>
      <c r="I15" s="43"/>
      <c r="J15" s="207"/>
    </row>
    <row r="16" spans="1:10" ht="21.75" customHeight="1">
      <c r="A16" s="1864" t="s">
        <v>2478</v>
      </c>
      <c r="B16" s="1865"/>
      <c r="C16" s="1865"/>
      <c r="D16" s="1865"/>
      <c r="E16" s="1865"/>
      <c r="F16" s="1865"/>
      <c r="G16" s="1865"/>
      <c r="H16" s="1865"/>
      <c r="I16" s="1865"/>
      <c r="J16" s="1866"/>
    </row>
    <row r="17" spans="1:10" ht="21.75" customHeight="1">
      <c r="A17" s="10">
        <v>1</v>
      </c>
      <c r="B17" s="778" t="s">
        <v>2637</v>
      </c>
      <c r="C17" s="762">
        <v>1982</v>
      </c>
      <c r="D17" s="367" t="s">
        <v>2595</v>
      </c>
      <c r="E17" s="726">
        <v>270000</v>
      </c>
      <c r="F17" s="369"/>
      <c r="G17" s="737"/>
      <c r="H17" s="726">
        <f>E17+G17</f>
        <v>270000</v>
      </c>
      <c r="I17" s="43"/>
      <c r="J17" s="207"/>
    </row>
    <row r="18" spans="1:10" ht="21.75" customHeight="1">
      <c r="A18" s="10">
        <v>2</v>
      </c>
      <c r="B18" s="776" t="s">
        <v>2755</v>
      </c>
      <c r="C18" s="355">
        <v>1987</v>
      </c>
      <c r="D18" s="365" t="s">
        <v>2756</v>
      </c>
      <c r="E18" s="726">
        <v>270000</v>
      </c>
      <c r="F18" s="364"/>
      <c r="G18" s="738"/>
      <c r="H18" s="726">
        <f>E18+G18</f>
        <v>270000</v>
      </c>
      <c r="I18" s="43"/>
      <c r="J18" s="207"/>
    </row>
    <row r="19" spans="1:10" ht="21.75" customHeight="1">
      <c r="A19" s="10">
        <v>3</v>
      </c>
      <c r="B19" s="776" t="s">
        <v>2757</v>
      </c>
      <c r="C19" s="355">
        <v>1972</v>
      </c>
      <c r="D19" s="365" t="s">
        <v>2584</v>
      </c>
      <c r="E19" s="726">
        <v>270000</v>
      </c>
      <c r="F19" s="364"/>
      <c r="G19" s="738"/>
      <c r="H19" s="726">
        <f>E19+G19</f>
        <v>270000</v>
      </c>
      <c r="I19" s="43"/>
      <c r="J19" s="207"/>
    </row>
    <row r="20" spans="1:10" ht="21.75" customHeight="1">
      <c r="A20" s="10"/>
      <c r="B20" s="777" t="s">
        <v>1632</v>
      </c>
      <c r="C20" s="360"/>
      <c r="D20" s="370"/>
      <c r="E20" s="394">
        <f>SUM(E17:E19)</f>
        <v>810000</v>
      </c>
      <c r="F20" s="366"/>
      <c r="G20" s="739"/>
      <c r="H20" s="758">
        <f>SUM(H17:H19)</f>
        <v>810000</v>
      </c>
      <c r="I20" s="43"/>
      <c r="J20" s="207"/>
    </row>
    <row r="21" spans="1:10" ht="21.75" customHeight="1">
      <c r="A21" s="1679" t="s">
        <v>2479</v>
      </c>
      <c r="B21" s="1680"/>
      <c r="C21" s="1680"/>
      <c r="D21" s="1861"/>
      <c r="E21" s="727" t="s">
        <v>188</v>
      </c>
      <c r="F21" s="371"/>
      <c r="G21" s="740"/>
      <c r="H21" s="727"/>
      <c r="I21" s="353"/>
      <c r="J21" s="207"/>
    </row>
    <row r="22" spans="1:10" ht="21.75" customHeight="1">
      <c r="A22" s="10">
        <v>1</v>
      </c>
      <c r="B22" s="778" t="s">
        <v>1567</v>
      </c>
      <c r="C22" s="762">
        <v>1986</v>
      </c>
      <c r="D22" s="367" t="s">
        <v>2603</v>
      </c>
      <c r="E22" s="726">
        <v>540000</v>
      </c>
      <c r="F22" s="368"/>
      <c r="G22" s="741"/>
      <c r="H22" s="726">
        <v>540000</v>
      </c>
      <c r="I22" s="43"/>
      <c r="J22" s="207"/>
    </row>
    <row r="23" spans="1:10" ht="21.75" customHeight="1">
      <c r="A23" s="363">
        <v>2</v>
      </c>
      <c r="B23" s="776" t="s">
        <v>1969</v>
      </c>
      <c r="C23" s="355">
        <v>1969</v>
      </c>
      <c r="D23" s="365" t="s">
        <v>2605</v>
      </c>
      <c r="E23" s="726">
        <v>540000</v>
      </c>
      <c r="F23" s="364"/>
      <c r="G23" s="738"/>
      <c r="H23" s="724">
        <v>540000</v>
      </c>
      <c r="I23" s="43"/>
      <c r="J23" s="207"/>
    </row>
    <row r="24" spans="1:10" ht="21.75" customHeight="1">
      <c r="A24" s="10">
        <v>3</v>
      </c>
      <c r="B24" s="776" t="s">
        <v>1894</v>
      </c>
      <c r="C24" s="355">
        <v>1970</v>
      </c>
      <c r="D24" s="365" t="s">
        <v>2624</v>
      </c>
      <c r="E24" s="726">
        <v>540000</v>
      </c>
      <c r="F24" s="364"/>
      <c r="G24" s="742"/>
      <c r="H24" s="724">
        <v>540000</v>
      </c>
      <c r="I24" s="43"/>
      <c r="J24" s="207"/>
    </row>
    <row r="25" spans="1:10" ht="21.75" customHeight="1">
      <c r="A25" s="363">
        <v>4</v>
      </c>
      <c r="B25" s="776" t="s">
        <v>1100</v>
      </c>
      <c r="C25" s="355">
        <v>1977</v>
      </c>
      <c r="D25" s="365" t="s">
        <v>2630</v>
      </c>
      <c r="E25" s="726">
        <v>540000</v>
      </c>
      <c r="F25" s="364"/>
      <c r="G25" s="743"/>
      <c r="H25" s="724">
        <v>540000</v>
      </c>
      <c r="I25" s="43"/>
      <c r="J25" s="207"/>
    </row>
    <row r="26" spans="1:10" ht="21.75" customHeight="1">
      <c r="A26" s="10">
        <v>5</v>
      </c>
      <c r="B26" s="776" t="s">
        <v>2761</v>
      </c>
      <c r="C26" s="355">
        <v>1983</v>
      </c>
      <c r="D26" s="365" t="s">
        <v>2630</v>
      </c>
      <c r="E26" s="726">
        <v>540000</v>
      </c>
      <c r="F26" s="364"/>
      <c r="G26" s="743"/>
      <c r="H26" s="724">
        <v>540000</v>
      </c>
      <c r="I26" s="43"/>
      <c r="J26" s="207"/>
    </row>
    <row r="27" spans="1:10" ht="21.75" customHeight="1">
      <c r="A27" s="363">
        <v>6</v>
      </c>
      <c r="B27" s="776" t="s">
        <v>1185</v>
      </c>
      <c r="C27" s="355">
        <v>1978</v>
      </c>
      <c r="D27" s="365" t="s">
        <v>2651</v>
      </c>
      <c r="E27" s="726">
        <v>540000</v>
      </c>
      <c r="F27" s="364"/>
      <c r="G27" s="743"/>
      <c r="H27" s="759">
        <v>540000</v>
      </c>
      <c r="I27" s="43"/>
      <c r="J27" s="207"/>
    </row>
    <row r="28" spans="1:10" ht="21.75" customHeight="1">
      <c r="A28" s="10">
        <v>7</v>
      </c>
      <c r="B28" s="776" t="s">
        <v>2762</v>
      </c>
      <c r="C28" s="355">
        <v>1966</v>
      </c>
      <c r="D28" s="365" t="s">
        <v>2653</v>
      </c>
      <c r="E28" s="726">
        <v>540000</v>
      </c>
      <c r="F28" s="364"/>
      <c r="G28" s="743"/>
      <c r="H28" s="724">
        <v>540000</v>
      </c>
      <c r="I28" s="43"/>
      <c r="J28" s="207"/>
    </row>
    <row r="29" spans="1:10" ht="21.75" customHeight="1">
      <c r="A29" s="363">
        <v>8</v>
      </c>
      <c r="B29" s="776" t="s">
        <v>2166</v>
      </c>
      <c r="C29" s="355">
        <v>1977</v>
      </c>
      <c r="D29" s="365" t="s">
        <v>2653</v>
      </c>
      <c r="E29" s="726">
        <v>540000</v>
      </c>
      <c r="F29" s="364"/>
      <c r="G29" s="743"/>
      <c r="H29" s="724">
        <v>540000</v>
      </c>
      <c r="I29" s="43"/>
      <c r="J29" s="207"/>
    </row>
    <row r="30" spans="1:10" ht="21.75" customHeight="1">
      <c r="A30" s="10">
        <v>9</v>
      </c>
      <c r="B30" s="776" t="s">
        <v>2764</v>
      </c>
      <c r="C30" s="355">
        <v>1973</v>
      </c>
      <c r="D30" s="365" t="s">
        <v>2591</v>
      </c>
      <c r="E30" s="726">
        <v>540000</v>
      </c>
      <c r="F30" s="364"/>
      <c r="G30" s="743"/>
      <c r="H30" s="724">
        <v>540000</v>
      </c>
      <c r="I30" s="43"/>
      <c r="J30" s="207"/>
    </row>
    <row r="31" spans="1:10" ht="21.75" customHeight="1">
      <c r="A31" s="363">
        <v>10</v>
      </c>
      <c r="B31" s="776" t="s">
        <v>1393</v>
      </c>
      <c r="C31" s="355">
        <v>1971</v>
      </c>
      <c r="D31" s="365" t="s">
        <v>2584</v>
      </c>
      <c r="E31" s="726">
        <v>540000</v>
      </c>
      <c r="F31" s="364"/>
      <c r="G31" s="743"/>
      <c r="H31" s="724">
        <f>G31+E31</f>
        <v>540000</v>
      </c>
      <c r="I31" s="43"/>
      <c r="J31" s="207"/>
    </row>
    <row r="32" spans="1:11" ht="21.75" customHeight="1">
      <c r="A32" s="10">
        <v>11</v>
      </c>
      <c r="B32" s="1422" t="s">
        <v>1796</v>
      </c>
      <c r="C32" s="1455">
        <v>1978</v>
      </c>
      <c r="D32" s="1086" t="s">
        <v>2584</v>
      </c>
      <c r="E32" s="1404">
        <v>540000</v>
      </c>
      <c r="F32" s="1401"/>
      <c r="G32" s="1441"/>
      <c r="H32" s="1406">
        <f>G32+E32</f>
        <v>540000</v>
      </c>
      <c r="I32" s="380"/>
      <c r="J32" s="379"/>
      <c r="K32" s="1456"/>
    </row>
    <row r="33" spans="1:10" ht="21.75" customHeight="1">
      <c r="A33" s="372"/>
      <c r="B33" s="777" t="s">
        <v>1632</v>
      </c>
      <c r="C33" s="355"/>
      <c r="D33" s="365"/>
      <c r="E33" s="394">
        <f>SUM(E22:E32)</f>
        <v>5940000</v>
      </c>
      <c r="F33" s="41"/>
      <c r="G33" s="743"/>
      <c r="H33" s="443">
        <f>E33+G33</f>
        <v>5940000</v>
      </c>
      <c r="I33" s="43"/>
      <c r="J33" s="207"/>
    </row>
    <row r="34" spans="1:10" ht="21.75" customHeight="1">
      <c r="A34" s="1858" t="s">
        <v>2480</v>
      </c>
      <c r="B34" s="1859"/>
      <c r="C34" s="1859"/>
      <c r="D34" s="1859"/>
      <c r="E34" s="1859"/>
      <c r="F34" s="1859"/>
      <c r="G34" s="1859"/>
      <c r="H34" s="1859"/>
      <c r="I34" s="1859"/>
      <c r="J34" s="1860"/>
    </row>
    <row r="35" spans="1:10" ht="21.75" customHeight="1">
      <c r="A35" s="363">
        <v>1</v>
      </c>
      <c r="B35" s="1135" t="s">
        <v>2581</v>
      </c>
      <c r="C35" s="1498">
        <v>1936</v>
      </c>
      <c r="D35" s="1137" t="s">
        <v>2582</v>
      </c>
      <c r="E35" s="724">
        <v>405000</v>
      </c>
      <c r="F35" s="39"/>
      <c r="G35" s="448"/>
      <c r="H35" s="235">
        <f aca="true" t="shared" si="0" ref="H35:H42">E35+G35</f>
        <v>405000</v>
      </c>
      <c r="I35" s="43"/>
      <c r="J35" s="207"/>
    </row>
    <row r="36" spans="1:10" ht="21.75" customHeight="1">
      <c r="A36" s="363">
        <v>2</v>
      </c>
      <c r="B36" s="776" t="s">
        <v>2583</v>
      </c>
      <c r="C36" s="355">
        <v>1940</v>
      </c>
      <c r="D36" s="365" t="s">
        <v>2584</v>
      </c>
      <c r="E36" s="724">
        <v>405000</v>
      </c>
      <c r="F36" s="39"/>
      <c r="G36" s="448"/>
      <c r="H36" s="235">
        <f t="shared" si="0"/>
        <v>405000</v>
      </c>
      <c r="I36" s="43"/>
      <c r="J36" s="207"/>
    </row>
    <row r="37" spans="1:10" ht="21.75" customHeight="1">
      <c r="A37" s="363">
        <v>3</v>
      </c>
      <c r="B37" s="1135" t="s">
        <v>2585</v>
      </c>
      <c r="C37" s="1498">
        <v>1939</v>
      </c>
      <c r="D37" s="1137" t="s">
        <v>2586</v>
      </c>
      <c r="E37" s="1499">
        <v>405000</v>
      </c>
      <c r="F37" s="39"/>
      <c r="G37" s="448"/>
      <c r="H37" s="235">
        <f t="shared" si="0"/>
        <v>405000</v>
      </c>
      <c r="I37" s="43"/>
      <c r="J37" s="207"/>
    </row>
    <row r="38" spans="1:10" ht="21.75" customHeight="1">
      <c r="A38" s="363">
        <v>4</v>
      </c>
      <c r="B38" s="776" t="s">
        <v>2587</v>
      </c>
      <c r="C38" s="355">
        <v>1943</v>
      </c>
      <c r="D38" s="365" t="s">
        <v>2588</v>
      </c>
      <c r="E38" s="724">
        <v>405000</v>
      </c>
      <c r="F38" s="39"/>
      <c r="G38" s="448"/>
      <c r="H38" s="235">
        <f t="shared" si="0"/>
        <v>405000</v>
      </c>
      <c r="I38" s="43"/>
      <c r="J38" s="207"/>
    </row>
    <row r="39" spans="1:10" ht="21.75" customHeight="1">
      <c r="A39" s="363">
        <v>5</v>
      </c>
      <c r="B39" s="776" t="s">
        <v>2589</v>
      </c>
      <c r="C39" s="355">
        <v>1952</v>
      </c>
      <c r="D39" s="365" t="s">
        <v>2590</v>
      </c>
      <c r="E39" s="724">
        <v>405000</v>
      </c>
      <c r="F39" s="373"/>
      <c r="G39" s="744"/>
      <c r="H39" s="235">
        <f t="shared" si="0"/>
        <v>405000</v>
      </c>
      <c r="I39" s="43"/>
      <c r="J39" s="207"/>
    </row>
    <row r="40" spans="1:10" ht="21.75" customHeight="1">
      <c r="A40" s="363">
        <v>6</v>
      </c>
      <c r="B40" s="1135" t="s">
        <v>1247</v>
      </c>
      <c r="C40" s="1498">
        <v>1939</v>
      </c>
      <c r="D40" s="1137" t="s">
        <v>2591</v>
      </c>
      <c r="E40" s="1499">
        <v>405000</v>
      </c>
      <c r="F40" s="374"/>
      <c r="G40" s="745"/>
      <c r="H40" s="235">
        <f t="shared" si="0"/>
        <v>405000</v>
      </c>
      <c r="I40" s="43"/>
      <c r="J40" s="207"/>
    </row>
    <row r="41" spans="1:10" ht="21.75" customHeight="1">
      <c r="A41" s="372">
        <v>7</v>
      </c>
      <c r="B41" s="776" t="s">
        <v>42</v>
      </c>
      <c r="C41" s="355">
        <v>1949</v>
      </c>
      <c r="D41" s="365" t="s">
        <v>2582</v>
      </c>
      <c r="E41" s="724">
        <v>405000</v>
      </c>
      <c r="F41" s="39"/>
      <c r="G41" s="448"/>
      <c r="H41" s="235">
        <f>E41+G41</f>
        <v>405000</v>
      </c>
      <c r="I41" s="43"/>
      <c r="J41" s="207"/>
    </row>
    <row r="42" spans="1:10" ht="21.75" customHeight="1">
      <c r="A42" s="372"/>
      <c r="B42" s="777" t="s">
        <v>1632</v>
      </c>
      <c r="C42" s="355"/>
      <c r="D42" s="365"/>
      <c r="E42" s="394">
        <f>SUM(E35:E41)</f>
        <v>2835000</v>
      </c>
      <c r="F42" s="41"/>
      <c r="G42" s="736"/>
      <c r="H42" s="443">
        <f t="shared" si="0"/>
        <v>2835000</v>
      </c>
      <c r="I42" s="43"/>
      <c r="J42" s="207"/>
    </row>
    <row r="43" spans="1:10" ht="21.75" customHeight="1">
      <c r="A43" s="1850" t="s">
        <v>2482</v>
      </c>
      <c r="B43" s="1851"/>
      <c r="C43" s="1851"/>
      <c r="D43" s="1851"/>
      <c r="E43" s="1851"/>
      <c r="F43" s="1851"/>
      <c r="G43" s="1851"/>
      <c r="H43" s="1851"/>
      <c r="I43" s="1851"/>
      <c r="J43" s="1852"/>
    </row>
    <row r="44" spans="1:10" ht="21.75" customHeight="1">
      <c r="A44" s="373">
        <v>1</v>
      </c>
      <c r="B44" s="776" t="s">
        <v>2592</v>
      </c>
      <c r="C44" s="763">
        <v>1931</v>
      </c>
      <c r="D44" s="365" t="s">
        <v>2584</v>
      </c>
      <c r="E44" s="724">
        <v>540000</v>
      </c>
      <c r="F44" s="364"/>
      <c r="G44" s="738"/>
      <c r="H44" s="726">
        <f>E44+G44</f>
        <v>540000</v>
      </c>
      <c r="I44" s="43"/>
      <c r="J44" s="207"/>
    </row>
    <row r="45" spans="1:10" ht="21.75" customHeight="1">
      <c r="A45" s="373">
        <v>2</v>
      </c>
      <c r="B45" s="776" t="s">
        <v>2593</v>
      </c>
      <c r="C45" s="355">
        <v>1927</v>
      </c>
      <c r="D45" s="365" t="s">
        <v>2586</v>
      </c>
      <c r="E45" s="724">
        <v>540000</v>
      </c>
      <c r="F45" s="364"/>
      <c r="G45" s="738"/>
      <c r="H45" s="726">
        <f>E45+G45</f>
        <v>540000</v>
      </c>
      <c r="I45" s="43"/>
      <c r="J45" s="207"/>
    </row>
    <row r="46" spans="1:10" ht="21.75" customHeight="1">
      <c r="A46" s="375"/>
      <c r="B46" s="777" t="s">
        <v>1632</v>
      </c>
      <c r="C46" s="355"/>
      <c r="D46" s="365"/>
      <c r="E46" s="394">
        <f>SUM(E44:E45)</f>
        <v>1080000</v>
      </c>
      <c r="F46" s="41"/>
      <c r="G46" s="736"/>
      <c r="H46" s="443">
        <f>E46+G46</f>
        <v>1080000</v>
      </c>
      <c r="I46" s="43"/>
      <c r="J46" s="207"/>
    </row>
    <row r="47" spans="1:10" ht="21.75" customHeight="1">
      <c r="A47" s="1850" t="s">
        <v>2483</v>
      </c>
      <c r="B47" s="1851"/>
      <c r="C47" s="1851"/>
      <c r="D47" s="1851"/>
      <c r="E47" s="1851"/>
      <c r="F47" s="1851"/>
      <c r="G47" s="1851"/>
      <c r="H47" s="1851"/>
      <c r="I47" s="1851"/>
      <c r="J47" s="1852"/>
    </row>
    <row r="48" spans="1:10" ht="21.75" customHeight="1">
      <c r="A48" s="355">
        <v>1</v>
      </c>
      <c r="B48" s="776" t="s">
        <v>2594</v>
      </c>
      <c r="C48" s="738">
        <v>1928</v>
      </c>
      <c r="D48" s="365" t="s">
        <v>2595</v>
      </c>
      <c r="E48" s="724">
        <v>270000</v>
      </c>
      <c r="F48" s="40"/>
      <c r="G48" s="735"/>
      <c r="H48" s="235">
        <f>E48+G48</f>
        <v>270000</v>
      </c>
      <c r="I48" s="43"/>
      <c r="J48" s="207"/>
    </row>
    <row r="49" spans="1:10" ht="21.75" customHeight="1">
      <c r="A49" s="355">
        <v>2</v>
      </c>
      <c r="B49" s="776" t="s">
        <v>2596</v>
      </c>
      <c r="C49" s="738">
        <v>1929</v>
      </c>
      <c r="D49" s="365" t="s">
        <v>2595</v>
      </c>
      <c r="E49" s="724">
        <v>270000</v>
      </c>
      <c r="F49" s="40"/>
      <c r="G49" s="735"/>
      <c r="H49" s="235">
        <f aca="true" t="shared" si="1" ref="H49:H89">E49+G49</f>
        <v>270000</v>
      </c>
      <c r="I49" s="43"/>
      <c r="J49" s="207"/>
    </row>
    <row r="50" spans="1:10" ht="21.75" customHeight="1">
      <c r="A50" s="355">
        <v>3</v>
      </c>
      <c r="B50" s="776" t="s">
        <v>2597</v>
      </c>
      <c r="C50" s="738">
        <v>1931</v>
      </c>
      <c r="D50" s="365" t="s">
        <v>2595</v>
      </c>
      <c r="E50" s="724">
        <v>270000</v>
      </c>
      <c r="F50" s="40"/>
      <c r="G50" s="736"/>
      <c r="H50" s="235">
        <f t="shared" si="1"/>
        <v>270000</v>
      </c>
      <c r="I50" s="43"/>
      <c r="J50" s="207"/>
    </row>
    <row r="51" spans="1:10" ht="21.75" customHeight="1">
      <c r="A51" s="355">
        <v>4</v>
      </c>
      <c r="B51" s="776" t="s">
        <v>2598</v>
      </c>
      <c r="C51" s="738">
        <v>1930</v>
      </c>
      <c r="D51" s="365" t="s">
        <v>2595</v>
      </c>
      <c r="E51" s="724">
        <v>270000</v>
      </c>
      <c r="F51" s="40"/>
      <c r="G51" s="735"/>
      <c r="H51" s="235">
        <f t="shared" si="1"/>
        <v>270000</v>
      </c>
      <c r="I51" s="43"/>
      <c r="J51" s="207"/>
    </row>
    <row r="52" spans="1:10" ht="21.75" customHeight="1">
      <c r="A52" s="355">
        <v>5</v>
      </c>
      <c r="B52" s="776" t="s">
        <v>2602</v>
      </c>
      <c r="C52" s="738">
        <v>1920</v>
      </c>
      <c r="D52" s="365" t="s">
        <v>2601</v>
      </c>
      <c r="E52" s="724">
        <v>270000</v>
      </c>
      <c r="F52" s="40"/>
      <c r="G52" s="735"/>
      <c r="H52" s="235">
        <f t="shared" si="1"/>
        <v>270000</v>
      </c>
      <c r="I52" s="43"/>
      <c r="J52" s="207"/>
    </row>
    <row r="53" spans="1:10" ht="21.75" customHeight="1">
      <c r="A53" s="355">
        <v>6</v>
      </c>
      <c r="B53" s="776" t="s">
        <v>105</v>
      </c>
      <c r="C53" s="738">
        <v>1928</v>
      </c>
      <c r="D53" s="365" t="s">
        <v>2603</v>
      </c>
      <c r="E53" s="724">
        <v>270000</v>
      </c>
      <c r="F53" s="40"/>
      <c r="G53" s="735"/>
      <c r="H53" s="235">
        <f t="shared" si="1"/>
        <v>270000</v>
      </c>
      <c r="I53" s="43"/>
      <c r="J53" s="207"/>
    </row>
    <row r="54" spans="1:10" ht="21.75" customHeight="1">
      <c r="A54" s="355">
        <v>7</v>
      </c>
      <c r="B54" s="776" t="s">
        <v>2604</v>
      </c>
      <c r="C54" s="738">
        <v>1929</v>
      </c>
      <c r="D54" s="365" t="s">
        <v>2603</v>
      </c>
      <c r="E54" s="724">
        <v>270000</v>
      </c>
      <c r="F54" s="40"/>
      <c r="G54" s="735"/>
      <c r="H54" s="235">
        <f t="shared" si="1"/>
        <v>270000</v>
      </c>
      <c r="I54" s="43"/>
      <c r="J54" s="207"/>
    </row>
    <row r="55" spans="1:10" ht="21.75" customHeight="1">
      <c r="A55" s="355">
        <v>8</v>
      </c>
      <c r="B55" s="776" t="s">
        <v>2606</v>
      </c>
      <c r="C55" s="738">
        <v>1930</v>
      </c>
      <c r="D55" s="365" t="s">
        <v>2605</v>
      </c>
      <c r="E55" s="724">
        <v>270000</v>
      </c>
      <c r="F55" s="40"/>
      <c r="G55" s="735"/>
      <c r="H55" s="235">
        <f t="shared" si="1"/>
        <v>270000</v>
      </c>
      <c r="I55" s="43"/>
      <c r="J55" s="207"/>
    </row>
    <row r="56" spans="1:10" ht="21.75" customHeight="1">
      <c r="A56" s="355">
        <v>9</v>
      </c>
      <c r="B56" s="776" t="s">
        <v>2607</v>
      </c>
      <c r="C56" s="738">
        <v>1924</v>
      </c>
      <c r="D56" s="365" t="s">
        <v>2584</v>
      </c>
      <c r="E56" s="724">
        <v>270000</v>
      </c>
      <c r="F56" s="40"/>
      <c r="G56" s="735"/>
      <c r="H56" s="235">
        <f t="shared" si="1"/>
        <v>270000</v>
      </c>
      <c r="I56" s="43"/>
      <c r="J56" s="207"/>
    </row>
    <row r="57" spans="1:10" ht="21.75" customHeight="1">
      <c r="A57" s="355">
        <v>10</v>
      </c>
      <c r="B57" s="776" t="s">
        <v>1025</v>
      </c>
      <c r="C57" s="738">
        <v>1925</v>
      </c>
      <c r="D57" s="365" t="s">
        <v>2584</v>
      </c>
      <c r="E57" s="724">
        <v>270000</v>
      </c>
      <c r="F57" s="40"/>
      <c r="G57" s="735"/>
      <c r="H57" s="235">
        <f>E57+G57</f>
        <v>270000</v>
      </c>
      <c r="I57" s="43"/>
      <c r="J57" s="207"/>
    </row>
    <row r="58" spans="1:10" ht="21.75" customHeight="1">
      <c r="A58" s="355">
        <v>11</v>
      </c>
      <c r="B58" s="776" t="s">
        <v>2608</v>
      </c>
      <c r="C58" s="738">
        <v>1928</v>
      </c>
      <c r="D58" s="365" t="s">
        <v>2584</v>
      </c>
      <c r="E58" s="724">
        <v>270000</v>
      </c>
      <c r="F58" s="40"/>
      <c r="G58" s="735"/>
      <c r="H58" s="235">
        <f t="shared" si="1"/>
        <v>270000</v>
      </c>
      <c r="I58" s="43"/>
      <c r="J58" s="207"/>
    </row>
    <row r="59" spans="1:10" ht="21.75" customHeight="1">
      <c r="A59" s="355">
        <v>12</v>
      </c>
      <c r="B59" s="776" t="s">
        <v>2610</v>
      </c>
      <c r="C59" s="738">
        <v>1930</v>
      </c>
      <c r="D59" s="365" t="s">
        <v>2584</v>
      </c>
      <c r="E59" s="724">
        <v>270000</v>
      </c>
      <c r="F59" s="40"/>
      <c r="G59" s="735"/>
      <c r="H59" s="235">
        <f t="shared" si="1"/>
        <v>270000</v>
      </c>
      <c r="I59" s="43"/>
      <c r="J59" s="207"/>
    </row>
    <row r="60" spans="1:10" ht="21.75" customHeight="1">
      <c r="A60" s="355">
        <v>13</v>
      </c>
      <c r="B60" s="776" t="s">
        <v>2611</v>
      </c>
      <c r="C60" s="738">
        <v>1930</v>
      </c>
      <c r="D60" s="365" t="s">
        <v>2584</v>
      </c>
      <c r="E60" s="724">
        <v>270000</v>
      </c>
      <c r="F60" s="40"/>
      <c r="G60" s="735"/>
      <c r="H60" s="235">
        <f t="shared" si="1"/>
        <v>270000</v>
      </c>
      <c r="I60" s="43"/>
      <c r="J60" s="207"/>
    </row>
    <row r="61" spans="1:10" ht="21.75" customHeight="1">
      <c r="A61" s="355">
        <v>14</v>
      </c>
      <c r="B61" s="776" t="s">
        <v>2612</v>
      </c>
      <c r="C61" s="738">
        <v>1928</v>
      </c>
      <c r="D61" s="365" t="s">
        <v>2584</v>
      </c>
      <c r="E61" s="724">
        <v>270000</v>
      </c>
      <c r="F61" s="40"/>
      <c r="G61" s="735"/>
      <c r="H61" s="235">
        <f t="shared" si="1"/>
        <v>270000</v>
      </c>
      <c r="I61" s="43"/>
      <c r="J61" s="207"/>
    </row>
    <row r="62" spans="1:10" ht="21.75" customHeight="1">
      <c r="A62" s="355">
        <v>15</v>
      </c>
      <c r="B62" s="776" t="s">
        <v>2613</v>
      </c>
      <c r="C62" s="738">
        <v>1930</v>
      </c>
      <c r="D62" s="365" t="s">
        <v>2584</v>
      </c>
      <c r="E62" s="724">
        <v>270000</v>
      </c>
      <c r="F62" s="40"/>
      <c r="G62" s="735"/>
      <c r="H62" s="235">
        <f t="shared" si="1"/>
        <v>270000</v>
      </c>
      <c r="I62" s="43"/>
      <c r="J62" s="207"/>
    </row>
    <row r="63" spans="1:10" ht="21.75" customHeight="1">
      <c r="A63" s="355">
        <v>16</v>
      </c>
      <c r="B63" s="776" t="s">
        <v>2614</v>
      </c>
      <c r="C63" s="738">
        <v>1933</v>
      </c>
      <c r="D63" s="365" t="s">
        <v>2584</v>
      </c>
      <c r="E63" s="724">
        <v>270000</v>
      </c>
      <c r="F63" s="40"/>
      <c r="G63" s="386"/>
      <c r="H63" s="235">
        <f t="shared" si="1"/>
        <v>270000</v>
      </c>
      <c r="I63" s="43"/>
      <c r="J63" s="207"/>
    </row>
    <row r="64" spans="1:10" ht="21.75" customHeight="1">
      <c r="A64" s="355">
        <v>17</v>
      </c>
      <c r="B64" s="776" t="s">
        <v>2615</v>
      </c>
      <c r="C64" s="738">
        <v>1933</v>
      </c>
      <c r="D64" s="365" t="s">
        <v>2584</v>
      </c>
      <c r="E64" s="724">
        <v>270000</v>
      </c>
      <c r="F64" s="40"/>
      <c r="G64" s="386"/>
      <c r="H64" s="235">
        <f t="shared" si="1"/>
        <v>270000</v>
      </c>
      <c r="I64" s="43"/>
      <c r="J64" s="207"/>
    </row>
    <row r="65" spans="1:10" ht="21.75" customHeight="1">
      <c r="A65" s="355">
        <v>18</v>
      </c>
      <c r="B65" s="776" t="s">
        <v>1186</v>
      </c>
      <c r="C65" s="738">
        <v>1935</v>
      </c>
      <c r="D65" s="365" t="s">
        <v>2584</v>
      </c>
      <c r="E65" s="724">
        <v>270000</v>
      </c>
      <c r="F65" s="40"/>
      <c r="G65" s="386"/>
      <c r="H65" s="235">
        <f t="shared" si="1"/>
        <v>270000</v>
      </c>
      <c r="I65" s="43"/>
      <c r="J65" s="207"/>
    </row>
    <row r="66" spans="1:10" ht="21.75" customHeight="1">
      <c r="A66" s="355">
        <v>19</v>
      </c>
      <c r="B66" s="776" t="s">
        <v>2617</v>
      </c>
      <c r="C66" s="738">
        <v>1931</v>
      </c>
      <c r="D66" s="365" t="s">
        <v>2584</v>
      </c>
      <c r="E66" s="724">
        <v>270000</v>
      </c>
      <c r="F66" s="40"/>
      <c r="G66" s="736"/>
      <c r="H66" s="235">
        <f t="shared" si="1"/>
        <v>270000</v>
      </c>
      <c r="I66" s="43"/>
      <c r="J66" s="207"/>
    </row>
    <row r="67" spans="1:10" ht="21.75" customHeight="1">
      <c r="A67" s="355">
        <v>20</v>
      </c>
      <c r="B67" s="776" t="s">
        <v>2621</v>
      </c>
      <c r="C67" s="738">
        <v>1934</v>
      </c>
      <c r="D67" s="365" t="s">
        <v>2584</v>
      </c>
      <c r="E67" s="724">
        <v>270000</v>
      </c>
      <c r="F67" s="40"/>
      <c r="G67" s="746"/>
      <c r="H67" s="235">
        <f t="shared" si="1"/>
        <v>270000</v>
      </c>
      <c r="I67" s="43"/>
      <c r="J67" s="207"/>
    </row>
    <row r="68" spans="1:10" ht="21.75" customHeight="1">
      <c r="A68" s="355">
        <v>21</v>
      </c>
      <c r="B68" s="776" t="s">
        <v>2622</v>
      </c>
      <c r="C68" s="738">
        <v>1934</v>
      </c>
      <c r="D68" s="365" t="s">
        <v>2584</v>
      </c>
      <c r="E68" s="724">
        <v>270000</v>
      </c>
      <c r="F68" s="40"/>
      <c r="G68" s="746"/>
      <c r="H68" s="235">
        <f t="shared" si="1"/>
        <v>270000</v>
      </c>
      <c r="I68" s="43"/>
      <c r="J68" s="207"/>
    </row>
    <row r="69" spans="1:10" ht="21.75" customHeight="1">
      <c r="A69" s="355">
        <v>22</v>
      </c>
      <c r="B69" s="776" t="s">
        <v>2623</v>
      </c>
      <c r="C69" s="738">
        <v>1925</v>
      </c>
      <c r="D69" s="365" t="s">
        <v>2624</v>
      </c>
      <c r="E69" s="724">
        <v>270000</v>
      </c>
      <c r="F69" s="40"/>
      <c r="G69" s="735"/>
      <c r="H69" s="235">
        <f t="shared" si="1"/>
        <v>270000</v>
      </c>
      <c r="I69" s="43"/>
      <c r="J69" s="207"/>
    </row>
    <row r="70" spans="1:10" ht="21.75" customHeight="1">
      <c r="A70" s="355">
        <v>23</v>
      </c>
      <c r="B70" s="776" t="s">
        <v>2625</v>
      </c>
      <c r="C70" s="738">
        <v>1930</v>
      </c>
      <c r="D70" s="365" t="s">
        <v>2626</v>
      </c>
      <c r="E70" s="724">
        <v>270000</v>
      </c>
      <c r="F70" s="40"/>
      <c r="G70" s="735"/>
      <c r="H70" s="235">
        <f t="shared" si="1"/>
        <v>270000</v>
      </c>
      <c r="I70" s="43"/>
      <c r="J70" s="207"/>
    </row>
    <row r="71" spans="1:10" ht="21.75" customHeight="1">
      <c r="A71" s="355">
        <v>24</v>
      </c>
      <c r="B71" s="776" t="s">
        <v>2627</v>
      </c>
      <c r="C71" s="738">
        <v>1926</v>
      </c>
      <c r="D71" s="365" t="s">
        <v>2626</v>
      </c>
      <c r="E71" s="724">
        <v>270000</v>
      </c>
      <c r="F71" s="40"/>
      <c r="G71" s="735"/>
      <c r="H71" s="235">
        <f t="shared" si="1"/>
        <v>270000</v>
      </c>
      <c r="I71" s="43"/>
      <c r="J71" s="207"/>
    </row>
    <row r="72" spans="1:10" ht="21.75" customHeight="1">
      <c r="A72" s="355">
        <v>25</v>
      </c>
      <c r="B72" s="776" t="s">
        <v>2628</v>
      </c>
      <c r="C72" s="738">
        <v>1931</v>
      </c>
      <c r="D72" s="365" t="s">
        <v>2624</v>
      </c>
      <c r="E72" s="724">
        <v>270000</v>
      </c>
      <c r="F72" s="40"/>
      <c r="G72" s="736"/>
      <c r="H72" s="235">
        <f t="shared" si="1"/>
        <v>270000</v>
      </c>
      <c r="I72" s="43"/>
      <c r="J72" s="207"/>
    </row>
    <row r="73" spans="1:10" ht="21.75" customHeight="1">
      <c r="A73" s="355">
        <v>26</v>
      </c>
      <c r="B73" s="776" t="s">
        <v>2629</v>
      </c>
      <c r="C73" s="738">
        <v>1931</v>
      </c>
      <c r="D73" s="365" t="s">
        <v>2624</v>
      </c>
      <c r="E73" s="724">
        <v>270000</v>
      </c>
      <c r="F73" s="40"/>
      <c r="G73" s="735"/>
      <c r="H73" s="235">
        <f t="shared" si="1"/>
        <v>270000</v>
      </c>
      <c r="I73" s="43"/>
      <c r="J73" s="207"/>
    </row>
    <row r="74" spans="1:10" ht="21.75" customHeight="1">
      <c r="A74" s="355">
        <v>27</v>
      </c>
      <c r="B74" s="776" t="s">
        <v>258</v>
      </c>
      <c r="C74" s="738">
        <v>1930</v>
      </c>
      <c r="D74" s="365" t="s">
        <v>2630</v>
      </c>
      <c r="E74" s="724">
        <v>270000</v>
      </c>
      <c r="F74" s="40"/>
      <c r="G74" s="735"/>
      <c r="H74" s="235">
        <f t="shared" si="1"/>
        <v>270000</v>
      </c>
      <c r="I74" s="43"/>
      <c r="J74" s="207"/>
    </row>
    <row r="75" spans="1:10" ht="21.75" customHeight="1">
      <c r="A75" s="355">
        <v>28</v>
      </c>
      <c r="B75" s="776" t="s">
        <v>2632</v>
      </c>
      <c r="C75" s="738">
        <v>1932</v>
      </c>
      <c r="D75" s="365" t="s">
        <v>2586</v>
      </c>
      <c r="E75" s="724">
        <v>270000</v>
      </c>
      <c r="F75" s="40"/>
      <c r="G75" s="736"/>
      <c r="H75" s="235">
        <f t="shared" si="1"/>
        <v>270000</v>
      </c>
      <c r="I75" s="43"/>
      <c r="J75" s="207"/>
    </row>
    <row r="76" spans="1:10" ht="21.75" customHeight="1">
      <c r="A76" s="355">
        <v>29</v>
      </c>
      <c r="B76" s="776" t="s">
        <v>2634</v>
      </c>
      <c r="C76" s="738">
        <v>1921</v>
      </c>
      <c r="D76" s="365" t="s">
        <v>2588</v>
      </c>
      <c r="E76" s="724">
        <v>270000</v>
      </c>
      <c r="F76" s="40"/>
      <c r="G76" s="735"/>
      <c r="H76" s="235">
        <f t="shared" si="1"/>
        <v>270000</v>
      </c>
      <c r="I76" s="43"/>
      <c r="J76" s="207"/>
    </row>
    <row r="77" spans="1:10" ht="21.75" customHeight="1">
      <c r="A77" s="355">
        <v>30</v>
      </c>
      <c r="B77" s="776" t="s">
        <v>1141</v>
      </c>
      <c r="C77" s="738">
        <v>1933</v>
      </c>
      <c r="D77" s="365" t="s">
        <v>2588</v>
      </c>
      <c r="E77" s="724">
        <v>270000</v>
      </c>
      <c r="F77" s="40"/>
      <c r="G77" s="735"/>
      <c r="H77" s="235">
        <f t="shared" si="1"/>
        <v>270000</v>
      </c>
      <c r="I77" s="43"/>
      <c r="J77" s="207"/>
    </row>
    <row r="78" spans="1:10" ht="21.75" customHeight="1">
      <c r="A78" s="355">
        <v>31</v>
      </c>
      <c r="B78" s="776" t="s">
        <v>2635</v>
      </c>
      <c r="C78" s="738">
        <v>1930</v>
      </c>
      <c r="D78" s="365" t="s">
        <v>2588</v>
      </c>
      <c r="E78" s="724">
        <v>270000</v>
      </c>
      <c r="F78" s="40"/>
      <c r="G78" s="735"/>
      <c r="H78" s="235">
        <f t="shared" si="1"/>
        <v>270000</v>
      </c>
      <c r="I78" s="43"/>
      <c r="J78" s="207"/>
    </row>
    <row r="79" spans="1:10" ht="21.75" customHeight="1">
      <c r="A79" s="355">
        <v>32</v>
      </c>
      <c r="B79" s="776" t="s">
        <v>2636</v>
      </c>
      <c r="C79" s="738">
        <v>1932</v>
      </c>
      <c r="D79" s="365" t="s">
        <v>2588</v>
      </c>
      <c r="E79" s="724">
        <v>270000</v>
      </c>
      <c r="F79" s="40"/>
      <c r="G79" s="735"/>
      <c r="H79" s="235">
        <f t="shared" si="1"/>
        <v>270000</v>
      </c>
      <c r="I79" s="43"/>
      <c r="J79" s="207"/>
    </row>
    <row r="80" spans="1:10" ht="21.75" customHeight="1">
      <c r="A80" s="355">
        <v>33</v>
      </c>
      <c r="B80" s="776" t="s">
        <v>1187</v>
      </c>
      <c r="C80" s="738">
        <v>1935</v>
      </c>
      <c r="D80" s="365" t="s">
        <v>2588</v>
      </c>
      <c r="E80" s="724">
        <v>270000</v>
      </c>
      <c r="F80" s="40"/>
      <c r="G80" s="735"/>
      <c r="H80" s="235">
        <f t="shared" si="1"/>
        <v>270000</v>
      </c>
      <c r="I80" s="43"/>
      <c r="J80" s="207"/>
    </row>
    <row r="81" spans="1:10" ht="21.75" customHeight="1">
      <c r="A81" s="355">
        <v>34</v>
      </c>
      <c r="B81" s="776" t="s">
        <v>2638</v>
      </c>
      <c r="C81" s="738">
        <v>1930</v>
      </c>
      <c r="D81" s="365" t="s">
        <v>2590</v>
      </c>
      <c r="E81" s="724">
        <v>270000</v>
      </c>
      <c r="F81" s="40"/>
      <c r="G81" s="735"/>
      <c r="H81" s="235">
        <f t="shared" si="1"/>
        <v>270000</v>
      </c>
      <c r="I81" s="43"/>
      <c r="J81" s="207"/>
    </row>
    <row r="82" spans="1:10" ht="21.75" customHeight="1">
      <c r="A82" s="355">
        <v>35</v>
      </c>
      <c r="B82" s="776" t="s">
        <v>2639</v>
      </c>
      <c r="C82" s="738">
        <v>1928</v>
      </c>
      <c r="D82" s="365" t="s">
        <v>2590</v>
      </c>
      <c r="E82" s="724">
        <v>270000</v>
      </c>
      <c r="F82" s="40"/>
      <c r="G82" s="735"/>
      <c r="H82" s="235">
        <f t="shared" si="1"/>
        <v>270000</v>
      </c>
      <c r="I82" s="43"/>
      <c r="J82" s="207"/>
    </row>
    <row r="83" spans="1:10" ht="21.75" customHeight="1">
      <c r="A83" s="355">
        <v>36</v>
      </c>
      <c r="B83" s="776" t="s">
        <v>2640</v>
      </c>
      <c r="C83" s="738">
        <v>1933</v>
      </c>
      <c r="D83" s="365" t="s">
        <v>2590</v>
      </c>
      <c r="E83" s="724">
        <v>270000</v>
      </c>
      <c r="F83" s="40"/>
      <c r="G83" s="736"/>
      <c r="H83" s="235">
        <f t="shared" si="1"/>
        <v>270000</v>
      </c>
      <c r="I83" s="43"/>
      <c r="J83" s="207"/>
    </row>
    <row r="84" spans="1:10" ht="21.75" customHeight="1">
      <c r="A84" s="355">
        <v>37</v>
      </c>
      <c r="B84" s="776" t="s">
        <v>1238</v>
      </c>
      <c r="C84" s="738">
        <v>1935</v>
      </c>
      <c r="D84" s="365" t="s">
        <v>2590</v>
      </c>
      <c r="E84" s="724">
        <v>270000</v>
      </c>
      <c r="F84" s="40"/>
      <c r="G84" s="735"/>
      <c r="H84" s="235">
        <f t="shared" si="1"/>
        <v>270000</v>
      </c>
      <c r="I84" s="43"/>
      <c r="J84" s="207"/>
    </row>
    <row r="85" spans="1:10" ht="21.75" customHeight="1">
      <c r="A85" s="355">
        <v>38</v>
      </c>
      <c r="B85" s="776" t="s">
        <v>2641</v>
      </c>
      <c r="C85" s="738">
        <v>1933</v>
      </c>
      <c r="D85" s="365" t="s">
        <v>2590</v>
      </c>
      <c r="E85" s="724">
        <v>270000</v>
      </c>
      <c r="F85" s="40"/>
      <c r="G85" s="736"/>
      <c r="H85" s="235">
        <f t="shared" si="1"/>
        <v>270000</v>
      </c>
      <c r="I85" s="43"/>
      <c r="J85" s="207"/>
    </row>
    <row r="86" spans="1:10" ht="21.75" customHeight="1">
      <c r="A86" s="355">
        <v>39</v>
      </c>
      <c r="B86" s="776" t="s">
        <v>2642</v>
      </c>
      <c r="C86" s="738">
        <v>1910</v>
      </c>
      <c r="D86" s="365" t="s">
        <v>2643</v>
      </c>
      <c r="E86" s="724">
        <v>270000</v>
      </c>
      <c r="F86" s="40"/>
      <c r="G86" s="735"/>
      <c r="H86" s="235">
        <f t="shared" si="1"/>
        <v>270000</v>
      </c>
      <c r="I86" s="43"/>
      <c r="J86" s="207"/>
    </row>
    <row r="87" spans="1:10" ht="21.75" customHeight="1">
      <c r="A87" s="355">
        <v>40</v>
      </c>
      <c r="B87" s="776" t="s">
        <v>1865</v>
      </c>
      <c r="C87" s="738">
        <v>1930</v>
      </c>
      <c r="D87" s="365" t="s">
        <v>2643</v>
      </c>
      <c r="E87" s="724">
        <v>270000</v>
      </c>
      <c r="F87" s="40"/>
      <c r="G87" s="735"/>
      <c r="H87" s="235">
        <f t="shared" si="1"/>
        <v>270000</v>
      </c>
      <c r="I87" s="43"/>
      <c r="J87" s="207"/>
    </row>
    <row r="88" spans="1:10" ht="21.75" customHeight="1">
      <c r="A88" s="355">
        <v>41</v>
      </c>
      <c r="B88" s="776" t="s">
        <v>2645</v>
      </c>
      <c r="C88" s="738">
        <v>1929</v>
      </c>
      <c r="D88" s="365" t="s">
        <v>2643</v>
      </c>
      <c r="E88" s="724">
        <v>270000</v>
      </c>
      <c r="F88" s="374"/>
      <c r="G88" s="747"/>
      <c r="H88" s="235">
        <f t="shared" si="1"/>
        <v>270000</v>
      </c>
      <c r="I88" s="43"/>
      <c r="J88" s="207"/>
    </row>
    <row r="89" spans="1:10" ht="21.75" customHeight="1">
      <c r="A89" s="355">
        <v>42</v>
      </c>
      <c r="B89" s="776" t="s">
        <v>2647</v>
      </c>
      <c r="C89" s="738">
        <v>1927</v>
      </c>
      <c r="D89" s="365" t="s">
        <v>2643</v>
      </c>
      <c r="E89" s="724">
        <v>270000</v>
      </c>
      <c r="F89" s="40"/>
      <c r="G89" s="735"/>
      <c r="H89" s="235">
        <f t="shared" si="1"/>
        <v>270000</v>
      </c>
      <c r="I89" s="43"/>
      <c r="J89" s="207"/>
    </row>
    <row r="90" spans="1:10" ht="21.75" customHeight="1">
      <c r="A90" s="355">
        <v>43</v>
      </c>
      <c r="B90" s="776" t="s">
        <v>1256</v>
      </c>
      <c r="C90" s="738">
        <v>1931</v>
      </c>
      <c r="D90" s="365" t="s">
        <v>2643</v>
      </c>
      <c r="E90" s="724">
        <v>270000</v>
      </c>
      <c r="F90" s="40"/>
      <c r="G90" s="736"/>
      <c r="H90" s="235">
        <f aca="true" t="shared" si="2" ref="H90:H107">E90+G90</f>
        <v>270000</v>
      </c>
      <c r="I90" s="43"/>
      <c r="J90" s="207"/>
    </row>
    <row r="91" spans="1:10" ht="21.75" customHeight="1">
      <c r="A91" s="355">
        <v>44</v>
      </c>
      <c r="B91" s="776" t="s">
        <v>2648</v>
      </c>
      <c r="C91" s="738">
        <v>1933</v>
      </c>
      <c r="D91" s="365" t="s">
        <v>2643</v>
      </c>
      <c r="E91" s="724">
        <v>270000</v>
      </c>
      <c r="F91" s="40"/>
      <c r="G91" s="736"/>
      <c r="H91" s="235">
        <f t="shared" si="2"/>
        <v>270000</v>
      </c>
      <c r="I91" s="43"/>
      <c r="J91" s="207"/>
    </row>
    <row r="92" spans="1:10" ht="21.75" customHeight="1">
      <c r="A92" s="355">
        <v>45</v>
      </c>
      <c r="B92" s="776" t="s">
        <v>2649</v>
      </c>
      <c r="C92" s="738">
        <v>1934</v>
      </c>
      <c r="D92" s="365" t="s">
        <v>2643</v>
      </c>
      <c r="E92" s="724">
        <v>270000</v>
      </c>
      <c r="F92" s="40"/>
      <c r="G92" s="746"/>
      <c r="H92" s="235">
        <f t="shared" si="2"/>
        <v>270000</v>
      </c>
      <c r="I92" s="43"/>
      <c r="J92" s="207"/>
    </row>
    <row r="93" spans="1:10" ht="21.75" customHeight="1">
      <c r="A93" s="355">
        <v>46</v>
      </c>
      <c r="B93" s="776" t="s">
        <v>2650</v>
      </c>
      <c r="C93" s="738">
        <v>1934</v>
      </c>
      <c r="D93" s="365" t="s">
        <v>2643</v>
      </c>
      <c r="E93" s="724">
        <v>270000</v>
      </c>
      <c r="F93" s="40"/>
      <c r="G93" s="746"/>
      <c r="H93" s="235">
        <f t="shared" si="2"/>
        <v>270000</v>
      </c>
      <c r="I93" s="43"/>
      <c r="J93" s="207"/>
    </row>
    <row r="94" spans="1:10" ht="21.75" customHeight="1">
      <c r="A94" s="355">
        <v>47</v>
      </c>
      <c r="B94" s="776" t="s">
        <v>1875</v>
      </c>
      <c r="C94" s="738">
        <v>1935</v>
      </c>
      <c r="D94" s="365" t="s">
        <v>2643</v>
      </c>
      <c r="E94" s="724">
        <v>270000</v>
      </c>
      <c r="F94" s="40"/>
      <c r="G94" s="746"/>
      <c r="H94" s="235">
        <f t="shared" si="2"/>
        <v>270000</v>
      </c>
      <c r="I94" s="43"/>
      <c r="J94" s="207"/>
    </row>
    <row r="95" spans="1:10" ht="21.75" customHeight="1">
      <c r="A95" s="355">
        <v>48</v>
      </c>
      <c r="B95" s="776" t="s">
        <v>1178</v>
      </c>
      <c r="C95" s="738">
        <v>1933</v>
      </c>
      <c r="D95" s="376" t="s">
        <v>2652</v>
      </c>
      <c r="E95" s="724">
        <v>270000</v>
      </c>
      <c r="F95" s="40"/>
      <c r="G95" s="736"/>
      <c r="H95" s="235">
        <f t="shared" si="2"/>
        <v>270000</v>
      </c>
      <c r="I95" s="43"/>
      <c r="J95" s="207"/>
    </row>
    <row r="96" spans="1:10" ht="21.75" customHeight="1">
      <c r="A96" s="355">
        <v>49</v>
      </c>
      <c r="B96" s="776" t="s">
        <v>1247</v>
      </c>
      <c r="C96" s="738">
        <v>1933</v>
      </c>
      <c r="D96" s="376" t="s">
        <v>2652</v>
      </c>
      <c r="E96" s="724">
        <v>270000</v>
      </c>
      <c r="F96" s="40"/>
      <c r="G96" s="386"/>
      <c r="H96" s="235">
        <f t="shared" si="2"/>
        <v>270000</v>
      </c>
      <c r="I96" s="43"/>
      <c r="J96" s="207"/>
    </row>
    <row r="97" spans="1:10" ht="21.75" customHeight="1">
      <c r="A97" s="355">
        <v>50</v>
      </c>
      <c r="B97" s="776" t="s">
        <v>2654</v>
      </c>
      <c r="C97" s="738">
        <v>1929</v>
      </c>
      <c r="D97" s="365" t="s">
        <v>2653</v>
      </c>
      <c r="E97" s="724">
        <v>270000</v>
      </c>
      <c r="F97" s="40"/>
      <c r="G97" s="735"/>
      <c r="H97" s="235">
        <f t="shared" si="2"/>
        <v>270000</v>
      </c>
      <c r="I97" s="43"/>
      <c r="J97" s="207"/>
    </row>
    <row r="98" spans="1:10" ht="21.75" customHeight="1">
      <c r="A98" s="355">
        <v>51</v>
      </c>
      <c r="B98" s="776" t="s">
        <v>1231</v>
      </c>
      <c r="C98" s="738">
        <v>1926</v>
      </c>
      <c r="D98" s="365" t="s">
        <v>2653</v>
      </c>
      <c r="E98" s="724">
        <v>270000</v>
      </c>
      <c r="F98" s="40"/>
      <c r="G98" s="735"/>
      <c r="H98" s="235">
        <f t="shared" si="2"/>
        <v>270000</v>
      </c>
      <c r="I98" s="43"/>
      <c r="J98" s="207"/>
    </row>
    <row r="99" spans="1:10" ht="21.75" customHeight="1">
      <c r="A99" s="355">
        <v>52</v>
      </c>
      <c r="B99" s="776" t="s">
        <v>2655</v>
      </c>
      <c r="C99" s="738">
        <v>1933</v>
      </c>
      <c r="D99" s="365" t="s">
        <v>2653</v>
      </c>
      <c r="E99" s="724">
        <v>270000</v>
      </c>
      <c r="F99" s="40"/>
      <c r="G99" s="736"/>
      <c r="H99" s="235">
        <f t="shared" si="2"/>
        <v>270000</v>
      </c>
      <c r="I99" s="43"/>
      <c r="J99" s="207"/>
    </row>
    <row r="100" spans="1:10" ht="21.75" customHeight="1">
      <c r="A100" s="355">
        <v>53</v>
      </c>
      <c r="B100" s="776" t="s">
        <v>2656</v>
      </c>
      <c r="C100" s="738">
        <v>1934</v>
      </c>
      <c r="D100" s="365" t="s">
        <v>2653</v>
      </c>
      <c r="E100" s="724">
        <v>270000</v>
      </c>
      <c r="F100" s="40"/>
      <c r="G100" s="746"/>
      <c r="H100" s="235">
        <f t="shared" si="2"/>
        <v>270000</v>
      </c>
      <c r="I100" s="43"/>
      <c r="J100" s="207"/>
    </row>
    <row r="101" spans="1:10" ht="21.75" customHeight="1">
      <c r="A101" s="355">
        <v>54</v>
      </c>
      <c r="B101" s="776" t="s">
        <v>2657</v>
      </c>
      <c r="C101" s="738">
        <v>1921</v>
      </c>
      <c r="D101" s="365" t="s">
        <v>2591</v>
      </c>
      <c r="E101" s="724">
        <v>270000</v>
      </c>
      <c r="F101" s="40"/>
      <c r="G101" s="735"/>
      <c r="H101" s="235">
        <f t="shared" si="2"/>
        <v>270000</v>
      </c>
      <c r="I101" s="43"/>
      <c r="J101" s="207"/>
    </row>
    <row r="102" spans="1:10" ht="21.75" customHeight="1">
      <c r="A102" s="355">
        <v>55</v>
      </c>
      <c r="B102" s="776" t="s">
        <v>2659</v>
      </c>
      <c r="C102" s="738">
        <v>1933</v>
      </c>
      <c r="D102" s="365" t="s">
        <v>2591</v>
      </c>
      <c r="E102" s="724">
        <v>270000</v>
      </c>
      <c r="F102" s="40"/>
      <c r="G102" s="736"/>
      <c r="H102" s="235">
        <f t="shared" si="2"/>
        <v>270000</v>
      </c>
      <c r="I102" s="43"/>
      <c r="J102" s="207"/>
    </row>
    <row r="103" spans="1:10" ht="21.75" customHeight="1">
      <c r="A103" s="355">
        <v>56</v>
      </c>
      <c r="B103" s="776" t="s">
        <v>1188</v>
      </c>
      <c r="C103" s="738">
        <v>1935</v>
      </c>
      <c r="D103" s="365" t="s">
        <v>2591</v>
      </c>
      <c r="E103" s="724">
        <v>270000</v>
      </c>
      <c r="F103" s="40"/>
      <c r="G103" s="735"/>
      <c r="H103" s="235">
        <f t="shared" si="2"/>
        <v>270000</v>
      </c>
      <c r="I103" s="43"/>
      <c r="J103" s="207"/>
    </row>
    <row r="104" spans="1:10" ht="21.75" customHeight="1">
      <c r="A104" s="355">
        <v>57</v>
      </c>
      <c r="B104" s="776" t="s">
        <v>2661</v>
      </c>
      <c r="C104" s="738">
        <v>1935</v>
      </c>
      <c r="D104" s="365" t="s">
        <v>2660</v>
      </c>
      <c r="E104" s="724">
        <v>270000</v>
      </c>
      <c r="F104" s="377"/>
      <c r="G104" s="746"/>
      <c r="H104" s="235">
        <f t="shared" si="2"/>
        <v>270000</v>
      </c>
      <c r="I104" s="43"/>
      <c r="J104" s="207"/>
    </row>
    <row r="105" spans="1:10" ht="21.75" customHeight="1">
      <c r="A105" s="355">
        <v>58</v>
      </c>
      <c r="B105" s="776" t="s">
        <v>2662</v>
      </c>
      <c r="C105" s="738">
        <v>1927</v>
      </c>
      <c r="D105" s="365" t="s">
        <v>2660</v>
      </c>
      <c r="E105" s="724">
        <v>270000</v>
      </c>
      <c r="F105" s="40"/>
      <c r="G105" s="735"/>
      <c r="H105" s="235">
        <f t="shared" si="2"/>
        <v>270000</v>
      </c>
      <c r="I105" s="43"/>
      <c r="J105" s="207"/>
    </row>
    <row r="106" spans="1:10" ht="21.75" customHeight="1">
      <c r="A106" s="355">
        <v>59</v>
      </c>
      <c r="B106" s="776" t="s">
        <v>1142</v>
      </c>
      <c r="C106" s="738">
        <v>1936</v>
      </c>
      <c r="D106" s="365" t="s">
        <v>1144</v>
      </c>
      <c r="E106" s="724">
        <v>270000</v>
      </c>
      <c r="F106" s="40"/>
      <c r="G106" s="748"/>
      <c r="H106" s="235">
        <f t="shared" si="2"/>
        <v>270000</v>
      </c>
      <c r="I106" s="14"/>
      <c r="J106" s="207"/>
    </row>
    <row r="107" spans="1:10" ht="21.75" customHeight="1">
      <c r="A107" s="355">
        <v>60</v>
      </c>
      <c r="B107" s="776" t="s">
        <v>1143</v>
      </c>
      <c r="C107" s="738">
        <v>1936</v>
      </c>
      <c r="D107" s="365" t="s">
        <v>2643</v>
      </c>
      <c r="E107" s="724">
        <v>270000</v>
      </c>
      <c r="F107" s="40"/>
      <c r="G107" s="748"/>
      <c r="H107" s="235">
        <f t="shared" si="2"/>
        <v>270000</v>
      </c>
      <c r="I107" s="14"/>
      <c r="J107" s="207"/>
    </row>
    <row r="108" spans="1:10" ht="21.75" customHeight="1">
      <c r="A108" s="355">
        <v>61</v>
      </c>
      <c r="B108" s="776" t="s">
        <v>2562</v>
      </c>
      <c r="C108" s="738">
        <v>1936</v>
      </c>
      <c r="D108" s="365" t="s">
        <v>2577</v>
      </c>
      <c r="E108" s="724">
        <v>270000</v>
      </c>
      <c r="F108" s="40"/>
      <c r="G108" s="748"/>
      <c r="H108" s="235">
        <f>SUM(E108:G108)</f>
        <v>270000</v>
      </c>
      <c r="I108" s="14"/>
      <c r="J108" s="207"/>
    </row>
    <row r="109" spans="1:10" ht="21.75" customHeight="1">
      <c r="A109" s="355">
        <v>62</v>
      </c>
      <c r="B109" s="776" t="s">
        <v>152</v>
      </c>
      <c r="C109" s="738">
        <v>1936</v>
      </c>
      <c r="D109" s="365" t="s">
        <v>2584</v>
      </c>
      <c r="E109" s="724">
        <v>270000</v>
      </c>
      <c r="F109" s="40"/>
      <c r="G109" s="748"/>
      <c r="H109" s="235">
        <f>SUM(E109:G109)</f>
        <v>270000</v>
      </c>
      <c r="I109" s="14"/>
      <c r="J109" s="207"/>
    </row>
    <row r="110" spans="1:10" ht="21.75" customHeight="1">
      <c r="A110" s="355">
        <v>63</v>
      </c>
      <c r="B110" s="776" t="s">
        <v>60</v>
      </c>
      <c r="C110" s="738">
        <v>1936</v>
      </c>
      <c r="D110" s="365" t="s">
        <v>57</v>
      </c>
      <c r="E110" s="724">
        <v>270000</v>
      </c>
      <c r="F110" s="40"/>
      <c r="G110" s="748"/>
      <c r="H110" s="235">
        <f>G110+E110</f>
        <v>270000</v>
      </c>
      <c r="I110" s="14"/>
      <c r="J110" s="207"/>
    </row>
    <row r="111" spans="1:10" ht="21.75" customHeight="1">
      <c r="A111" s="355">
        <v>64</v>
      </c>
      <c r="B111" s="776" t="s">
        <v>1025</v>
      </c>
      <c r="C111" s="738">
        <v>1936</v>
      </c>
      <c r="D111" s="365" t="s">
        <v>58</v>
      </c>
      <c r="E111" s="724">
        <v>270000</v>
      </c>
      <c r="F111" s="40"/>
      <c r="G111" s="748"/>
      <c r="H111" s="235">
        <f>G111+E111</f>
        <v>270000</v>
      </c>
      <c r="I111" s="14"/>
      <c r="J111" s="207"/>
    </row>
    <row r="112" spans="1:10" ht="21.75" customHeight="1">
      <c r="A112" s="355">
        <v>65</v>
      </c>
      <c r="B112" s="776" t="s">
        <v>1015</v>
      </c>
      <c r="C112" s="738">
        <v>1936</v>
      </c>
      <c r="D112" s="365" t="s">
        <v>59</v>
      </c>
      <c r="E112" s="724">
        <v>270000</v>
      </c>
      <c r="F112" s="40"/>
      <c r="G112" s="748"/>
      <c r="H112" s="235">
        <f>E112+G112</f>
        <v>270000</v>
      </c>
      <c r="I112" s="14"/>
      <c r="J112" s="207"/>
    </row>
    <row r="113" spans="1:10" ht="21.75" customHeight="1">
      <c r="A113" s="355">
        <v>66</v>
      </c>
      <c r="B113" s="776" t="s">
        <v>2663</v>
      </c>
      <c r="C113" s="738">
        <v>1933</v>
      </c>
      <c r="D113" s="365" t="s">
        <v>2603</v>
      </c>
      <c r="E113" s="724">
        <v>270000</v>
      </c>
      <c r="F113" s="40"/>
      <c r="G113" s="735"/>
      <c r="H113" s="235">
        <f aca="true" t="shared" si="3" ref="H113:H123">E113+G113</f>
        <v>270000</v>
      </c>
      <c r="I113" s="43"/>
      <c r="J113" s="207"/>
    </row>
    <row r="114" spans="1:10" ht="21.75" customHeight="1">
      <c r="A114" s="355">
        <v>67</v>
      </c>
      <c r="B114" s="776" t="s">
        <v>2664</v>
      </c>
      <c r="C114" s="738">
        <v>1928</v>
      </c>
      <c r="D114" s="365" t="s">
        <v>2588</v>
      </c>
      <c r="E114" s="724">
        <v>270000</v>
      </c>
      <c r="F114" s="40"/>
      <c r="G114" s="735"/>
      <c r="H114" s="235">
        <f t="shared" si="3"/>
        <v>270000</v>
      </c>
      <c r="I114" s="43"/>
      <c r="J114" s="207"/>
    </row>
    <row r="115" spans="1:15" ht="21.75" customHeight="1">
      <c r="A115" s="355">
        <v>68</v>
      </c>
      <c r="B115" s="776" t="s">
        <v>2583</v>
      </c>
      <c r="C115" s="738">
        <v>1930</v>
      </c>
      <c r="D115" s="365" t="s">
        <v>2590</v>
      </c>
      <c r="E115" s="724">
        <v>270000</v>
      </c>
      <c r="F115" s="40"/>
      <c r="G115" s="735"/>
      <c r="H115" s="235">
        <f t="shared" si="3"/>
        <v>270000</v>
      </c>
      <c r="I115" s="43"/>
      <c r="J115" s="207"/>
      <c r="M115" s="1135"/>
      <c r="N115" s="1136"/>
      <c r="O115" s="1137"/>
    </row>
    <row r="116" spans="1:10" ht="21.75" customHeight="1">
      <c r="A116" s="355">
        <v>69</v>
      </c>
      <c r="B116" s="776" t="s">
        <v>2788</v>
      </c>
      <c r="C116" s="738">
        <v>1934</v>
      </c>
      <c r="D116" s="365" t="s">
        <v>2590</v>
      </c>
      <c r="E116" s="724">
        <v>270000</v>
      </c>
      <c r="F116" s="40"/>
      <c r="G116" s="746"/>
      <c r="H116" s="235">
        <f t="shared" si="3"/>
        <v>270000</v>
      </c>
      <c r="I116" s="43"/>
      <c r="J116" s="207"/>
    </row>
    <row r="117" spans="1:10" ht="21.75" customHeight="1">
      <c r="A117" s="355">
        <v>70</v>
      </c>
      <c r="B117" s="776" t="s">
        <v>2665</v>
      </c>
      <c r="C117" s="738">
        <v>1928</v>
      </c>
      <c r="D117" s="365" t="s">
        <v>2643</v>
      </c>
      <c r="E117" s="724">
        <v>270000</v>
      </c>
      <c r="F117" s="40"/>
      <c r="G117" s="735"/>
      <c r="H117" s="235">
        <f t="shared" si="3"/>
        <v>270000</v>
      </c>
      <c r="I117" s="43"/>
      <c r="J117" s="207"/>
    </row>
    <row r="118" spans="1:10" ht="21.75" customHeight="1">
      <c r="A118" s="355">
        <v>71</v>
      </c>
      <c r="B118" s="776" t="s">
        <v>2679</v>
      </c>
      <c r="C118" s="738">
        <v>1932</v>
      </c>
      <c r="D118" s="365" t="s">
        <v>2463</v>
      </c>
      <c r="E118" s="724">
        <v>270000</v>
      </c>
      <c r="F118" s="40"/>
      <c r="G118" s="736"/>
      <c r="H118" s="235">
        <f t="shared" si="3"/>
        <v>270000</v>
      </c>
      <c r="I118" s="43"/>
      <c r="J118" s="207"/>
    </row>
    <row r="119" spans="1:10" ht="21.75" customHeight="1">
      <c r="A119" s="355">
        <v>72</v>
      </c>
      <c r="B119" s="776" t="s">
        <v>2680</v>
      </c>
      <c r="C119" s="738">
        <v>1929</v>
      </c>
      <c r="D119" s="365" t="s">
        <v>2591</v>
      </c>
      <c r="E119" s="724">
        <v>270000</v>
      </c>
      <c r="F119" s="40"/>
      <c r="G119" s="239"/>
      <c r="H119" s="235">
        <f t="shared" si="3"/>
        <v>270000</v>
      </c>
      <c r="I119" s="43"/>
      <c r="J119" s="207"/>
    </row>
    <row r="120" spans="1:10" ht="21.75" customHeight="1">
      <c r="A120" s="355">
        <v>73</v>
      </c>
      <c r="B120" s="776" t="s">
        <v>2681</v>
      </c>
      <c r="C120" s="738">
        <v>1932</v>
      </c>
      <c r="D120" s="365" t="s">
        <v>2591</v>
      </c>
      <c r="E120" s="724">
        <v>270000</v>
      </c>
      <c r="F120" s="40"/>
      <c r="G120" s="239"/>
      <c r="H120" s="235">
        <f t="shared" si="3"/>
        <v>270000</v>
      </c>
      <c r="I120" s="43"/>
      <c r="J120" s="207"/>
    </row>
    <row r="121" spans="1:10" ht="21.75" customHeight="1">
      <c r="A121" s="355">
        <v>74</v>
      </c>
      <c r="B121" s="776" t="s">
        <v>203</v>
      </c>
      <c r="C121" s="738">
        <v>1936</v>
      </c>
      <c r="D121" s="365" t="s">
        <v>2687</v>
      </c>
      <c r="E121" s="724">
        <v>270000</v>
      </c>
      <c r="F121" s="238"/>
      <c r="G121" s="239"/>
      <c r="H121" s="235">
        <f t="shared" si="3"/>
        <v>270000</v>
      </c>
      <c r="I121" s="43"/>
      <c r="J121" s="207"/>
    </row>
    <row r="122" spans="1:10" ht="21.75" customHeight="1">
      <c r="A122" s="355">
        <v>75</v>
      </c>
      <c r="B122" s="776" t="s">
        <v>801</v>
      </c>
      <c r="C122" s="738">
        <v>1936</v>
      </c>
      <c r="D122" s="365" t="s">
        <v>2605</v>
      </c>
      <c r="E122" s="724">
        <v>270000</v>
      </c>
      <c r="F122" s="238"/>
      <c r="G122" s="239"/>
      <c r="H122" s="235">
        <f t="shared" si="3"/>
        <v>270000</v>
      </c>
      <c r="I122" s="43"/>
      <c r="J122" s="207"/>
    </row>
    <row r="123" spans="1:10" ht="21.75" customHeight="1">
      <c r="A123" s="355">
        <v>76</v>
      </c>
      <c r="B123" s="776" t="s">
        <v>802</v>
      </c>
      <c r="C123" s="738">
        <v>1936</v>
      </c>
      <c r="D123" s="365" t="s">
        <v>2591</v>
      </c>
      <c r="E123" s="724">
        <v>270000</v>
      </c>
      <c r="F123" s="238"/>
      <c r="G123" s="239"/>
      <c r="H123" s="235">
        <f t="shared" si="3"/>
        <v>270000</v>
      </c>
      <c r="I123" s="43"/>
      <c r="J123" s="207"/>
    </row>
    <row r="124" spans="1:10" ht="21.75" customHeight="1">
      <c r="A124" s="355">
        <v>77</v>
      </c>
      <c r="B124" s="779" t="s">
        <v>804</v>
      </c>
      <c r="C124" s="764">
        <v>1936</v>
      </c>
      <c r="D124" s="381" t="s">
        <v>2643</v>
      </c>
      <c r="E124" s="728">
        <v>270000</v>
      </c>
      <c r="F124" s="382"/>
      <c r="G124" s="749"/>
      <c r="H124" s="468">
        <f>E124+G124</f>
        <v>270000</v>
      </c>
      <c r="I124" s="43"/>
      <c r="J124" s="207"/>
    </row>
    <row r="125" spans="1:10" ht="21.75" customHeight="1">
      <c r="A125" s="355">
        <v>78</v>
      </c>
      <c r="B125" s="776" t="s">
        <v>1025</v>
      </c>
      <c r="C125" s="738">
        <v>1937</v>
      </c>
      <c r="D125" s="365" t="s">
        <v>2463</v>
      </c>
      <c r="E125" s="728">
        <v>270000</v>
      </c>
      <c r="F125" s="238"/>
      <c r="G125" s="239"/>
      <c r="H125" s="468">
        <f>E125+G125</f>
        <v>270000</v>
      </c>
      <c r="I125" s="43"/>
      <c r="J125" s="207"/>
    </row>
    <row r="126" spans="1:10" ht="21.75" customHeight="1">
      <c r="A126" s="355">
        <v>79</v>
      </c>
      <c r="B126" s="776" t="s">
        <v>2115</v>
      </c>
      <c r="C126" s="765">
        <v>1937</v>
      </c>
      <c r="D126" s="365" t="s">
        <v>2660</v>
      </c>
      <c r="E126" s="728">
        <v>270000</v>
      </c>
      <c r="G126" s="239"/>
      <c r="H126" s="468">
        <f>E126+G126</f>
        <v>270000</v>
      </c>
      <c r="I126" s="43"/>
      <c r="J126" s="207"/>
    </row>
    <row r="127" spans="1:10" ht="21.75" customHeight="1">
      <c r="A127" s="355">
        <v>80</v>
      </c>
      <c r="B127" s="776" t="s">
        <v>2252</v>
      </c>
      <c r="C127" s="766">
        <v>1937</v>
      </c>
      <c r="D127" s="365" t="s">
        <v>58</v>
      </c>
      <c r="E127" s="728">
        <v>270000</v>
      </c>
      <c r="G127" s="239"/>
      <c r="H127" s="468">
        <f aca="true" t="shared" si="4" ref="H127:H151">G127+E127</f>
        <v>270000</v>
      </c>
      <c r="I127" s="43"/>
      <c r="J127" s="207"/>
    </row>
    <row r="128" spans="1:10" ht="21.75" customHeight="1">
      <c r="A128" s="355">
        <v>81</v>
      </c>
      <c r="B128" s="267" t="s">
        <v>8</v>
      </c>
      <c r="C128" s="766">
        <v>1937</v>
      </c>
      <c r="D128" s="365" t="s">
        <v>2660</v>
      </c>
      <c r="E128" s="728">
        <v>270000</v>
      </c>
      <c r="G128" s="239"/>
      <c r="H128" s="468">
        <f t="shared" si="4"/>
        <v>270000</v>
      </c>
      <c r="I128" s="43"/>
      <c r="J128" s="207"/>
    </row>
    <row r="129" spans="1:10" ht="21.75" customHeight="1">
      <c r="A129" s="355">
        <v>82</v>
      </c>
      <c r="B129" s="30" t="s">
        <v>2253</v>
      </c>
      <c r="C129" s="767">
        <v>1937</v>
      </c>
      <c r="D129" s="365" t="s">
        <v>58</v>
      </c>
      <c r="E129" s="728">
        <v>270000</v>
      </c>
      <c r="G129" s="239"/>
      <c r="H129" s="468">
        <f t="shared" si="4"/>
        <v>270000</v>
      </c>
      <c r="I129" s="43"/>
      <c r="J129" s="207"/>
    </row>
    <row r="130" spans="1:10" ht="21.75" customHeight="1">
      <c r="A130" s="355">
        <v>83</v>
      </c>
      <c r="B130" s="776" t="s">
        <v>208</v>
      </c>
      <c r="C130" s="766">
        <v>1937</v>
      </c>
      <c r="D130" s="365" t="s">
        <v>58</v>
      </c>
      <c r="E130" s="728">
        <v>270000</v>
      </c>
      <c r="G130" s="239"/>
      <c r="H130" s="468">
        <f t="shared" si="4"/>
        <v>270000</v>
      </c>
      <c r="I130" s="43"/>
      <c r="J130" s="207"/>
    </row>
    <row r="131" spans="1:10" ht="21.75" customHeight="1">
      <c r="A131" s="355">
        <v>84</v>
      </c>
      <c r="B131" s="776" t="s">
        <v>207</v>
      </c>
      <c r="C131" s="766">
        <v>1937</v>
      </c>
      <c r="D131" s="365" t="s">
        <v>2590</v>
      </c>
      <c r="E131" s="728">
        <v>270000</v>
      </c>
      <c r="G131" s="239"/>
      <c r="H131" s="468">
        <f t="shared" si="4"/>
        <v>270000</v>
      </c>
      <c r="I131" s="43"/>
      <c r="J131" s="207"/>
    </row>
    <row r="132" spans="1:10" ht="21.75" customHeight="1">
      <c r="A132" s="355">
        <v>85</v>
      </c>
      <c r="B132" s="267" t="s">
        <v>946</v>
      </c>
      <c r="C132" s="766">
        <v>1937</v>
      </c>
      <c r="D132" s="365" t="s">
        <v>2630</v>
      </c>
      <c r="E132" s="728">
        <v>270000</v>
      </c>
      <c r="G132" s="239"/>
      <c r="H132" s="468">
        <f t="shared" si="4"/>
        <v>270000</v>
      </c>
      <c r="I132" s="43"/>
      <c r="J132" s="207"/>
    </row>
    <row r="133" spans="1:10" ht="21.75" customHeight="1">
      <c r="A133" s="355">
        <v>86</v>
      </c>
      <c r="B133" s="30" t="s">
        <v>209</v>
      </c>
      <c r="C133" s="767">
        <v>1937</v>
      </c>
      <c r="D133" s="365" t="s">
        <v>2800</v>
      </c>
      <c r="E133" s="728">
        <v>270000</v>
      </c>
      <c r="G133" s="239"/>
      <c r="H133" s="468">
        <f t="shared" si="4"/>
        <v>270000</v>
      </c>
      <c r="I133" s="43"/>
      <c r="J133" s="207"/>
    </row>
    <row r="134" spans="1:10" ht="21.75" customHeight="1">
      <c r="A134" s="355">
        <v>87</v>
      </c>
      <c r="B134" s="30" t="s">
        <v>226</v>
      </c>
      <c r="C134" s="767">
        <v>1937</v>
      </c>
      <c r="D134" s="365" t="s">
        <v>2624</v>
      </c>
      <c r="E134" s="728">
        <v>270000</v>
      </c>
      <c r="G134" s="239"/>
      <c r="H134" s="468">
        <f t="shared" si="4"/>
        <v>270000</v>
      </c>
      <c r="I134" s="43"/>
      <c r="J134" s="207"/>
    </row>
    <row r="135" spans="1:10" ht="21.75" customHeight="1">
      <c r="A135" s="355">
        <v>88</v>
      </c>
      <c r="B135" s="267" t="s">
        <v>907</v>
      </c>
      <c r="C135" s="766">
        <v>1937</v>
      </c>
      <c r="D135" s="365" t="s">
        <v>2630</v>
      </c>
      <c r="E135" s="728">
        <v>270000</v>
      </c>
      <c r="G135" s="239"/>
      <c r="H135" s="468">
        <f t="shared" si="4"/>
        <v>270000</v>
      </c>
      <c r="I135" s="43"/>
      <c r="J135" s="207"/>
    </row>
    <row r="136" spans="1:10" ht="21.75" customHeight="1">
      <c r="A136" s="355">
        <v>89</v>
      </c>
      <c r="B136" s="30" t="s">
        <v>908</v>
      </c>
      <c r="C136" s="767">
        <v>1937</v>
      </c>
      <c r="D136" s="365" t="s">
        <v>909</v>
      </c>
      <c r="E136" s="728">
        <v>270000</v>
      </c>
      <c r="G136" s="239"/>
      <c r="H136" s="468">
        <f t="shared" si="4"/>
        <v>270000</v>
      </c>
      <c r="I136" s="43"/>
      <c r="J136" s="207"/>
    </row>
    <row r="137" spans="1:10" ht="21.75" customHeight="1">
      <c r="A137" s="355">
        <v>90</v>
      </c>
      <c r="B137" s="30" t="s">
        <v>258</v>
      </c>
      <c r="C137" s="767">
        <v>1936</v>
      </c>
      <c r="D137" s="365" t="s">
        <v>2577</v>
      </c>
      <c r="E137" s="728">
        <v>270000</v>
      </c>
      <c r="G137" s="239"/>
      <c r="H137" s="468">
        <f t="shared" si="4"/>
        <v>270000</v>
      </c>
      <c r="I137" s="43"/>
      <c r="J137" s="207"/>
    </row>
    <row r="138" spans="1:10" ht="21.75" customHeight="1">
      <c r="A138" s="355">
        <v>91</v>
      </c>
      <c r="B138" s="30" t="s">
        <v>2546</v>
      </c>
      <c r="C138" s="767">
        <v>1937</v>
      </c>
      <c r="D138" s="365" t="s">
        <v>58</v>
      </c>
      <c r="E138" s="728">
        <v>270000</v>
      </c>
      <c r="G138" s="239"/>
      <c r="H138" s="468">
        <f aca="true" t="shared" si="5" ref="H138:H144">G138+E138</f>
        <v>270000</v>
      </c>
      <c r="I138" s="43"/>
      <c r="J138" s="207"/>
    </row>
    <row r="139" spans="1:10" ht="21.75" customHeight="1">
      <c r="A139" s="355">
        <v>92</v>
      </c>
      <c r="B139" s="30" t="s">
        <v>105</v>
      </c>
      <c r="C139" s="767">
        <v>1937</v>
      </c>
      <c r="D139" s="365" t="s">
        <v>2967</v>
      </c>
      <c r="E139" s="728">
        <v>270000</v>
      </c>
      <c r="G139" s="239"/>
      <c r="H139" s="468">
        <f t="shared" si="5"/>
        <v>270000</v>
      </c>
      <c r="I139" s="43"/>
      <c r="J139" s="207"/>
    </row>
    <row r="140" spans="1:10" ht="21.75" customHeight="1">
      <c r="A140" s="355">
        <v>93</v>
      </c>
      <c r="B140" s="30" t="s">
        <v>0</v>
      </c>
      <c r="C140" s="767">
        <v>1937</v>
      </c>
      <c r="D140" s="365" t="s">
        <v>1</v>
      </c>
      <c r="E140" s="728">
        <v>270000</v>
      </c>
      <c r="G140" s="239"/>
      <c r="H140" s="468">
        <f t="shared" si="5"/>
        <v>270000</v>
      </c>
      <c r="I140" s="43"/>
      <c r="J140" s="207"/>
    </row>
    <row r="141" spans="1:10" ht="21.75" customHeight="1">
      <c r="A141" s="355">
        <v>94</v>
      </c>
      <c r="B141" s="30" t="s">
        <v>1818</v>
      </c>
      <c r="C141" s="767">
        <v>1937</v>
      </c>
      <c r="D141" s="365" t="s">
        <v>58</v>
      </c>
      <c r="E141" s="728">
        <v>270000</v>
      </c>
      <c r="G141" s="239"/>
      <c r="H141" s="468">
        <f t="shared" si="5"/>
        <v>270000</v>
      </c>
      <c r="I141" s="43"/>
      <c r="J141" s="207"/>
    </row>
    <row r="142" spans="1:10" ht="21.75" customHeight="1">
      <c r="A142" s="355">
        <v>95</v>
      </c>
      <c r="B142" s="30" t="s">
        <v>520</v>
      </c>
      <c r="C142" s="767">
        <v>1937</v>
      </c>
      <c r="D142" s="365" t="s">
        <v>521</v>
      </c>
      <c r="E142" s="728">
        <v>0</v>
      </c>
      <c r="G142" s="239"/>
      <c r="H142" s="468">
        <f t="shared" si="5"/>
        <v>0</v>
      </c>
      <c r="I142" s="43" t="s">
        <v>1345</v>
      </c>
      <c r="J142" s="207"/>
    </row>
    <row r="143" spans="1:10" ht="21.75" customHeight="1">
      <c r="A143" s="355">
        <v>96</v>
      </c>
      <c r="B143" s="30" t="s">
        <v>2105</v>
      </c>
      <c r="C143" s="767">
        <v>1938</v>
      </c>
      <c r="D143" s="365" t="s">
        <v>2584</v>
      </c>
      <c r="E143" s="728">
        <v>270000</v>
      </c>
      <c r="G143" s="239"/>
      <c r="H143" s="468">
        <f t="shared" si="5"/>
        <v>270000</v>
      </c>
      <c r="I143" s="43"/>
      <c r="J143" s="207"/>
    </row>
    <row r="144" spans="1:10" ht="21.75" customHeight="1">
      <c r="A144" s="355">
        <v>97</v>
      </c>
      <c r="B144" s="30" t="s">
        <v>1375</v>
      </c>
      <c r="C144" s="767">
        <v>1938</v>
      </c>
      <c r="D144" s="365" t="s">
        <v>2461</v>
      </c>
      <c r="E144" s="728">
        <v>270000</v>
      </c>
      <c r="G144" s="239"/>
      <c r="H144" s="468">
        <f t="shared" si="5"/>
        <v>270000</v>
      </c>
      <c r="I144" s="43"/>
      <c r="J144" s="207"/>
    </row>
    <row r="145" spans="1:10" ht="21.75" customHeight="1">
      <c r="A145" s="355">
        <v>98</v>
      </c>
      <c r="B145" s="30" t="s">
        <v>1600</v>
      </c>
      <c r="C145" s="767">
        <v>1938</v>
      </c>
      <c r="D145" s="365" t="s">
        <v>58</v>
      </c>
      <c r="E145" s="728">
        <v>270000</v>
      </c>
      <c r="G145" s="239"/>
      <c r="H145" s="468">
        <f aca="true" t="shared" si="6" ref="H145:H150">G145+E145</f>
        <v>270000</v>
      </c>
      <c r="I145" s="43"/>
      <c r="J145" s="207"/>
    </row>
    <row r="146" spans="1:10" ht="21.75" customHeight="1">
      <c r="A146" s="355">
        <v>99</v>
      </c>
      <c r="B146" s="30" t="s">
        <v>2581</v>
      </c>
      <c r="C146" s="767">
        <v>1938</v>
      </c>
      <c r="D146" s="365" t="s">
        <v>176</v>
      </c>
      <c r="E146" s="728">
        <v>270000</v>
      </c>
      <c r="G146" s="239"/>
      <c r="H146" s="468">
        <f t="shared" si="6"/>
        <v>270000</v>
      </c>
      <c r="I146" s="43"/>
      <c r="J146" s="207"/>
    </row>
    <row r="147" spans="1:10" ht="21.75" customHeight="1">
      <c r="A147" s="355">
        <v>100</v>
      </c>
      <c r="B147" s="30" t="s">
        <v>2565</v>
      </c>
      <c r="C147" s="1095">
        <v>1938</v>
      </c>
      <c r="D147" s="365" t="s">
        <v>2709</v>
      </c>
      <c r="E147" s="728">
        <v>270000</v>
      </c>
      <c r="F147" s="4"/>
      <c r="G147" s="235"/>
      <c r="H147" s="468">
        <f t="shared" si="6"/>
        <v>270000</v>
      </c>
      <c r="I147" s="43"/>
      <c r="J147" s="207"/>
    </row>
    <row r="148" spans="1:10" ht="21.75" customHeight="1">
      <c r="A148" s="355">
        <v>101</v>
      </c>
      <c r="B148" s="30" t="s">
        <v>774</v>
      </c>
      <c r="C148" s="1095">
        <v>1939</v>
      </c>
      <c r="D148" s="365" t="s">
        <v>2584</v>
      </c>
      <c r="E148" s="728">
        <v>270000</v>
      </c>
      <c r="F148" s="4"/>
      <c r="G148" s="235"/>
      <c r="H148" s="468">
        <f t="shared" si="6"/>
        <v>270000</v>
      </c>
      <c r="I148" s="43"/>
      <c r="J148" s="207"/>
    </row>
    <row r="149" spans="1:10" ht="21.75" customHeight="1">
      <c r="A149" s="355">
        <v>102</v>
      </c>
      <c r="B149" s="30" t="s">
        <v>775</v>
      </c>
      <c r="C149" s="1095">
        <v>1939</v>
      </c>
      <c r="D149" s="365" t="s">
        <v>2584</v>
      </c>
      <c r="E149" s="728">
        <v>270000</v>
      </c>
      <c r="F149" s="4"/>
      <c r="G149" s="235"/>
      <c r="H149" s="468">
        <f t="shared" si="6"/>
        <v>270000</v>
      </c>
      <c r="I149" s="43"/>
      <c r="J149" s="207"/>
    </row>
    <row r="150" spans="1:11" ht="21.75" customHeight="1">
      <c r="A150" s="1364">
        <v>102</v>
      </c>
      <c r="B150" s="1211" t="s">
        <v>2820</v>
      </c>
      <c r="C150" s="1212">
        <v>1939</v>
      </c>
      <c r="D150" s="1086" t="s">
        <v>1</v>
      </c>
      <c r="E150" s="1213">
        <v>270000</v>
      </c>
      <c r="F150" s="1214"/>
      <c r="G150" s="1133">
        <v>810000</v>
      </c>
      <c r="H150" s="1215">
        <f t="shared" si="6"/>
        <v>1080000</v>
      </c>
      <c r="I150" s="380"/>
      <c r="J150" s="379"/>
      <c r="K150" s="5" t="s">
        <v>2374</v>
      </c>
    </row>
    <row r="151" spans="1:15" ht="21.75" customHeight="1">
      <c r="A151" s="372"/>
      <c r="B151" s="777" t="s">
        <v>1632</v>
      </c>
      <c r="C151" s="355"/>
      <c r="D151" s="365"/>
      <c r="E151" s="383">
        <f>SUM(E48:E150)</f>
        <v>27540000</v>
      </c>
      <c r="F151" s="383"/>
      <c r="G151" s="274">
        <v>810000</v>
      </c>
      <c r="H151" s="383">
        <f t="shared" si="4"/>
        <v>28350000</v>
      </c>
      <c r="I151" s="43"/>
      <c r="J151" s="207"/>
      <c r="M151" s="30"/>
      <c r="N151" s="767"/>
      <c r="O151" s="365"/>
    </row>
    <row r="152" spans="1:10" ht="21.75" customHeight="1">
      <c r="A152" s="1657" t="s">
        <v>2484</v>
      </c>
      <c r="B152" s="1658"/>
      <c r="C152" s="1658"/>
      <c r="D152" s="1658"/>
      <c r="E152" s="1658"/>
      <c r="F152" s="1658"/>
      <c r="G152" s="1658"/>
      <c r="H152" s="1658"/>
      <c r="I152" s="1658"/>
      <c r="J152" s="1659"/>
    </row>
    <row r="153" spans="1:10" ht="21.75" customHeight="1">
      <c r="A153" s="355">
        <v>1</v>
      </c>
      <c r="B153" s="776" t="s">
        <v>2682</v>
      </c>
      <c r="C153" s="355">
        <v>1960</v>
      </c>
      <c r="D153" s="365" t="s">
        <v>2582</v>
      </c>
      <c r="E153" s="724">
        <v>405000</v>
      </c>
      <c r="F153" s="40"/>
      <c r="G153" s="735"/>
      <c r="H153" s="235">
        <v>405000</v>
      </c>
      <c r="I153" s="43"/>
      <c r="J153" s="207"/>
    </row>
    <row r="154" spans="1:10" ht="21.75" customHeight="1">
      <c r="A154" s="355">
        <v>2</v>
      </c>
      <c r="B154" s="776" t="s">
        <v>2683</v>
      </c>
      <c r="C154" s="355">
        <v>1987</v>
      </c>
      <c r="D154" s="365" t="s">
        <v>2601</v>
      </c>
      <c r="E154" s="724">
        <v>405000</v>
      </c>
      <c r="F154" s="40"/>
      <c r="G154" s="750"/>
      <c r="H154" s="235">
        <v>405000</v>
      </c>
      <c r="I154" s="43"/>
      <c r="J154" s="207"/>
    </row>
    <row r="155" spans="1:10" ht="21.75" customHeight="1">
      <c r="A155" s="355">
        <v>3</v>
      </c>
      <c r="B155" s="776" t="s">
        <v>2685</v>
      </c>
      <c r="C155" s="355">
        <v>1987</v>
      </c>
      <c r="D155" s="365" t="s">
        <v>2584</v>
      </c>
      <c r="E155" s="724">
        <v>405000</v>
      </c>
      <c r="F155" s="40"/>
      <c r="G155" s="735" t="s">
        <v>1108</v>
      </c>
      <c r="H155" s="235">
        <v>405000</v>
      </c>
      <c r="I155" s="43"/>
      <c r="J155" s="207"/>
    </row>
    <row r="156" spans="1:10" ht="21.75" customHeight="1">
      <c r="A156" s="355">
        <v>4</v>
      </c>
      <c r="B156" s="776" t="s">
        <v>2686</v>
      </c>
      <c r="C156" s="355">
        <v>1985</v>
      </c>
      <c r="D156" s="365" t="s">
        <v>2631</v>
      </c>
      <c r="E156" s="724">
        <v>405000</v>
      </c>
      <c r="F156" s="40"/>
      <c r="G156" s="735"/>
      <c r="H156" s="235">
        <f aca="true" t="shared" si="7" ref="H156:H165">E156+G156</f>
        <v>405000</v>
      </c>
      <c r="I156" s="43"/>
      <c r="J156" s="207"/>
    </row>
    <row r="157" spans="1:10" ht="21.75" customHeight="1">
      <c r="A157" s="355">
        <v>5</v>
      </c>
      <c r="B157" s="776" t="s">
        <v>1025</v>
      </c>
      <c r="C157" s="355">
        <v>1966</v>
      </c>
      <c r="D157" s="365" t="s">
        <v>2643</v>
      </c>
      <c r="E157" s="724">
        <v>405000</v>
      </c>
      <c r="F157" s="40"/>
      <c r="G157" s="735"/>
      <c r="H157" s="235">
        <f t="shared" si="7"/>
        <v>405000</v>
      </c>
      <c r="I157" s="43"/>
      <c r="J157" s="207"/>
    </row>
    <row r="158" spans="1:10" ht="21.75" customHeight="1">
      <c r="A158" s="355">
        <v>6</v>
      </c>
      <c r="B158" s="776" t="s">
        <v>2637</v>
      </c>
      <c r="C158" s="355">
        <v>1982</v>
      </c>
      <c r="D158" s="365" t="s">
        <v>2687</v>
      </c>
      <c r="E158" s="724">
        <v>405000</v>
      </c>
      <c r="F158" s="40"/>
      <c r="G158" s="735"/>
      <c r="H158" s="235">
        <f t="shared" si="7"/>
        <v>405000</v>
      </c>
      <c r="I158" s="43"/>
      <c r="J158" s="207"/>
    </row>
    <row r="159" spans="1:10" ht="21.75" customHeight="1">
      <c r="A159" s="355">
        <v>7</v>
      </c>
      <c r="B159" s="776" t="s">
        <v>2688</v>
      </c>
      <c r="C159" s="355">
        <v>1968</v>
      </c>
      <c r="D159" s="365" t="s">
        <v>2588</v>
      </c>
      <c r="E159" s="724">
        <v>405000</v>
      </c>
      <c r="F159" s="40"/>
      <c r="G159" s="735"/>
      <c r="H159" s="235">
        <f t="shared" si="7"/>
        <v>405000</v>
      </c>
      <c r="I159" s="43"/>
      <c r="J159" s="207"/>
    </row>
    <row r="160" spans="1:10" ht="21.75" customHeight="1">
      <c r="A160" s="355">
        <v>8</v>
      </c>
      <c r="B160" s="776" t="s">
        <v>2689</v>
      </c>
      <c r="C160" s="355">
        <v>1966</v>
      </c>
      <c r="D160" s="365" t="s">
        <v>2591</v>
      </c>
      <c r="E160" s="724">
        <v>405000</v>
      </c>
      <c r="F160" s="40"/>
      <c r="G160" s="735"/>
      <c r="H160" s="235">
        <f>E160+G160</f>
        <v>405000</v>
      </c>
      <c r="I160" s="43"/>
      <c r="J160" s="207"/>
    </row>
    <row r="161" spans="1:10" ht="21.75" customHeight="1">
      <c r="A161" s="355">
        <v>9</v>
      </c>
      <c r="B161" s="776" t="s">
        <v>2690</v>
      </c>
      <c r="C161" s="355">
        <v>1964</v>
      </c>
      <c r="D161" s="365" t="s">
        <v>2591</v>
      </c>
      <c r="E161" s="724">
        <v>405000</v>
      </c>
      <c r="F161" s="40"/>
      <c r="G161" s="735"/>
      <c r="H161" s="235">
        <f>E161+G161</f>
        <v>405000</v>
      </c>
      <c r="I161" s="43"/>
      <c r="J161" s="207"/>
    </row>
    <row r="162" spans="1:10" ht="21.75" customHeight="1">
      <c r="A162" s="355">
        <v>10</v>
      </c>
      <c r="B162" s="776" t="s">
        <v>260</v>
      </c>
      <c r="C162" s="355">
        <v>1988</v>
      </c>
      <c r="D162" s="365" t="s">
        <v>2687</v>
      </c>
      <c r="E162" s="724">
        <v>405000</v>
      </c>
      <c r="F162" s="40"/>
      <c r="G162" s="239"/>
      <c r="H162" s="235">
        <f t="shared" si="7"/>
        <v>405000</v>
      </c>
      <c r="I162" s="43"/>
      <c r="J162" s="207"/>
    </row>
    <row r="163" spans="1:10" ht="21.75" customHeight="1">
      <c r="A163" s="355">
        <v>11</v>
      </c>
      <c r="B163" s="776" t="s">
        <v>227</v>
      </c>
      <c r="C163" s="355">
        <v>1964</v>
      </c>
      <c r="D163" s="365" t="s">
        <v>2584</v>
      </c>
      <c r="E163" s="724">
        <v>405000</v>
      </c>
      <c r="F163" s="40"/>
      <c r="G163" s="239"/>
      <c r="H163" s="235">
        <f t="shared" si="7"/>
        <v>405000</v>
      </c>
      <c r="I163" s="43"/>
      <c r="J163" s="207"/>
    </row>
    <row r="164" spans="1:10" ht="21.75" customHeight="1">
      <c r="A164" s="355">
        <v>12</v>
      </c>
      <c r="B164" s="776" t="s">
        <v>910</v>
      </c>
      <c r="C164" s="355">
        <v>1991</v>
      </c>
      <c r="D164" s="365" t="s">
        <v>2461</v>
      </c>
      <c r="E164" s="724">
        <v>405000</v>
      </c>
      <c r="F164" s="40"/>
      <c r="G164" s="239"/>
      <c r="H164" s="235">
        <f>G164+E164</f>
        <v>405000</v>
      </c>
      <c r="I164" s="43"/>
      <c r="J164" s="207"/>
    </row>
    <row r="165" spans="1:10" ht="21.75" customHeight="1">
      <c r="A165" s="355">
        <v>13</v>
      </c>
      <c r="B165" s="776" t="s">
        <v>228</v>
      </c>
      <c r="C165" s="355">
        <v>1968</v>
      </c>
      <c r="D165" s="365" t="s">
        <v>2643</v>
      </c>
      <c r="E165" s="724">
        <v>405000</v>
      </c>
      <c r="F165" s="12"/>
      <c r="G165" s="239"/>
      <c r="H165" s="235">
        <f t="shared" si="7"/>
        <v>405000</v>
      </c>
      <c r="I165" s="43"/>
      <c r="J165" s="207"/>
    </row>
    <row r="166" spans="1:10" ht="21.75" customHeight="1">
      <c r="A166" s="355">
        <v>14</v>
      </c>
      <c r="B166" s="776" t="s">
        <v>3</v>
      </c>
      <c r="C166" s="355">
        <v>1973</v>
      </c>
      <c r="D166" s="365" t="s">
        <v>2643</v>
      </c>
      <c r="E166" s="724">
        <v>405000</v>
      </c>
      <c r="F166" s="12"/>
      <c r="G166" s="239"/>
      <c r="H166" s="235">
        <f aca="true" t="shared" si="8" ref="H166:H173">G166+E166</f>
        <v>405000</v>
      </c>
      <c r="I166" s="43"/>
      <c r="J166" s="207"/>
    </row>
    <row r="167" spans="1:10" ht="21.75" customHeight="1">
      <c r="A167" s="355">
        <v>15</v>
      </c>
      <c r="B167" s="776" t="s">
        <v>1071</v>
      </c>
      <c r="C167" s="355">
        <v>1980</v>
      </c>
      <c r="D167" s="365" t="s">
        <v>2624</v>
      </c>
      <c r="E167" s="724">
        <v>405000</v>
      </c>
      <c r="F167" s="12"/>
      <c r="G167" s="239"/>
      <c r="H167" s="235">
        <f t="shared" si="8"/>
        <v>405000</v>
      </c>
      <c r="I167" s="43"/>
      <c r="J167" s="207"/>
    </row>
    <row r="168" spans="1:10" ht="21.75" customHeight="1">
      <c r="A168" s="355">
        <v>16</v>
      </c>
      <c r="B168" s="776" t="s">
        <v>2658</v>
      </c>
      <c r="C168" s="355">
        <v>1969</v>
      </c>
      <c r="D168" s="365" t="s">
        <v>2708</v>
      </c>
      <c r="E168" s="724">
        <v>405000</v>
      </c>
      <c r="F168" s="12"/>
      <c r="G168" s="239"/>
      <c r="H168" s="235">
        <f t="shared" si="8"/>
        <v>405000</v>
      </c>
      <c r="I168" s="43"/>
      <c r="J168" s="207"/>
    </row>
    <row r="169" spans="1:10" ht="21.75" customHeight="1">
      <c r="A169" s="355">
        <v>17</v>
      </c>
      <c r="B169" s="1135" t="s">
        <v>175</v>
      </c>
      <c r="C169" s="1498">
        <v>1959</v>
      </c>
      <c r="D169" s="1137" t="s">
        <v>59</v>
      </c>
      <c r="E169" s="1499">
        <v>405000</v>
      </c>
      <c r="F169" s="12"/>
      <c r="G169" s="239"/>
      <c r="H169" s="235">
        <f t="shared" si="8"/>
        <v>405000</v>
      </c>
      <c r="I169" s="43"/>
      <c r="J169" s="207"/>
    </row>
    <row r="170" spans="1:10" ht="21.75" customHeight="1">
      <c r="A170" s="355">
        <v>18</v>
      </c>
      <c r="B170" s="776" t="s">
        <v>77</v>
      </c>
      <c r="C170" s="1043">
        <v>1984</v>
      </c>
      <c r="D170" s="365" t="s">
        <v>57</v>
      </c>
      <c r="E170" s="724">
        <v>405000</v>
      </c>
      <c r="F170" s="235"/>
      <c r="G170" s="235"/>
      <c r="H170" s="235">
        <f t="shared" si="8"/>
        <v>405000</v>
      </c>
      <c r="I170" s="1096"/>
      <c r="J170" s="207"/>
    </row>
    <row r="171" spans="1:10" ht="21.75" customHeight="1">
      <c r="A171" s="355">
        <v>19</v>
      </c>
      <c r="B171" s="776" t="s">
        <v>78</v>
      </c>
      <c r="C171" s="1043">
        <v>1984</v>
      </c>
      <c r="D171" s="365" t="s">
        <v>57</v>
      </c>
      <c r="E171" s="724">
        <v>405000</v>
      </c>
      <c r="F171" s="235"/>
      <c r="G171" s="235"/>
      <c r="H171" s="235">
        <f t="shared" si="8"/>
        <v>405000</v>
      </c>
      <c r="I171" s="1096"/>
      <c r="J171" s="207"/>
    </row>
    <row r="172" spans="1:10" ht="21.75" customHeight="1">
      <c r="A172" s="355">
        <v>20</v>
      </c>
      <c r="B172" s="776" t="s">
        <v>79</v>
      </c>
      <c r="C172" s="1043">
        <v>1964</v>
      </c>
      <c r="D172" s="365" t="s">
        <v>59</v>
      </c>
      <c r="E172" s="724">
        <v>405000</v>
      </c>
      <c r="F172" s="235"/>
      <c r="G172" s="235"/>
      <c r="H172" s="235">
        <f t="shared" si="8"/>
        <v>405000</v>
      </c>
      <c r="I172" s="1096"/>
      <c r="J172" s="207"/>
    </row>
    <row r="173" spans="1:10" ht="21.75" customHeight="1">
      <c r="A173" s="355">
        <v>19</v>
      </c>
      <c r="B173" s="777" t="s">
        <v>1632</v>
      </c>
      <c r="C173" s="355"/>
      <c r="D173" s="365"/>
      <c r="E173" s="394">
        <f>SUM(E153:E172)</f>
        <v>8100000</v>
      </c>
      <c r="F173" s="12"/>
      <c r="G173" s="274"/>
      <c r="H173" s="443">
        <f t="shared" si="8"/>
        <v>8100000</v>
      </c>
      <c r="I173" s="43"/>
      <c r="J173" s="207"/>
    </row>
    <row r="174" spans="1:10" ht="21.75" customHeight="1">
      <c r="A174" s="1850" t="s">
        <v>5</v>
      </c>
      <c r="B174" s="1851"/>
      <c r="C174" s="1851"/>
      <c r="D174" s="1851"/>
      <c r="E174" s="1851"/>
      <c r="F174" s="1851"/>
      <c r="G174" s="1851"/>
      <c r="H174" s="1851"/>
      <c r="I174" s="1851"/>
      <c r="J174" s="1852"/>
    </row>
    <row r="175" spans="1:10" ht="21.75" customHeight="1">
      <c r="A175" s="363">
        <v>1</v>
      </c>
      <c r="B175" s="1137" t="s">
        <v>1876</v>
      </c>
      <c r="C175" s="1498">
        <v>2003</v>
      </c>
      <c r="D175" s="1137" t="s">
        <v>2584</v>
      </c>
      <c r="E175" s="1499">
        <v>540000</v>
      </c>
      <c r="F175" s="38"/>
      <c r="G175" s="743"/>
      <c r="H175" s="724">
        <f>E175+G175</f>
        <v>540000</v>
      </c>
      <c r="I175" s="43"/>
      <c r="J175" s="207"/>
    </row>
    <row r="176" spans="1:10" ht="21.75" customHeight="1">
      <c r="A176" s="372">
        <v>2</v>
      </c>
      <c r="B176" s="365" t="s">
        <v>4</v>
      </c>
      <c r="C176" s="355">
        <v>2004</v>
      </c>
      <c r="D176" s="365" t="s">
        <v>2584</v>
      </c>
      <c r="E176" s="724">
        <v>540000</v>
      </c>
      <c r="F176" s="38"/>
      <c r="G176" s="743"/>
      <c r="H176" s="724">
        <f>G176+E176</f>
        <v>540000</v>
      </c>
      <c r="I176" s="43"/>
      <c r="J176" s="207"/>
    </row>
    <row r="177" spans="1:10" ht="21.75" customHeight="1">
      <c r="A177" s="372">
        <v>3</v>
      </c>
      <c r="B177" s="365" t="s">
        <v>2710</v>
      </c>
      <c r="C177" s="355">
        <v>2005</v>
      </c>
      <c r="D177" s="365" t="s">
        <v>2709</v>
      </c>
      <c r="E177" s="724">
        <v>540000</v>
      </c>
      <c r="F177" s="38"/>
      <c r="G177" s="743"/>
      <c r="H177" s="724">
        <f>G177+E177</f>
        <v>540000</v>
      </c>
      <c r="I177" s="43"/>
      <c r="J177" s="207"/>
    </row>
    <row r="178" spans="1:10" ht="21.75" customHeight="1">
      <c r="A178" s="1097">
        <v>4</v>
      </c>
      <c r="B178" s="365" t="s">
        <v>1951</v>
      </c>
      <c r="C178" s="1043">
        <v>2011</v>
      </c>
      <c r="D178" s="365" t="s">
        <v>2584</v>
      </c>
      <c r="E178" s="724">
        <v>540000</v>
      </c>
      <c r="F178" s="724"/>
      <c r="G178" s="724"/>
      <c r="H178" s="724">
        <f>G178+E178</f>
        <v>540000</v>
      </c>
      <c r="I178" s="43"/>
      <c r="J178" s="207"/>
    </row>
    <row r="179" spans="1:10" ht="21.75" customHeight="1">
      <c r="A179" s="372"/>
      <c r="B179" s="777" t="s">
        <v>1632</v>
      </c>
      <c r="C179" s="355"/>
      <c r="D179" s="365"/>
      <c r="E179" s="383">
        <f>SUM(E175:E178)</f>
        <v>2160000</v>
      </c>
      <c r="F179" s="384"/>
      <c r="G179" s="751"/>
      <c r="H179" s="383">
        <f>E179+G179</f>
        <v>2160000</v>
      </c>
      <c r="I179" s="43"/>
      <c r="J179" s="207"/>
    </row>
    <row r="180" spans="1:10" ht="21.75" customHeight="1">
      <c r="A180" s="1850" t="s">
        <v>2485</v>
      </c>
      <c r="B180" s="1851"/>
      <c r="C180" s="1851"/>
      <c r="D180" s="1851"/>
      <c r="E180" s="1851"/>
      <c r="F180" s="1851"/>
      <c r="G180" s="1851"/>
      <c r="H180" s="1851"/>
      <c r="I180" s="1851"/>
      <c r="J180" s="1852"/>
    </row>
    <row r="181" spans="1:10" ht="21.75" customHeight="1">
      <c r="A181" s="363">
        <v>1</v>
      </c>
      <c r="B181" s="780" t="s">
        <v>2691</v>
      </c>
      <c r="C181" s="355">
        <v>1950</v>
      </c>
      <c r="D181" s="365" t="s">
        <v>2605</v>
      </c>
      <c r="E181" s="724">
        <v>540000</v>
      </c>
      <c r="F181" s="364"/>
      <c r="G181" s="743"/>
      <c r="H181" s="724">
        <f>E181+G181</f>
        <v>540000</v>
      </c>
      <c r="I181" s="43"/>
      <c r="J181" s="207"/>
    </row>
    <row r="182" spans="1:10" ht="21.75" customHeight="1">
      <c r="A182" s="363">
        <v>2</v>
      </c>
      <c r="B182" s="780" t="s">
        <v>2328</v>
      </c>
      <c r="C182" s="355">
        <v>1945</v>
      </c>
      <c r="D182" s="365" t="s">
        <v>2643</v>
      </c>
      <c r="E182" s="724">
        <v>540000</v>
      </c>
      <c r="F182" s="364"/>
      <c r="G182" s="743"/>
      <c r="H182" s="724">
        <f>E182+G182</f>
        <v>540000</v>
      </c>
      <c r="I182" s="43"/>
      <c r="J182" s="207"/>
    </row>
    <row r="183" spans="1:11" ht="21.75" customHeight="1">
      <c r="A183" s="372">
        <v>3</v>
      </c>
      <c r="B183" s="1361" t="s">
        <v>2821</v>
      </c>
      <c r="C183" s="1360">
        <v>1952</v>
      </c>
      <c r="D183" s="1086" t="s">
        <v>58</v>
      </c>
      <c r="E183" s="1084">
        <v>540000</v>
      </c>
      <c r="F183" s="1085"/>
      <c r="G183" s="1084">
        <v>540000</v>
      </c>
      <c r="H183" s="1084">
        <v>1080000</v>
      </c>
      <c r="I183" s="380"/>
      <c r="J183" s="207"/>
      <c r="K183" s="5" t="s">
        <v>2374</v>
      </c>
    </row>
    <row r="184" spans="1:10" ht="21.75" customHeight="1">
      <c r="A184" s="372"/>
      <c r="B184" s="777" t="s">
        <v>1632</v>
      </c>
      <c r="C184" s="355"/>
      <c r="D184" s="365"/>
      <c r="E184" s="394">
        <f>SUM(E181:E183)</f>
        <v>1620000</v>
      </c>
      <c r="F184" s="41"/>
      <c r="G184" s="395">
        <v>540000</v>
      </c>
      <c r="H184" s="443">
        <f>G184+E184</f>
        <v>2160000</v>
      </c>
      <c r="I184" s="43"/>
      <c r="J184" s="207"/>
    </row>
    <row r="185" spans="1:10" ht="21.75" customHeight="1">
      <c r="A185" s="1850" t="s">
        <v>2486</v>
      </c>
      <c r="B185" s="1851"/>
      <c r="C185" s="1851"/>
      <c r="D185" s="1851"/>
      <c r="E185" s="1851"/>
      <c r="F185" s="1851"/>
      <c r="G185" s="1851"/>
      <c r="H185" s="1851"/>
      <c r="I185" s="1851"/>
      <c r="J185" s="1852"/>
    </row>
    <row r="186" spans="1:10" ht="21.75" customHeight="1">
      <c r="A186" s="363">
        <v>1</v>
      </c>
      <c r="B186" s="776" t="s">
        <v>2723</v>
      </c>
      <c r="C186" s="355">
        <v>1993</v>
      </c>
      <c r="D186" s="365" t="s">
        <v>2595</v>
      </c>
      <c r="E186" s="724">
        <v>540000</v>
      </c>
      <c r="F186" s="40"/>
      <c r="G186" s="752"/>
      <c r="H186" s="760">
        <f>E186+G186</f>
        <v>540000</v>
      </c>
      <c r="I186" s="43"/>
      <c r="J186" s="207"/>
    </row>
    <row r="187" spans="1:10" ht="21.75" customHeight="1">
      <c r="A187" s="363">
        <v>2</v>
      </c>
      <c r="B187" s="776" t="s">
        <v>2724</v>
      </c>
      <c r="C187" s="355">
        <v>1973</v>
      </c>
      <c r="D187" s="365" t="s">
        <v>2605</v>
      </c>
      <c r="E187" s="724">
        <v>540000</v>
      </c>
      <c r="F187" s="40"/>
      <c r="G187" s="752"/>
      <c r="H187" s="760">
        <f aca="true" t="shared" si="9" ref="H187:H197">E187+G187</f>
        <v>540000</v>
      </c>
      <c r="I187" s="43"/>
      <c r="J187" s="207"/>
    </row>
    <row r="188" spans="1:10" ht="21.75" customHeight="1">
      <c r="A188" s="363">
        <v>3</v>
      </c>
      <c r="B188" s="776" t="s">
        <v>2725</v>
      </c>
      <c r="C188" s="355">
        <v>1996</v>
      </c>
      <c r="D188" s="365" t="s">
        <v>2584</v>
      </c>
      <c r="E188" s="724">
        <v>540000</v>
      </c>
      <c r="F188" s="40"/>
      <c r="G188" s="752"/>
      <c r="H188" s="760">
        <f t="shared" si="9"/>
        <v>540000</v>
      </c>
      <c r="I188" s="43"/>
      <c r="J188" s="207"/>
    </row>
    <row r="189" spans="1:10" ht="21.75" customHeight="1">
      <c r="A189" s="363">
        <v>4</v>
      </c>
      <c r="B189" s="776" t="s">
        <v>2727</v>
      </c>
      <c r="C189" s="355">
        <v>1993</v>
      </c>
      <c r="D189" s="365" t="s">
        <v>2624</v>
      </c>
      <c r="E189" s="724">
        <v>540000</v>
      </c>
      <c r="F189" s="40"/>
      <c r="G189" s="752"/>
      <c r="H189" s="760">
        <f t="shared" si="9"/>
        <v>540000</v>
      </c>
      <c r="I189" s="43"/>
      <c r="J189" s="207"/>
    </row>
    <row r="190" spans="1:10" ht="21.75" customHeight="1">
      <c r="A190" s="363">
        <v>5</v>
      </c>
      <c r="B190" s="776" t="s">
        <v>2728</v>
      </c>
      <c r="C190" s="355">
        <v>1997</v>
      </c>
      <c r="D190" s="365" t="s">
        <v>2631</v>
      </c>
      <c r="E190" s="724">
        <v>540000</v>
      </c>
      <c r="F190" s="40"/>
      <c r="G190" s="386"/>
      <c r="H190" s="760">
        <f t="shared" si="9"/>
        <v>540000</v>
      </c>
      <c r="I190" s="43"/>
      <c r="J190" s="207"/>
    </row>
    <row r="191" spans="1:10" ht="21.75" customHeight="1">
      <c r="A191" s="363">
        <v>6</v>
      </c>
      <c r="B191" s="776" t="s">
        <v>2729</v>
      </c>
      <c r="C191" s="355">
        <v>1977</v>
      </c>
      <c r="D191" s="365" t="s">
        <v>2588</v>
      </c>
      <c r="E191" s="724">
        <v>540000</v>
      </c>
      <c r="F191" s="40"/>
      <c r="G191" s="752"/>
      <c r="H191" s="760">
        <f t="shared" si="9"/>
        <v>540000</v>
      </c>
      <c r="I191" s="43"/>
      <c r="J191" s="207"/>
    </row>
    <row r="192" spans="1:10" ht="21.75" customHeight="1">
      <c r="A192" s="363">
        <v>7</v>
      </c>
      <c r="B192" s="776" t="s">
        <v>2742</v>
      </c>
      <c r="C192" s="355">
        <v>1968</v>
      </c>
      <c r="D192" s="365" t="s">
        <v>2588</v>
      </c>
      <c r="E192" s="724">
        <v>540000</v>
      </c>
      <c r="F192" s="40"/>
      <c r="G192" s="752"/>
      <c r="H192" s="760">
        <f t="shared" si="9"/>
        <v>540000</v>
      </c>
      <c r="I192" s="43"/>
      <c r="J192" s="207"/>
    </row>
    <row r="193" spans="1:10" ht="21.75" customHeight="1">
      <c r="A193" s="363">
        <v>8</v>
      </c>
      <c r="B193" s="776" t="s">
        <v>2730</v>
      </c>
      <c r="C193" s="355">
        <v>1991</v>
      </c>
      <c r="D193" s="365" t="s">
        <v>2590</v>
      </c>
      <c r="E193" s="724">
        <v>540000</v>
      </c>
      <c r="F193" s="40"/>
      <c r="G193" s="752"/>
      <c r="H193" s="760">
        <f t="shared" si="9"/>
        <v>540000</v>
      </c>
      <c r="I193" s="43"/>
      <c r="J193" s="207"/>
    </row>
    <row r="194" spans="1:10" ht="21.75" customHeight="1">
      <c r="A194" s="363">
        <v>9</v>
      </c>
      <c r="B194" s="776" t="s">
        <v>2731</v>
      </c>
      <c r="C194" s="355">
        <v>1960</v>
      </c>
      <c r="D194" s="365" t="s">
        <v>2643</v>
      </c>
      <c r="E194" s="724">
        <v>540000</v>
      </c>
      <c r="F194" s="40"/>
      <c r="G194" s="752"/>
      <c r="H194" s="760">
        <f t="shared" si="9"/>
        <v>540000</v>
      </c>
      <c r="I194" s="43"/>
      <c r="J194" s="207"/>
    </row>
    <row r="195" spans="1:10" ht="21.75" customHeight="1">
      <c r="A195" s="363">
        <v>10</v>
      </c>
      <c r="B195" s="776" t="s">
        <v>2733</v>
      </c>
      <c r="C195" s="355">
        <v>1985</v>
      </c>
      <c r="D195" s="385" t="s">
        <v>698</v>
      </c>
      <c r="E195" s="724">
        <v>540000</v>
      </c>
      <c r="F195" s="40"/>
      <c r="G195" s="752"/>
      <c r="H195" s="760">
        <f t="shared" si="9"/>
        <v>540000</v>
      </c>
      <c r="I195" s="43"/>
      <c r="J195" s="207"/>
    </row>
    <row r="196" spans="1:10" ht="21.75" customHeight="1">
      <c r="A196" s="363">
        <v>11</v>
      </c>
      <c r="B196" s="776" t="s">
        <v>2734</v>
      </c>
      <c r="C196" s="355">
        <v>1990</v>
      </c>
      <c r="D196" s="365" t="s">
        <v>2464</v>
      </c>
      <c r="E196" s="724">
        <v>540000</v>
      </c>
      <c r="F196" s="40"/>
      <c r="G196" s="752"/>
      <c r="H196" s="760">
        <f t="shared" si="9"/>
        <v>540000</v>
      </c>
      <c r="I196" s="43"/>
      <c r="J196" s="207"/>
    </row>
    <row r="197" spans="1:10" ht="21.75" customHeight="1">
      <c r="A197" s="363">
        <v>12</v>
      </c>
      <c r="B197" s="776" t="s">
        <v>2735</v>
      </c>
      <c r="C197" s="355">
        <v>1962</v>
      </c>
      <c r="D197" s="365" t="s">
        <v>2591</v>
      </c>
      <c r="E197" s="724">
        <v>540000</v>
      </c>
      <c r="F197" s="40"/>
      <c r="G197" s="752"/>
      <c r="H197" s="760">
        <f t="shared" si="9"/>
        <v>540000</v>
      </c>
      <c r="I197" s="43"/>
      <c r="J197" s="207"/>
    </row>
    <row r="198" spans="1:10" ht="21.75" customHeight="1">
      <c r="A198" s="363">
        <v>13</v>
      </c>
      <c r="B198" s="776" t="s">
        <v>2740</v>
      </c>
      <c r="C198" s="355">
        <v>1978</v>
      </c>
      <c r="D198" s="365" t="s">
        <v>2624</v>
      </c>
      <c r="E198" s="724">
        <v>540000</v>
      </c>
      <c r="F198" s="40"/>
      <c r="G198" s="752"/>
      <c r="H198" s="760">
        <f aca="true" t="shared" si="10" ref="H198:H203">E198+G198</f>
        <v>540000</v>
      </c>
      <c r="I198" s="43"/>
      <c r="J198" s="207" t="s">
        <v>188</v>
      </c>
    </row>
    <row r="199" spans="1:10" ht="21.75" customHeight="1">
      <c r="A199" s="363">
        <v>14</v>
      </c>
      <c r="B199" s="776" t="s">
        <v>1201</v>
      </c>
      <c r="C199" s="355">
        <v>1995</v>
      </c>
      <c r="D199" s="365" t="s">
        <v>2660</v>
      </c>
      <c r="E199" s="724">
        <v>540000</v>
      </c>
      <c r="F199" s="40"/>
      <c r="G199" s="752"/>
      <c r="H199" s="760">
        <f t="shared" si="10"/>
        <v>540000</v>
      </c>
      <c r="I199" s="43"/>
      <c r="J199" s="207"/>
    </row>
    <row r="200" spans="1:10" ht="21.75" customHeight="1">
      <c r="A200" s="363">
        <v>15</v>
      </c>
      <c r="B200" s="776" t="s">
        <v>1145</v>
      </c>
      <c r="C200" s="355">
        <v>1997</v>
      </c>
      <c r="D200" s="365" t="s">
        <v>2601</v>
      </c>
      <c r="E200" s="724">
        <v>540000</v>
      </c>
      <c r="F200" s="40"/>
      <c r="G200" s="752"/>
      <c r="H200" s="760">
        <f t="shared" si="10"/>
        <v>540000</v>
      </c>
      <c r="I200" s="43"/>
      <c r="J200" s="207"/>
    </row>
    <row r="201" spans="1:10" ht="21.75" customHeight="1">
      <c r="A201" s="363">
        <v>16</v>
      </c>
      <c r="B201" s="776" t="s">
        <v>805</v>
      </c>
      <c r="C201" s="355">
        <v>1982</v>
      </c>
      <c r="D201" s="365" t="s">
        <v>806</v>
      </c>
      <c r="E201" s="724">
        <v>540000</v>
      </c>
      <c r="F201" s="40"/>
      <c r="G201" s="752"/>
      <c r="H201" s="760">
        <f t="shared" si="10"/>
        <v>540000</v>
      </c>
      <c r="I201" s="43"/>
      <c r="J201" s="207"/>
    </row>
    <row r="202" spans="1:10" ht="21.75" customHeight="1">
      <c r="A202" s="363">
        <v>17</v>
      </c>
      <c r="B202" s="776" t="s">
        <v>2692</v>
      </c>
      <c r="C202" s="355">
        <v>2000</v>
      </c>
      <c r="D202" s="365" t="s">
        <v>2595</v>
      </c>
      <c r="E202" s="724">
        <v>0</v>
      </c>
      <c r="F202" s="40"/>
      <c r="G202" s="752" t="s">
        <v>2195</v>
      </c>
      <c r="H202" s="760">
        <v>0</v>
      </c>
      <c r="I202" s="752" t="s">
        <v>778</v>
      </c>
      <c r="J202" s="752" t="s">
        <v>2054</v>
      </c>
    </row>
    <row r="203" spans="1:10" ht="21.75" customHeight="1">
      <c r="A203" s="363">
        <v>18</v>
      </c>
      <c r="B203" s="776" t="s">
        <v>2705</v>
      </c>
      <c r="C203" s="355">
        <v>2000</v>
      </c>
      <c r="D203" s="365" t="s">
        <v>2584</v>
      </c>
      <c r="E203" s="724">
        <v>540000</v>
      </c>
      <c r="G203" s="386"/>
      <c r="H203" s="760">
        <f t="shared" si="10"/>
        <v>540000</v>
      </c>
      <c r="I203" s="43"/>
      <c r="J203" s="387"/>
    </row>
    <row r="204" spans="1:10" ht="21.75" customHeight="1">
      <c r="A204" s="363">
        <v>19</v>
      </c>
      <c r="B204" s="776" t="s">
        <v>2907</v>
      </c>
      <c r="C204" s="355">
        <v>1973</v>
      </c>
      <c r="D204" s="365" t="s">
        <v>2582</v>
      </c>
      <c r="E204" s="724">
        <v>540000</v>
      </c>
      <c r="F204" s="364"/>
      <c r="G204" s="738"/>
      <c r="H204" s="724">
        <f aca="true" t="shared" si="11" ref="H204:H209">E204+G204</f>
        <v>540000</v>
      </c>
      <c r="I204" s="43"/>
      <c r="J204" s="207"/>
    </row>
    <row r="205" spans="1:10" ht="21.75" customHeight="1">
      <c r="A205" s="363">
        <v>20</v>
      </c>
      <c r="B205" s="776" t="s">
        <v>2739</v>
      </c>
      <c r="C205" s="355">
        <v>1981</v>
      </c>
      <c r="D205" s="365" t="s">
        <v>2603</v>
      </c>
      <c r="E205" s="724">
        <v>540000</v>
      </c>
      <c r="F205" s="364"/>
      <c r="G205" s="738"/>
      <c r="H205" s="724">
        <f t="shared" si="11"/>
        <v>540000</v>
      </c>
      <c r="I205" s="43"/>
      <c r="J205" s="207"/>
    </row>
    <row r="206" spans="1:10" ht="21.75" customHeight="1">
      <c r="A206" s="363">
        <v>21</v>
      </c>
      <c r="B206" s="776" t="s">
        <v>2462</v>
      </c>
      <c r="C206" s="355">
        <v>1993</v>
      </c>
      <c r="D206" s="365" t="s">
        <v>2603</v>
      </c>
      <c r="E206" s="724">
        <v>540000</v>
      </c>
      <c r="F206" s="364"/>
      <c r="G206" s="738"/>
      <c r="H206" s="724">
        <f t="shared" si="11"/>
        <v>540000</v>
      </c>
      <c r="I206" s="43"/>
      <c r="J206" s="207"/>
    </row>
    <row r="207" spans="1:10" ht="21.75" customHeight="1">
      <c r="A207" s="363">
        <v>22</v>
      </c>
      <c r="B207" s="776" t="s">
        <v>2741</v>
      </c>
      <c r="C207" s="355">
        <v>1989</v>
      </c>
      <c r="D207" s="365" t="s">
        <v>2624</v>
      </c>
      <c r="E207" s="724">
        <v>540000</v>
      </c>
      <c r="F207" s="364"/>
      <c r="G207" s="738"/>
      <c r="H207" s="724">
        <f t="shared" si="11"/>
        <v>540000</v>
      </c>
      <c r="I207" s="43"/>
      <c r="J207" s="207"/>
    </row>
    <row r="208" spans="1:10" ht="21.75" customHeight="1">
      <c r="A208" s="363">
        <v>23</v>
      </c>
      <c r="B208" s="776" t="s">
        <v>2743</v>
      </c>
      <c r="C208" s="355">
        <v>1982</v>
      </c>
      <c r="D208" s="365" t="s">
        <v>2643</v>
      </c>
      <c r="E208" s="724">
        <v>540000</v>
      </c>
      <c r="F208" s="364"/>
      <c r="G208" s="738"/>
      <c r="H208" s="724">
        <f t="shared" si="11"/>
        <v>540000</v>
      </c>
      <c r="I208" s="43"/>
      <c r="J208" s="207"/>
    </row>
    <row r="209" spans="1:10" ht="21.75" customHeight="1">
      <c r="A209" s="363">
        <v>24</v>
      </c>
      <c r="B209" s="776" t="s">
        <v>2752</v>
      </c>
      <c r="C209" s="355">
        <v>1996</v>
      </c>
      <c r="D209" s="365" t="s">
        <v>2660</v>
      </c>
      <c r="E209" s="724">
        <v>540000</v>
      </c>
      <c r="F209" s="364"/>
      <c r="G209" s="738"/>
      <c r="H209" s="724">
        <f t="shared" si="11"/>
        <v>540000</v>
      </c>
      <c r="I209" s="43"/>
      <c r="J209" s="207"/>
    </row>
    <row r="210" spans="1:10" ht="21.75" customHeight="1">
      <c r="A210" s="363">
        <v>25</v>
      </c>
      <c r="B210" s="776" t="s">
        <v>2732</v>
      </c>
      <c r="C210" s="355">
        <v>1969</v>
      </c>
      <c r="D210" s="365" t="s">
        <v>2643</v>
      </c>
      <c r="E210" s="724">
        <v>540000</v>
      </c>
      <c r="F210" s="364"/>
      <c r="G210" s="743"/>
      <c r="H210" s="724">
        <f>SUM(E210:G210)</f>
        <v>540000</v>
      </c>
      <c r="I210" s="43"/>
      <c r="J210" s="207"/>
    </row>
    <row r="211" spans="1:10" ht="21.75" customHeight="1">
      <c r="A211" s="363">
        <v>26</v>
      </c>
      <c r="B211" s="776" t="s">
        <v>1189</v>
      </c>
      <c r="C211" s="355">
        <v>1981</v>
      </c>
      <c r="D211" s="365" t="s">
        <v>2461</v>
      </c>
      <c r="E211" s="724">
        <v>540000</v>
      </c>
      <c r="F211" s="364"/>
      <c r="G211" s="743"/>
      <c r="H211" s="724">
        <v>540000</v>
      </c>
      <c r="I211" s="43"/>
      <c r="J211" s="207"/>
    </row>
    <row r="212" spans="1:10" ht="21.75" customHeight="1">
      <c r="A212" s="363">
        <v>27</v>
      </c>
      <c r="B212" s="776" t="s">
        <v>2706</v>
      </c>
      <c r="C212" s="355">
        <v>2001</v>
      </c>
      <c r="D212" s="365" t="s">
        <v>2584</v>
      </c>
      <c r="E212" s="724">
        <v>540000</v>
      </c>
      <c r="F212" s="364"/>
      <c r="G212" s="743"/>
      <c r="H212" s="724">
        <f>E212+G212</f>
        <v>540000</v>
      </c>
      <c r="I212" s="43"/>
      <c r="J212" s="207"/>
    </row>
    <row r="213" spans="1:10" ht="21.75" customHeight="1">
      <c r="A213" s="363">
        <v>28</v>
      </c>
      <c r="B213" s="776" t="s">
        <v>2697</v>
      </c>
      <c r="C213" s="355">
        <v>2001</v>
      </c>
      <c r="D213" s="365" t="s">
        <v>2603</v>
      </c>
      <c r="E213" s="724">
        <v>540000</v>
      </c>
      <c r="F213" s="364"/>
      <c r="G213" s="743"/>
      <c r="H213" s="724">
        <f>E213+G213</f>
        <v>540000</v>
      </c>
      <c r="I213" s="43"/>
      <c r="J213" s="207"/>
    </row>
    <row r="214" spans="1:10" ht="21.75" customHeight="1">
      <c r="A214" s="363">
        <v>29</v>
      </c>
      <c r="B214" s="776" t="s">
        <v>1149</v>
      </c>
      <c r="C214" s="355">
        <v>1968</v>
      </c>
      <c r="D214" s="365" t="s">
        <v>2461</v>
      </c>
      <c r="E214" s="724">
        <v>540000</v>
      </c>
      <c r="F214" s="364"/>
      <c r="G214" s="743"/>
      <c r="H214" s="724">
        <v>540000</v>
      </c>
      <c r="I214" s="43"/>
      <c r="J214" s="207"/>
    </row>
    <row r="215" spans="1:10" ht="21.75" customHeight="1">
      <c r="A215" s="363">
        <v>30</v>
      </c>
      <c r="B215" s="776" t="s">
        <v>519</v>
      </c>
      <c r="C215" s="355">
        <v>1966</v>
      </c>
      <c r="D215" s="365" t="s">
        <v>2590</v>
      </c>
      <c r="E215" s="724">
        <v>540000</v>
      </c>
      <c r="F215" s="364"/>
      <c r="G215" s="743"/>
      <c r="H215" s="724">
        <f>G215+E215</f>
        <v>540000</v>
      </c>
      <c r="I215" s="43"/>
      <c r="J215" s="207"/>
    </row>
    <row r="216" spans="1:10" ht="21.75" customHeight="1">
      <c r="A216" s="363">
        <v>31</v>
      </c>
      <c r="B216" s="780" t="s">
        <v>1666</v>
      </c>
      <c r="C216" s="1043">
        <v>1966</v>
      </c>
      <c r="D216" s="365" t="s">
        <v>2624</v>
      </c>
      <c r="E216" s="724">
        <v>540000</v>
      </c>
      <c r="F216" s="776"/>
      <c r="G216" s="724"/>
      <c r="H216" s="724">
        <f>G216+E216</f>
        <v>540000</v>
      </c>
      <c r="I216" s="43"/>
      <c r="J216" s="207"/>
    </row>
    <row r="217" spans="1:10" ht="21.75" customHeight="1">
      <c r="A217" s="372"/>
      <c r="B217" s="777" t="s">
        <v>1632</v>
      </c>
      <c r="C217" s="355"/>
      <c r="D217" s="365"/>
      <c r="E217" s="394">
        <f>SUM(E186:E216)</f>
        <v>16200000</v>
      </c>
      <c r="F217" s="41"/>
      <c r="G217" s="395"/>
      <c r="H217" s="443">
        <f>G217+E217</f>
        <v>16200000</v>
      </c>
      <c r="I217" s="43"/>
      <c r="J217" s="207"/>
    </row>
    <row r="218" spans="1:10" ht="21.75" customHeight="1">
      <c r="A218" s="1657" t="s">
        <v>2487</v>
      </c>
      <c r="B218" s="1658"/>
      <c r="C218" s="1658"/>
      <c r="D218" s="1658"/>
      <c r="E218" s="1658"/>
      <c r="F218" s="1658"/>
      <c r="G218" s="1658"/>
      <c r="H218" s="1658"/>
      <c r="I218" s="1658"/>
      <c r="J218" s="1659"/>
    </row>
    <row r="219" spans="1:10" ht="21.75" customHeight="1">
      <c r="A219" s="10">
        <v>1</v>
      </c>
      <c r="B219" s="778" t="s">
        <v>1890</v>
      </c>
      <c r="C219" s="762">
        <v>2011</v>
      </c>
      <c r="D219" s="367" t="s">
        <v>2595</v>
      </c>
      <c r="E219" s="724">
        <v>675000</v>
      </c>
      <c r="F219" s="388"/>
      <c r="G219" s="743"/>
      <c r="H219" s="724">
        <f aca="true" t="shared" si="12" ref="H219:H225">E219+G219</f>
        <v>675000</v>
      </c>
      <c r="I219" s="43"/>
      <c r="J219" s="207"/>
    </row>
    <row r="220" spans="1:10" ht="21.75" customHeight="1">
      <c r="A220" s="1">
        <v>2</v>
      </c>
      <c r="B220" s="778" t="s">
        <v>2329</v>
      </c>
      <c r="C220" s="762">
        <v>2014</v>
      </c>
      <c r="D220" s="365" t="s">
        <v>2582</v>
      </c>
      <c r="E220" s="724">
        <v>675000</v>
      </c>
      <c r="F220" s="388"/>
      <c r="G220" s="743"/>
      <c r="H220" s="724">
        <f t="shared" si="12"/>
        <v>675000</v>
      </c>
      <c r="I220" s="43"/>
      <c r="J220" s="207"/>
    </row>
    <row r="221" spans="1:10" ht="21.75" customHeight="1">
      <c r="A221" s="10">
        <v>3</v>
      </c>
      <c r="B221" s="776" t="s">
        <v>2695</v>
      </c>
      <c r="C221" s="355">
        <v>2010</v>
      </c>
      <c r="D221" s="365" t="s">
        <v>2582</v>
      </c>
      <c r="E221" s="724">
        <v>675000</v>
      </c>
      <c r="F221" s="377"/>
      <c r="G221" s="743"/>
      <c r="H221" s="724">
        <f t="shared" si="12"/>
        <v>675000</v>
      </c>
      <c r="I221" s="43"/>
      <c r="J221" s="207"/>
    </row>
    <row r="222" spans="1:10" ht="21.75" customHeight="1">
      <c r="A222" s="1">
        <v>4</v>
      </c>
      <c r="B222" s="776" t="s">
        <v>2698</v>
      </c>
      <c r="C222" s="355">
        <v>2005</v>
      </c>
      <c r="D222" s="365" t="s">
        <v>2584</v>
      </c>
      <c r="E222" s="724">
        <v>675000</v>
      </c>
      <c r="F222" s="377"/>
      <c r="G222" s="743"/>
      <c r="H222" s="724">
        <f t="shared" si="12"/>
        <v>675000</v>
      </c>
      <c r="I222" s="43"/>
      <c r="J222" s="207"/>
    </row>
    <row r="223" spans="1:10" ht="21.75" customHeight="1">
      <c r="A223" s="10">
        <v>5</v>
      </c>
      <c r="B223" s="776" t="s">
        <v>2699</v>
      </c>
      <c r="C223" s="355">
        <v>2007</v>
      </c>
      <c r="D223" s="365" t="s">
        <v>2584</v>
      </c>
      <c r="E223" s="724">
        <v>675000</v>
      </c>
      <c r="F223" s="377"/>
      <c r="G223" s="743"/>
      <c r="H223" s="724">
        <f t="shared" si="12"/>
        <v>675000</v>
      </c>
      <c r="I223" s="43"/>
      <c r="J223" s="207"/>
    </row>
    <row r="224" spans="1:10" ht="21.75" customHeight="1">
      <c r="A224" s="1">
        <v>6</v>
      </c>
      <c r="B224" s="776" t="s">
        <v>2721</v>
      </c>
      <c r="C224" s="355">
        <v>2010</v>
      </c>
      <c r="D224" s="365" t="s">
        <v>2653</v>
      </c>
      <c r="E224" s="724">
        <v>675000</v>
      </c>
      <c r="F224" s="377"/>
      <c r="G224" s="743"/>
      <c r="H224" s="724">
        <f t="shared" si="12"/>
        <v>675000</v>
      </c>
      <c r="I224" s="43"/>
      <c r="J224" s="207"/>
    </row>
    <row r="225" spans="1:10" ht="21.75" customHeight="1">
      <c r="A225" s="10">
        <v>7</v>
      </c>
      <c r="B225" s="776" t="s">
        <v>2578</v>
      </c>
      <c r="C225" s="355">
        <v>2011</v>
      </c>
      <c r="D225" s="365" t="s">
        <v>2601</v>
      </c>
      <c r="E225" s="724">
        <v>675000</v>
      </c>
      <c r="F225" s="377"/>
      <c r="G225" s="743"/>
      <c r="H225" s="724">
        <f t="shared" si="12"/>
        <v>675000</v>
      </c>
      <c r="I225" s="43"/>
      <c r="J225" s="207"/>
    </row>
    <row r="226" spans="1:10" ht="21.75" customHeight="1">
      <c r="A226" s="1">
        <v>8</v>
      </c>
      <c r="B226" s="776" t="s">
        <v>1190</v>
      </c>
      <c r="C226" s="355">
        <v>2004</v>
      </c>
      <c r="D226" s="365" t="s">
        <v>2584</v>
      </c>
      <c r="E226" s="724">
        <v>675000</v>
      </c>
      <c r="F226" s="364"/>
      <c r="G226" s="738"/>
      <c r="H226" s="760">
        <f>E226+G226</f>
        <v>675000</v>
      </c>
      <c r="I226" s="43"/>
      <c r="J226" s="207"/>
    </row>
    <row r="227" spans="1:10" ht="21.75" customHeight="1">
      <c r="A227" s="10">
        <v>9</v>
      </c>
      <c r="B227" s="1500" t="s">
        <v>2254</v>
      </c>
      <c r="C227" s="1501">
        <v>2002</v>
      </c>
      <c r="D227" s="1137" t="s">
        <v>2603</v>
      </c>
      <c r="E227" s="1499">
        <v>675000</v>
      </c>
      <c r="F227" s="377"/>
      <c r="G227" s="743"/>
      <c r="H227" s="724">
        <f>E227+G227</f>
        <v>675000</v>
      </c>
      <c r="I227" s="43"/>
      <c r="J227" s="207"/>
    </row>
    <row r="228" spans="1:10" ht="21.75" customHeight="1">
      <c r="A228" s="1">
        <v>10</v>
      </c>
      <c r="B228" s="781" t="s">
        <v>41</v>
      </c>
      <c r="C228" s="768">
        <v>2015</v>
      </c>
      <c r="D228" s="365" t="s">
        <v>2643</v>
      </c>
      <c r="E228" s="724">
        <v>675000</v>
      </c>
      <c r="F228" s="377"/>
      <c r="G228" s="724"/>
      <c r="H228" s="724">
        <f>G228+E228</f>
        <v>675000</v>
      </c>
      <c r="I228" s="43"/>
      <c r="J228" s="207"/>
    </row>
    <row r="229" spans="1:10" ht="21.75" customHeight="1">
      <c r="A229" s="1">
        <v>11</v>
      </c>
      <c r="B229" s="781" t="s">
        <v>40</v>
      </c>
      <c r="C229" s="768">
        <v>2016</v>
      </c>
      <c r="D229" s="365" t="s">
        <v>2590</v>
      </c>
      <c r="E229" s="724">
        <v>675000</v>
      </c>
      <c r="F229" s="377"/>
      <c r="G229" s="724"/>
      <c r="H229" s="724">
        <f>G229+E229</f>
        <v>675000</v>
      </c>
      <c r="I229" s="43"/>
      <c r="J229" s="207"/>
    </row>
    <row r="230" spans="1:10" ht="21.75" customHeight="1">
      <c r="A230" s="1">
        <v>12</v>
      </c>
      <c r="B230" s="781" t="s">
        <v>1685</v>
      </c>
      <c r="C230" s="768">
        <v>2017</v>
      </c>
      <c r="D230" s="365" t="s">
        <v>2687</v>
      </c>
      <c r="E230" s="724">
        <v>675000</v>
      </c>
      <c r="F230" s="377"/>
      <c r="G230" s="724"/>
      <c r="H230" s="724">
        <f>G230+E230</f>
        <v>675000</v>
      </c>
      <c r="I230" s="43"/>
      <c r="J230" s="207"/>
    </row>
    <row r="231" spans="1:10" ht="21.75" customHeight="1">
      <c r="A231" s="1">
        <v>13</v>
      </c>
      <c r="B231" s="781" t="s">
        <v>589</v>
      </c>
      <c r="C231" s="768">
        <v>2013</v>
      </c>
      <c r="D231" s="365" t="s">
        <v>2584</v>
      </c>
      <c r="E231" s="724">
        <v>675000</v>
      </c>
      <c r="F231" s="377"/>
      <c r="G231" s="724"/>
      <c r="H231" s="724">
        <f>G231+E231</f>
        <v>675000</v>
      </c>
      <c r="I231" s="43"/>
      <c r="J231" s="207"/>
    </row>
    <row r="232" spans="1:10" ht="21.75" customHeight="1">
      <c r="A232" s="1"/>
      <c r="B232" s="777" t="s">
        <v>1632</v>
      </c>
      <c r="C232" s="355"/>
      <c r="D232" s="365"/>
      <c r="E232" s="394">
        <f>SUM(E219:E231)</f>
        <v>8775000</v>
      </c>
      <c r="F232" s="41"/>
      <c r="G232" s="395"/>
      <c r="H232" s="443">
        <f>G232+E232</f>
        <v>8775000</v>
      </c>
      <c r="I232" s="43"/>
      <c r="J232" s="207"/>
    </row>
    <row r="233" spans="1:10" ht="21.75" customHeight="1">
      <c r="A233" s="1657" t="s">
        <v>2488</v>
      </c>
      <c r="B233" s="1658"/>
      <c r="C233" s="1658"/>
      <c r="D233" s="1658"/>
      <c r="E233" s="1658"/>
      <c r="F233" s="1658"/>
      <c r="G233" s="1658"/>
      <c r="H233" s="1658"/>
      <c r="I233" s="1658"/>
      <c r="J233" s="1659"/>
    </row>
    <row r="234" spans="1:10" ht="21.75" customHeight="1">
      <c r="A234" s="363">
        <v>1</v>
      </c>
      <c r="B234" s="776" t="s">
        <v>2694</v>
      </c>
      <c r="C234" s="355">
        <v>1953</v>
      </c>
      <c r="D234" s="365" t="s">
        <v>2582</v>
      </c>
      <c r="E234" s="724">
        <v>675000</v>
      </c>
      <c r="F234" s="377"/>
      <c r="G234" s="735"/>
      <c r="H234" s="760">
        <f aca="true" t="shared" si="13" ref="H234:H243">E234+G234</f>
        <v>675000</v>
      </c>
      <c r="I234" s="43"/>
      <c r="J234" s="207"/>
    </row>
    <row r="235" spans="1:10" ht="21.75" customHeight="1">
      <c r="A235" s="10">
        <v>2</v>
      </c>
      <c r="B235" s="776" t="s">
        <v>2696</v>
      </c>
      <c r="C235" s="355">
        <v>1945</v>
      </c>
      <c r="D235" s="365" t="s">
        <v>2603</v>
      </c>
      <c r="E235" s="724">
        <v>675000</v>
      </c>
      <c r="F235" s="377"/>
      <c r="G235" s="735"/>
      <c r="H235" s="760">
        <f t="shared" si="13"/>
        <v>675000</v>
      </c>
      <c r="I235" s="43"/>
      <c r="J235" s="207"/>
    </row>
    <row r="236" spans="1:10" ht="21.75" customHeight="1">
      <c r="A236" s="363">
        <v>3</v>
      </c>
      <c r="B236" s="776" t="s">
        <v>2702</v>
      </c>
      <c r="C236" s="355">
        <v>1936</v>
      </c>
      <c r="D236" s="365" t="s">
        <v>2584</v>
      </c>
      <c r="E236" s="724">
        <v>675000</v>
      </c>
      <c r="F236" s="377"/>
      <c r="G236" s="735"/>
      <c r="H236" s="760">
        <f t="shared" si="13"/>
        <v>675000</v>
      </c>
      <c r="I236" s="43"/>
      <c r="J236" s="207"/>
    </row>
    <row r="237" spans="1:10" ht="21.75" customHeight="1">
      <c r="A237" s="10">
        <v>4</v>
      </c>
      <c r="B237" s="776" t="s">
        <v>2703</v>
      </c>
      <c r="C237" s="355">
        <v>1935</v>
      </c>
      <c r="D237" s="365" t="s">
        <v>2584</v>
      </c>
      <c r="E237" s="724">
        <v>675000</v>
      </c>
      <c r="F237" s="377"/>
      <c r="G237" s="386"/>
      <c r="H237" s="760">
        <f t="shared" si="13"/>
        <v>675000</v>
      </c>
      <c r="I237" s="43"/>
      <c r="J237" s="207"/>
    </row>
    <row r="238" spans="1:10" ht="21.75" customHeight="1">
      <c r="A238" s="363">
        <v>5</v>
      </c>
      <c r="B238" s="776" t="s">
        <v>2704</v>
      </c>
      <c r="C238" s="355">
        <v>1946</v>
      </c>
      <c r="D238" s="365" t="s">
        <v>2584</v>
      </c>
      <c r="E238" s="724">
        <v>675000</v>
      </c>
      <c r="F238" s="377"/>
      <c r="G238" s="386"/>
      <c r="H238" s="760">
        <f t="shared" si="13"/>
        <v>675000</v>
      </c>
      <c r="I238" s="43"/>
      <c r="J238" s="207"/>
    </row>
    <row r="239" spans="1:15" ht="21.75" customHeight="1">
      <c r="A239" s="10">
        <v>6</v>
      </c>
      <c r="B239" s="776" t="s">
        <v>1191</v>
      </c>
      <c r="C239" s="355">
        <v>1950</v>
      </c>
      <c r="D239" s="365" t="s">
        <v>2584</v>
      </c>
      <c r="E239" s="724">
        <v>675000</v>
      </c>
      <c r="F239" s="377"/>
      <c r="G239" s="386"/>
      <c r="H239" s="760">
        <f t="shared" si="13"/>
        <v>675000</v>
      </c>
      <c r="I239" s="43"/>
      <c r="J239" s="207"/>
      <c r="M239" s="776"/>
      <c r="N239" s="355"/>
      <c r="O239" s="365"/>
    </row>
    <row r="240" spans="1:10" ht="21.75" customHeight="1">
      <c r="A240" s="363">
        <v>7</v>
      </c>
      <c r="B240" s="776" t="s">
        <v>2707</v>
      </c>
      <c r="C240" s="355">
        <v>1950</v>
      </c>
      <c r="D240" s="365" t="s">
        <v>2624</v>
      </c>
      <c r="E240" s="724">
        <v>675000</v>
      </c>
      <c r="F240" s="377"/>
      <c r="G240" s="386"/>
      <c r="H240" s="760">
        <f t="shared" si="13"/>
        <v>675000</v>
      </c>
      <c r="I240" s="43"/>
      <c r="J240" s="207"/>
    </row>
    <row r="241" spans="1:10" ht="21.75" customHeight="1">
      <c r="A241" s="10">
        <v>8</v>
      </c>
      <c r="B241" s="776" t="s">
        <v>2720</v>
      </c>
      <c r="C241" s="355">
        <v>1938</v>
      </c>
      <c r="D241" s="365" t="s">
        <v>2631</v>
      </c>
      <c r="E241" s="724">
        <v>675000</v>
      </c>
      <c r="F241" s="377"/>
      <c r="G241" s="386"/>
      <c r="H241" s="760">
        <f t="shared" si="13"/>
        <v>675000</v>
      </c>
      <c r="I241" s="43"/>
      <c r="J241" s="207"/>
    </row>
    <row r="242" spans="1:10" ht="21.75" customHeight="1">
      <c r="A242" s="363">
        <v>9</v>
      </c>
      <c r="B242" s="776" t="s">
        <v>1649</v>
      </c>
      <c r="C242" s="355">
        <v>1949</v>
      </c>
      <c r="D242" s="365" t="s">
        <v>2643</v>
      </c>
      <c r="E242" s="724">
        <v>675000</v>
      </c>
      <c r="F242" s="377"/>
      <c r="G242" s="386"/>
      <c r="H242" s="760">
        <f t="shared" si="13"/>
        <v>675000</v>
      </c>
      <c r="I242" s="43"/>
      <c r="J242" s="207"/>
    </row>
    <row r="243" spans="1:10" ht="21.75" customHeight="1">
      <c r="A243" s="10">
        <v>10</v>
      </c>
      <c r="B243" s="776" t="s">
        <v>1891</v>
      </c>
      <c r="C243" s="355">
        <v>1939</v>
      </c>
      <c r="D243" s="365" t="s">
        <v>2653</v>
      </c>
      <c r="E243" s="724">
        <v>675000</v>
      </c>
      <c r="F243" s="377"/>
      <c r="G243" s="746"/>
      <c r="H243" s="760">
        <f t="shared" si="13"/>
        <v>675000</v>
      </c>
      <c r="I243" s="43"/>
      <c r="J243" s="207"/>
    </row>
    <row r="244" spans="1:10" ht="21.75" customHeight="1">
      <c r="A244" s="363">
        <v>11</v>
      </c>
      <c r="B244" s="776" t="s">
        <v>2722</v>
      </c>
      <c r="C244" s="355">
        <v>1941</v>
      </c>
      <c r="D244" s="365" t="s">
        <v>2660</v>
      </c>
      <c r="E244" s="724">
        <v>675000</v>
      </c>
      <c r="F244" s="377"/>
      <c r="G244" s="386"/>
      <c r="H244" s="760">
        <f>E244+G244</f>
        <v>675000</v>
      </c>
      <c r="I244" s="43"/>
      <c r="J244" s="207"/>
    </row>
    <row r="245" spans="1:10" ht="21.75" customHeight="1">
      <c r="A245" s="10">
        <v>12</v>
      </c>
      <c r="B245" s="776" t="s">
        <v>2726</v>
      </c>
      <c r="C245" s="355">
        <v>1955</v>
      </c>
      <c r="D245" s="365" t="s">
        <v>2624</v>
      </c>
      <c r="E245" s="724">
        <v>675000</v>
      </c>
      <c r="F245" s="377"/>
      <c r="G245" s="386"/>
      <c r="H245" s="760">
        <f>SUM(E245:G245)</f>
        <v>675000</v>
      </c>
      <c r="I245" s="43"/>
      <c r="J245" s="207"/>
    </row>
    <row r="246" spans="1:10" ht="21.75" customHeight="1">
      <c r="A246" s="363">
        <v>13</v>
      </c>
      <c r="B246" s="776" t="s">
        <v>2693</v>
      </c>
      <c r="C246" s="355">
        <v>1934</v>
      </c>
      <c r="D246" s="365" t="s">
        <v>2624</v>
      </c>
      <c r="E246" s="724">
        <v>675000</v>
      </c>
      <c r="F246" s="364"/>
      <c r="G246" s="738"/>
      <c r="H246" s="724">
        <f>E246+G246</f>
        <v>675000</v>
      </c>
      <c r="I246" s="43"/>
      <c r="J246" s="207"/>
    </row>
    <row r="247" spans="1:10" ht="21.75" customHeight="1">
      <c r="A247" s="10">
        <v>14</v>
      </c>
      <c r="B247" s="776" t="s">
        <v>229</v>
      </c>
      <c r="C247" s="355">
        <v>1939</v>
      </c>
      <c r="D247" s="365" t="s">
        <v>2630</v>
      </c>
      <c r="E247" s="724">
        <v>675000</v>
      </c>
      <c r="F247" s="377"/>
      <c r="G247" s="386"/>
      <c r="H247" s="760">
        <f>SUM(E247:G247)</f>
        <v>675000</v>
      </c>
      <c r="I247" s="43"/>
      <c r="J247" s="207"/>
    </row>
    <row r="248" spans="1:10" ht="21.75" customHeight="1">
      <c r="A248" s="363">
        <v>15</v>
      </c>
      <c r="B248" s="776" t="s">
        <v>2327</v>
      </c>
      <c r="C248" s="355">
        <v>1935</v>
      </c>
      <c r="D248" s="365" t="s">
        <v>2591</v>
      </c>
      <c r="E248" s="724">
        <v>675000</v>
      </c>
      <c r="F248" s="364"/>
      <c r="G248" s="386"/>
      <c r="H248" s="724">
        <f aca="true" t="shared" si="14" ref="H248:H257">G248+E248</f>
        <v>675000</v>
      </c>
      <c r="I248" s="43"/>
      <c r="J248" s="207"/>
    </row>
    <row r="249" spans="1:10" ht="21.75" customHeight="1">
      <c r="A249" s="10">
        <v>16</v>
      </c>
      <c r="B249" s="776" t="s">
        <v>2633</v>
      </c>
      <c r="C249" s="355">
        <v>1933</v>
      </c>
      <c r="D249" s="365" t="s">
        <v>2630</v>
      </c>
      <c r="E249" s="724">
        <v>675000</v>
      </c>
      <c r="F249" s="364"/>
      <c r="G249" s="386"/>
      <c r="H249" s="724">
        <f t="shared" si="14"/>
        <v>675000</v>
      </c>
      <c r="I249" s="43"/>
      <c r="J249" s="207"/>
    </row>
    <row r="250" spans="1:10" ht="21.75" customHeight="1">
      <c r="A250" s="363">
        <v>17</v>
      </c>
      <c r="B250" s="776" t="s">
        <v>1303</v>
      </c>
      <c r="C250" s="738">
        <v>1928</v>
      </c>
      <c r="D250" s="365" t="s">
        <v>2588</v>
      </c>
      <c r="E250" s="724">
        <v>675000</v>
      </c>
      <c r="F250" s="364"/>
      <c r="G250" s="386"/>
      <c r="H250" s="724">
        <f t="shared" si="14"/>
        <v>675000</v>
      </c>
      <c r="I250" s="43"/>
      <c r="J250" s="207"/>
    </row>
    <row r="251" spans="1:10" ht="21.75" customHeight="1">
      <c r="A251" s="10">
        <v>18</v>
      </c>
      <c r="B251" s="776" t="s">
        <v>2251</v>
      </c>
      <c r="C251" s="1010">
        <v>1937</v>
      </c>
      <c r="D251" s="365" t="s">
        <v>2800</v>
      </c>
      <c r="E251" s="724">
        <v>675000</v>
      </c>
      <c r="F251" s="364"/>
      <c r="G251" s="386"/>
      <c r="H251" s="724">
        <f t="shared" si="14"/>
        <v>675000</v>
      </c>
      <c r="I251" s="43"/>
      <c r="J251" s="207"/>
    </row>
    <row r="252" spans="1:10" ht="21.75" customHeight="1">
      <c r="A252" s="363">
        <v>19</v>
      </c>
      <c r="B252" s="776" t="s">
        <v>2786</v>
      </c>
      <c r="C252" s="738">
        <v>1935</v>
      </c>
      <c r="D252" s="365" t="s">
        <v>2586</v>
      </c>
      <c r="E252" s="724">
        <v>675000</v>
      </c>
      <c r="F252" s="364"/>
      <c r="G252" s="386"/>
      <c r="H252" s="724">
        <f t="shared" si="14"/>
        <v>675000</v>
      </c>
      <c r="I252" s="43"/>
      <c r="J252" s="207"/>
    </row>
    <row r="253" spans="1:10" ht="21.75" customHeight="1">
      <c r="A253" s="10">
        <v>20</v>
      </c>
      <c r="B253" s="776" t="s">
        <v>2104</v>
      </c>
      <c r="C253" s="738">
        <v>1938</v>
      </c>
      <c r="D253" s="365" t="s">
        <v>2586</v>
      </c>
      <c r="E253" s="724">
        <v>675000</v>
      </c>
      <c r="F253" s="364"/>
      <c r="G253" s="386"/>
      <c r="H253" s="724">
        <f t="shared" si="14"/>
        <v>675000</v>
      </c>
      <c r="I253" s="43"/>
      <c r="J253" s="207"/>
    </row>
    <row r="254" spans="1:10" ht="21.75" customHeight="1">
      <c r="A254" s="363">
        <v>21</v>
      </c>
      <c r="B254" s="776" t="s">
        <v>2566</v>
      </c>
      <c r="C254" s="738">
        <v>1942</v>
      </c>
      <c r="D254" s="365" t="s">
        <v>909</v>
      </c>
      <c r="E254" s="724">
        <v>675000</v>
      </c>
      <c r="F254" s="364"/>
      <c r="G254" s="386"/>
      <c r="H254" s="724">
        <f t="shared" si="14"/>
        <v>675000</v>
      </c>
      <c r="I254" s="43"/>
      <c r="J254" s="207"/>
    </row>
    <row r="255" spans="1:10" ht="21.75" customHeight="1">
      <c r="A255" s="10">
        <v>22</v>
      </c>
      <c r="B255" s="776" t="s">
        <v>2567</v>
      </c>
      <c r="C255" s="738">
        <v>1942</v>
      </c>
      <c r="D255" s="365" t="s">
        <v>58</v>
      </c>
      <c r="E255" s="724">
        <v>675000</v>
      </c>
      <c r="F255" s="364"/>
      <c r="G255" s="386"/>
      <c r="H255" s="724">
        <f t="shared" si="14"/>
        <v>675000</v>
      </c>
      <c r="I255" s="43"/>
      <c r="J255" s="207"/>
    </row>
    <row r="256" spans="1:10" ht="21.75" customHeight="1">
      <c r="A256" s="363">
        <v>23</v>
      </c>
      <c r="B256" s="776" t="s">
        <v>80</v>
      </c>
      <c r="C256" s="738">
        <v>1939</v>
      </c>
      <c r="D256" s="365" t="s">
        <v>2687</v>
      </c>
      <c r="E256" s="724">
        <v>0</v>
      </c>
      <c r="F256" s="364"/>
      <c r="G256" s="386"/>
      <c r="H256" s="724">
        <v>0</v>
      </c>
      <c r="I256" s="43"/>
      <c r="J256" s="207"/>
    </row>
    <row r="257" spans="1:10" ht="21.75" customHeight="1">
      <c r="A257" s="10">
        <v>24</v>
      </c>
      <c r="B257" s="776" t="s">
        <v>2646</v>
      </c>
      <c r="C257" s="738">
        <v>1934</v>
      </c>
      <c r="D257" s="365" t="s">
        <v>58</v>
      </c>
      <c r="E257" s="724">
        <v>675000</v>
      </c>
      <c r="F257" s="364"/>
      <c r="G257" s="386"/>
      <c r="H257" s="724">
        <f t="shared" si="14"/>
        <v>675000</v>
      </c>
      <c r="I257" s="43"/>
      <c r="J257" s="207"/>
    </row>
    <row r="258" spans="1:10" ht="21.75" customHeight="1">
      <c r="A258" s="1"/>
      <c r="B258" s="777" t="s">
        <v>1632</v>
      </c>
      <c r="C258" s="355"/>
      <c r="D258" s="365"/>
      <c r="E258" s="394">
        <f>SUM(E234:E257)</f>
        <v>15525000</v>
      </c>
      <c r="F258" s="363"/>
      <c r="G258" s="883">
        <f>SUM(G256:G257)</f>
        <v>0</v>
      </c>
      <c r="H258" s="443">
        <f>E258+G258</f>
        <v>15525000</v>
      </c>
      <c r="I258" s="43"/>
      <c r="J258" s="207"/>
    </row>
    <row r="259" spans="1:10" ht="21.75" customHeight="1">
      <c r="A259" s="1127" t="s">
        <v>383</v>
      </c>
      <c r="B259" s="1128"/>
      <c r="C259" s="1128"/>
      <c r="D259" s="1128"/>
      <c r="E259" s="1128"/>
      <c r="F259" s="1128"/>
      <c r="G259" s="1128"/>
      <c r="H259" s="1128"/>
      <c r="I259" s="1128"/>
      <c r="J259" s="1129"/>
    </row>
    <row r="260" spans="1:10" ht="21.75" customHeight="1">
      <c r="A260" s="845">
        <v>1</v>
      </c>
      <c r="B260" s="776" t="s">
        <v>2767</v>
      </c>
      <c r="C260" s="355">
        <v>1950</v>
      </c>
      <c r="D260" s="365" t="s">
        <v>2595</v>
      </c>
      <c r="E260" s="724">
        <v>0</v>
      </c>
      <c r="F260" s="364"/>
      <c r="G260" s="743"/>
      <c r="H260" s="724" t="s">
        <v>776</v>
      </c>
      <c r="I260" s="1856" t="s">
        <v>777</v>
      </c>
      <c r="J260" s="1857"/>
    </row>
    <row r="261" spans="1:10" ht="21.75" customHeight="1">
      <c r="A261" s="845">
        <v>2</v>
      </c>
      <c r="B261" s="776" t="s">
        <v>2768</v>
      </c>
      <c r="C261" s="355">
        <v>1960</v>
      </c>
      <c r="D261" s="365" t="s">
        <v>2595</v>
      </c>
      <c r="E261" s="724">
        <v>270000</v>
      </c>
      <c r="F261" s="364"/>
      <c r="G261" s="743"/>
      <c r="H261" s="724">
        <f aca="true" t="shared" si="15" ref="H261:H300">E261+G261</f>
        <v>270000</v>
      </c>
      <c r="I261" s="43"/>
      <c r="J261" s="207"/>
    </row>
    <row r="262" spans="1:10" ht="21.75" customHeight="1">
      <c r="A262" s="845">
        <v>3</v>
      </c>
      <c r="B262" s="776" t="s">
        <v>1895</v>
      </c>
      <c r="C262" s="355">
        <v>1987</v>
      </c>
      <c r="D262" s="365" t="s">
        <v>2595</v>
      </c>
      <c r="E262" s="724">
        <v>270000</v>
      </c>
      <c r="F262" s="364"/>
      <c r="G262" s="743"/>
      <c r="H262" s="724">
        <f t="shared" si="15"/>
        <v>270000</v>
      </c>
      <c r="I262" s="43"/>
      <c r="J262" s="207"/>
    </row>
    <row r="263" spans="1:10" ht="21.75" customHeight="1">
      <c r="A263" s="845">
        <v>4</v>
      </c>
      <c r="B263" s="776" t="s">
        <v>2769</v>
      </c>
      <c r="C263" s="355">
        <v>1954</v>
      </c>
      <c r="D263" s="365" t="s">
        <v>2582</v>
      </c>
      <c r="E263" s="724">
        <v>270000</v>
      </c>
      <c r="F263" s="364"/>
      <c r="G263" s="743"/>
      <c r="H263" s="724">
        <f t="shared" si="15"/>
        <v>270000</v>
      </c>
      <c r="I263" s="43"/>
      <c r="J263" s="207"/>
    </row>
    <row r="264" spans="1:10" ht="21.75" customHeight="1">
      <c r="A264" s="845">
        <v>5</v>
      </c>
      <c r="B264" s="776" t="s">
        <v>2770</v>
      </c>
      <c r="C264" s="355">
        <v>1949</v>
      </c>
      <c r="D264" s="365" t="s">
        <v>2582</v>
      </c>
      <c r="E264" s="724">
        <v>270000</v>
      </c>
      <c r="F264" s="364"/>
      <c r="G264" s="743"/>
      <c r="H264" s="724">
        <f t="shared" si="15"/>
        <v>270000</v>
      </c>
      <c r="I264" s="43"/>
      <c r="J264" s="207"/>
    </row>
    <row r="265" spans="1:10" ht="21.75" customHeight="1">
      <c r="A265" s="845">
        <v>6</v>
      </c>
      <c r="B265" s="776" t="s">
        <v>1192</v>
      </c>
      <c r="C265" s="355">
        <v>1985</v>
      </c>
      <c r="D265" s="365" t="s">
        <v>2582</v>
      </c>
      <c r="E265" s="724">
        <v>270000</v>
      </c>
      <c r="F265" s="364"/>
      <c r="G265" s="743"/>
      <c r="H265" s="724">
        <f t="shared" si="15"/>
        <v>270000</v>
      </c>
      <c r="I265" s="43"/>
      <c r="J265" s="207"/>
    </row>
    <row r="266" spans="1:10" ht="21.75" customHeight="1">
      <c r="A266" s="845">
        <v>7</v>
      </c>
      <c r="B266" s="776" t="s">
        <v>2771</v>
      </c>
      <c r="C266" s="355">
        <v>1976</v>
      </c>
      <c r="D266" s="365" t="s">
        <v>2582</v>
      </c>
      <c r="E266" s="724">
        <v>270000</v>
      </c>
      <c r="F266" s="364"/>
      <c r="G266" s="743"/>
      <c r="H266" s="724">
        <f t="shared" si="15"/>
        <v>270000</v>
      </c>
      <c r="I266" s="43"/>
      <c r="J266" s="207"/>
    </row>
    <row r="267" spans="1:10" ht="21.75" customHeight="1">
      <c r="A267" s="845">
        <v>8</v>
      </c>
      <c r="B267" s="776" t="s">
        <v>2772</v>
      </c>
      <c r="C267" s="355">
        <v>1955</v>
      </c>
      <c r="D267" s="365" t="s">
        <v>2603</v>
      </c>
      <c r="E267" s="724">
        <v>270000</v>
      </c>
      <c r="F267" s="364"/>
      <c r="G267" s="743"/>
      <c r="H267" s="724">
        <f t="shared" si="15"/>
        <v>270000</v>
      </c>
      <c r="I267" s="43"/>
      <c r="J267" s="207"/>
    </row>
    <row r="268" spans="1:10" ht="21.75" customHeight="1">
      <c r="A268" s="845">
        <v>9</v>
      </c>
      <c r="B268" s="776" t="s">
        <v>2773</v>
      </c>
      <c r="C268" s="355">
        <v>1970</v>
      </c>
      <c r="D268" s="365" t="s">
        <v>2603</v>
      </c>
      <c r="E268" s="724">
        <v>270000</v>
      </c>
      <c r="F268" s="364"/>
      <c r="G268" s="743"/>
      <c r="H268" s="724">
        <f t="shared" si="15"/>
        <v>270000</v>
      </c>
      <c r="I268" s="43"/>
      <c r="J268" s="207"/>
    </row>
    <row r="269" spans="1:10" ht="21.75" customHeight="1">
      <c r="A269" s="845">
        <v>10</v>
      </c>
      <c r="B269" s="776" t="s">
        <v>2774</v>
      </c>
      <c r="C269" s="355">
        <v>1963</v>
      </c>
      <c r="D269" s="365" t="s">
        <v>2603</v>
      </c>
      <c r="E269" s="724">
        <v>270000</v>
      </c>
      <c r="F269" s="364"/>
      <c r="G269" s="743"/>
      <c r="H269" s="724">
        <f t="shared" si="15"/>
        <v>270000</v>
      </c>
      <c r="I269" s="43"/>
      <c r="J269" s="207"/>
    </row>
    <row r="270" spans="1:10" ht="21.75" customHeight="1">
      <c r="A270" s="845">
        <v>11</v>
      </c>
      <c r="B270" s="776" t="s">
        <v>2775</v>
      </c>
      <c r="C270" s="355">
        <v>1957</v>
      </c>
      <c r="D270" s="365" t="s">
        <v>2603</v>
      </c>
      <c r="E270" s="724">
        <v>270000</v>
      </c>
      <c r="F270" s="364"/>
      <c r="G270" s="743"/>
      <c r="H270" s="724">
        <f t="shared" si="15"/>
        <v>270000</v>
      </c>
      <c r="I270" s="43"/>
      <c r="J270" s="207"/>
    </row>
    <row r="271" spans="1:10" ht="21.75" customHeight="1">
      <c r="A271" s="845">
        <v>12</v>
      </c>
      <c r="B271" s="776" t="s">
        <v>2776</v>
      </c>
      <c r="C271" s="355">
        <v>1957</v>
      </c>
      <c r="D271" s="365" t="s">
        <v>2584</v>
      </c>
      <c r="E271" s="724">
        <v>270000</v>
      </c>
      <c r="F271" s="364"/>
      <c r="G271" s="743"/>
      <c r="H271" s="724">
        <f t="shared" si="15"/>
        <v>270000</v>
      </c>
      <c r="I271" s="43"/>
      <c r="J271" s="207"/>
    </row>
    <row r="272" spans="1:10" ht="21.75" customHeight="1">
      <c r="A272" s="845">
        <v>13</v>
      </c>
      <c r="B272" s="776" t="s">
        <v>2777</v>
      </c>
      <c r="C272" s="355">
        <v>1972</v>
      </c>
      <c r="D272" s="365" t="s">
        <v>2584</v>
      </c>
      <c r="E272" s="724">
        <v>270000</v>
      </c>
      <c r="F272" s="364"/>
      <c r="G272" s="743"/>
      <c r="H272" s="724">
        <f t="shared" si="15"/>
        <v>270000</v>
      </c>
      <c r="I272" s="43"/>
      <c r="J272" s="207"/>
    </row>
    <row r="273" spans="1:10" ht="21.75" customHeight="1">
      <c r="A273" s="845">
        <v>14</v>
      </c>
      <c r="B273" s="776" t="s">
        <v>2778</v>
      </c>
      <c r="C273" s="355">
        <v>1971</v>
      </c>
      <c r="D273" s="365" t="s">
        <v>2584</v>
      </c>
      <c r="E273" s="724">
        <v>270000</v>
      </c>
      <c r="F273" s="364"/>
      <c r="G273" s="743"/>
      <c r="H273" s="724">
        <f t="shared" si="15"/>
        <v>270000</v>
      </c>
      <c r="I273" s="43"/>
      <c r="J273" s="207"/>
    </row>
    <row r="274" spans="1:10" ht="21.75" customHeight="1">
      <c r="A274" s="845">
        <v>15</v>
      </c>
      <c r="B274" s="776" t="s">
        <v>2779</v>
      </c>
      <c r="C274" s="355">
        <v>1971</v>
      </c>
      <c r="D274" s="365" t="s">
        <v>2584</v>
      </c>
      <c r="E274" s="724">
        <v>270000</v>
      </c>
      <c r="F274" s="364"/>
      <c r="G274" s="743"/>
      <c r="H274" s="724">
        <f t="shared" si="15"/>
        <v>270000</v>
      </c>
      <c r="I274" s="43"/>
      <c r="J274" s="207"/>
    </row>
    <row r="275" spans="1:10" ht="21.75" customHeight="1">
      <c r="A275" s="845">
        <v>16</v>
      </c>
      <c r="B275" s="776" t="s">
        <v>2780</v>
      </c>
      <c r="C275" s="355">
        <v>1986</v>
      </c>
      <c r="D275" s="365" t="s">
        <v>2584</v>
      </c>
      <c r="E275" s="724">
        <v>270000</v>
      </c>
      <c r="F275" s="364"/>
      <c r="G275" s="743"/>
      <c r="H275" s="724">
        <f t="shared" si="15"/>
        <v>270000</v>
      </c>
      <c r="I275" s="43"/>
      <c r="J275" s="207"/>
    </row>
    <row r="276" spans="1:10" ht="21.75" customHeight="1">
      <c r="A276" s="845">
        <v>17</v>
      </c>
      <c r="B276" s="776" t="s">
        <v>1170</v>
      </c>
      <c r="C276" s="355">
        <v>1968</v>
      </c>
      <c r="D276" s="365" t="s">
        <v>2584</v>
      </c>
      <c r="E276" s="724">
        <v>270000</v>
      </c>
      <c r="F276" s="364"/>
      <c r="G276" s="743"/>
      <c r="H276" s="724">
        <f t="shared" si="15"/>
        <v>270000</v>
      </c>
      <c r="I276" s="43"/>
      <c r="J276" s="207"/>
    </row>
    <row r="277" spans="1:15" ht="21.75" customHeight="1">
      <c r="A277" s="845">
        <v>18</v>
      </c>
      <c r="B277" s="776" t="s">
        <v>2781</v>
      </c>
      <c r="C277" s="355">
        <v>1975</v>
      </c>
      <c r="D277" s="365" t="s">
        <v>2584</v>
      </c>
      <c r="E277" s="724">
        <v>270000</v>
      </c>
      <c r="F277" s="364"/>
      <c r="G277" s="743"/>
      <c r="H277" s="724">
        <f t="shared" si="15"/>
        <v>270000</v>
      </c>
      <c r="I277" s="43"/>
      <c r="J277" s="207"/>
      <c r="M277" s="776"/>
      <c r="N277" s="355"/>
      <c r="O277" s="365"/>
    </row>
    <row r="278" spans="1:10" ht="21.75" customHeight="1">
      <c r="A278" s="845">
        <v>19</v>
      </c>
      <c r="B278" s="776" t="s">
        <v>2782</v>
      </c>
      <c r="C278" s="355">
        <v>1962</v>
      </c>
      <c r="D278" s="365" t="s">
        <v>2584</v>
      </c>
      <c r="E278" s="724">
        <v>270000</v>
      </c>
      <c r="F278" s="364"/>
      <c r="G278" s="743"/>
      <c r="H278" s="724">
        <f t="shared" si="15"/>
        <v>270000</v>
      </c>
      <c r="I278" s="43"/>
      <c r="J278" s="207"/>
    </row>
    <row r="279" spans="1:10" ht="21.75" customHeight="1">
      <c r="A279" s="845">
        <v>20</v>
      </c>
      <c r="B279" s="776" t="s">
        <v>1194</v>
      </c>
      <c r="C279" s="355">
        <v>1980</v>
      </c>
      <c r="D279" s="365" t="s">
        <v>2584</v>
      </c>
      <c r="E279" s="724">
        <v>270000</v>
      </c>
      <c r="F279" s="364"/>
      <c r="G279" s="753"/>
      <c r="H279" s="724">
        <f t="shared" si="15"/>
        <v>270000</v>
      </c>
      <c r="I279" s="43"/>
      <c r="J279" s="207"/>
    </row>
    <row r="280" spans="1:10" ht="21.75" customHeight="1">
      <c r="A280" s="845">
        <v>21</v>
      </c>
      <c r="B280" s="776" t="s">
        <v>1195</v>
      </c>
      <c r="C280" s="355">
        <v>1976</v>
      </c>
      <c r="D280" s="365" t="s">
        <v>2584</v>
      </c>
      <c r="E280" s="724">
        <v>270000</v>
      </c>
      <c r="F280" s="364"/>
      <c r="G280" s="753"/>
      <c r="H280" s="724">
        <f t="shared" si="15"/>
        <v>270000</v>
      </c>
      <c r="I280" s="43"/>
      <c r="J280" s="207"/>
    </row>
    <row r="281" spans="1:10" ht="21.75" customHeight="1">
      <c r="A281" s="845">
        <v>22</v>
      </c>
      <c r="B281" s="776" t="s">
        <v>2753</v>
      </c>
      <c r="C281" s="355">
        <v>1971</v>
      </c>
      <c r="D281" s="365" t="s">
        <v>2624</v>
      </c>
      <c r="E281" s="724">
        <v>270000</v>
      </c>
      <c r="F281" s="364"/>
      <c r="G281" s="743"/>
      <c r="H281" s="724">
        <f t="shared" si="15"/>
        <v>270000</v>
      </c>
      <c r="I281" s="43"/>
      <c r="J281" s="207"/>
    </row>
    <row r="282" spans="1:10" ht="21.75" customHeight="1">
      <c r="A282" s="845">
        <v>23</v>
      </c>
      <c r="B282" s="776" t="s">
        <v>2783</v>
      </c>
      <c r="C282" s="355">
        <v>1941</v>
      </c>
      <c r="D282" s="365" t="s">
        <v>2624</v>
      </c>
      <c r="E282" s="724">
        <v>270000</v>
      </c>
      <c r="F282" s="364"/>
      <c r="G282" s="743"/>
      <c r="H282" s="724">
        <f t="shared" si="15"/>
        <v>270000</v>
      </c>
      <c r="I282" s="43"/>
      <c r="J282" s="207"/>
    </row>
    <row r="283" spans="1:10" ht="21.75" customHeight="1">
      <c r="A283" s="845">
        <v>24</v>
      </c>
      <c r="B283" s="776" t="s">
        <v>2784</v>
      </c>
      <c r="C283" s="355">
        <v>1953</v>
      </c>
      <c r="D283" s="365" t="s">
        <v>2624</v>
      </c>
      <c r="E283" s="724">
        <v>270000</v>
      </c>
      <c r="F283" s="364"/>
      <c r="G283" s="743"/>
      <c r="H283" s="724">
        <f t="shared" si="15"/>
        <v>270000</v>
      </c>
      <c r="I283" s="43"/>
      <c r="J283" s="207"/>
    </row>
    <row r="284" spans="1:10" ht="21.75" customHeight="1">
      <c r="A284" s="845">
        <v>25</v>
      </c>
      <c r="B284" s="776" t="s">
        <v>2785</v>
      </c>
      <c r="C284" s="355">
        <v>1962</v>
      </c>
      <c r="D284" s="365" t="s">
        <v>2624</v>
      </c>
      <c r="E284" s="724">
        <v>270000</v>
      </c>
      <c r="F284" s="364"/>
      <c r="G284" s="743"/>
      <c r="H284" s="724">
        <f t="shared" si="15"/>
        <v>270000</v>
      </c>
      <c r="I284" s="43"/>
      <c r="J284" s="207"/>
    </row>
    <row r="285" spans="1:10" ht="21.75" customHeight="1">
      <c r="A285" s="845">
        <v>26</v>
      </c>
      <c r="B285" s="779" t="s">
        <v>1779</v>
      </c>
      <c r="C285" s="769">
        <v>1950</v>
      </c>
      <c r="D285" s="381" t="s">
        <v>2624</v>
      </c>
      <c r="E285" s="724">
        <v>270000</v>
      </c>
      <c r="F285" s="364"/>
      <c r="G285" s="743"/>
      <c r="H285" s="724">
        <f t="shared" si="15"/>
        <v>270000</v>
      </c>
      <c r="I285" s="43"/>
      <c r="J285" s="389"/>
    </row>
    <row r="286" spans="1:10" ht="21.75" customHeight="1">
      <c r="A286" s="845">
        <v>27</v>
      </c>
      <c r="B286" s="776" t="s">
        <v>807</v>
      </c>
      <c r="C286" s="355">
        <v>1966</v>
      </c>
      <c r="D286" s="365" t="s">
        <v>2631</v>
      </c>
      <c r="E286" s="724">
        <v>270000</v>
      </c>
      <c r="F286" s="364"/>
      <c r="G286" s="743"/>
      <c r="H286" s="724">
        <f t="shared" si="15"/>
        <v>270000</v>
      </c>
      <c r="I286" s="43"/>
      <c r="J286" s="207"/>
    </row>
    <row r="287" spans="1:10" ht="21.75" customHeight="1">
      <c r="A287" s="845">
        <v>28</v>
      </c>
      <c r="B287" s="776" t="s">
        <v>2787</v>
      </c>
      <c r="C287" s="355">
        <v>1977</v>
      </c>
      <c r="D287" s="365" t="s">
        <v>2588</v>
      </c>
      <c r="E287" s="724">
        <v>270000</v>
      </c>
      <c r="F287" s="364"/>
      <c r="G287" s="743"/>
      <c r="H287" s="724">
        <f t="shared" si="15"/>
        <v>270000</v>
      </c>
      <c r="I287" s="43"/>
      <c r="J287" s="207"/>
    </row>
    <row r="288" spans="1:10" ht="21.75" customHeight="1">
      <c r="A288" s="845">
        <v>29</v>
      </c>
      <c r="B288" s="776" t="s">
        <v>2789</v>
      </c>
      <c r="C288" s="355">
        <v>1961</v>
      </c>
      <c r="D288" s="365" t="s">
        <v>2590</v>
      </c>
      <c r="E288" s="724">
        <v>270000</v>
      </c>
      <c r="F288" s="364"/>
      <c r="G288" s="743"/>
      <c r="H288" s="724">
        <f t="shared" si="15"/>
        <v>270000</v>
      </c>
      <c r="I288" s="43"/>
      <c r="J288" s="207"/>
    </row>
    <row r="289" spans="1:10" ht="21.75" customHeight="1">
      <c r="A289" s="845">
        <v>30</v>
      </c>
      <c r="B289" s="776" t="s">
        <v>2790</v>
      </c>
      <c r="C289" s="355">
        <v>1978</v>
      </c>
      <c r="D289" s="365" t="s">
        <v>2643</v>
      </c>
      <c r="E289" s="724">
        <v>270000</v>
      </c>
      <c r="F289" s="364"/>
      <c r="G289" s="743"/>
      <c r="H289" s="724">
        <f t="shared" si="15"/>
        <v>270000</v>
      </c>
      <c r="I289" s="43"/>
      <c r="J289" s="207"/>
    </row>
    <row r="290" spans="1:10" ht="21.75" customHeight="1">
      <c r="A290" s="845">
        <v>31</v>
      </c>
      <c r="B290" s="776" t="s">
        <v>1193</v>
      </c>
      <c r="C290" s="355">
        <v>1963</v>
      </c>
      <c r="D290" s="365" t="s">
        <v>2643</v>
      </c>
      <c r="E290" s="724">
        <v>270000</v>
      </c>
      <c r="F290" s="364"/>
      <c r="G290" s="743"/>
      <c r="H290" s="724">
        <f t="shared" si="15"/>
        <v>270000</v>
      </c>
      <c r="I290" s="43"/>
      <c r="J290" s="207"/>
    </row>
    <row r="291" spans="1:10" ht="21.75" customHeight="1">
      <c r="A291" s="845">
        <v>32</v>
      </c>
      <c r="B291" s="776" t="s">
        <v>2791</v>
      </c>
      <c r="C291" s="355">
        <v>1958</v>
      </c>
      <c r="D291" s="365" t="s">
        <v>2464</v>
      </c>
      <c r="E291" s="724">
        <v>270000</v>
      </c>
      <c r="F291" s="364"/>
      <c r="G291" s="743"/>
      <c r="H291" s="724">
        <f t="shared" si="15"/>
        <v>270000</v>
      </c>
      <c r="I291" s="43"/>
      <c r="J291" s="207"/>
    </row>
    <row r="292" spans="1:10" ht="21.75" customHeight="1">
      <c r="A292" s="845">
        <v>33</v>
      </c>
      <c r="B292" s="776" t="s">
        <v>2792</v>
      </c>
      <c r="C292" s="355">
        <v>1966</v>
      </c>
      <c r="D292" s="365" t="s">
        <v>2464</v>
      </c>
      <c r="E292" s="724">
        <v>270000</v>
      </c>
      <c r="F292" s="364"/>
      <c r="G292" s="743"/>
      <c r="H292" s="724">
        <f t="shared" si="15"/>
        <v>270000</v>
      </c>
      <c r="I292" s="43"/>
      <c r="J292" s="207"/>
    </row>
    <row r="293" spans="1:10" ht="21.75" customHeight="1">
      <c r="A293" s="845">
        <v>34</v>
      </c>
      <c r="B293" s="776" t="s">
        <v>2793</v>
      </c>
      <c r="C293" s="355">
        <v>1981</v>
      </c>
      <c r="D293" s="365" t="s">
        <v>2763</v>
      </c>
      <c r="E293" s="724">
        <v>270000</v>
      </c>
      <c r="F293" s="364"/>
      <c r="G293" s="743"/>
      <c r="H293" s="724">
        <f t="shared" si="15"/>
        <v>270000</v>
      </c>
      <c r="I293" s="43"/>
      <c r="J293" s="207"/>
    </row>
    <row r="294" spans="1:10" ht="21.75" customHeight="1">
      <c r="A294" s="845">
        <v>35</v>
      </c>
      <c r="B294" s="776" t="s">
        <v>1896</v>
      </c>
      <c r="C294" s="355">
        <v>1978</v>
      </c>
      <c r="D294" s="365" t="s">
        <v>2463</v>
      </c>
      <c r="E294" s="724">
        <v>270000</v>
      </c>
      <c r="F294" s="364"/>
      <c r="G294" s="743"/>
      <c r="H294" s="724">
        <f t="shared" si="15"/>
        <v>270000</v>
      </c>
      <c r="I294" s="43"/>
      <c r="J294" s="207"/>
    </row>
    <row r="295" spans="1:10" ht="21.75" customHeight="1">
      <c r="A295" s="845">
        <v>36</v>
      </c>
      <c r="B295" s="776" t="s">
        <v>2794</v>
      </c>
      <c r="C295" s="355">
        <v>1965</v>
      </c>
      <c r="D295" s="365" t="s">
        <v>2591</v>
      </c>
      <c r="E295" s="724">
        <v>270000</v>
      </c>
      <c r="F295" s="364"/>
      <c r="G295" s="743"/>
      <c r="H295" s="724">
        <f t="shared" si="15"/>
        <v>270000</v>
      </c>
      <c r="I295" s="43"/>
      <c r="J295" s="207"/>
    </row>
    <row r="296" spans="1:10" ht="21.75" customHeight="1">
      <c r="A296" s="845">
        <v>37</v>
      </c>
      <c r="B296" s="776" t="s">
        <v>2766</v>
      </c>
      <c r="C296" s="355">
        <v>1966</v>
      </c>
      <c r="D296" s="365" t="s">
        <v>2660</v>
      </c>
      <c r="E296" s="724">
        <v>270000</v>
      </c>
      <c r="F296" s="364"/>
      <c r="G296" s="743"/>
      <c r="H296" s="724">
        <f t="shared" si="15"/>
        <v>270000</v>
      </c>
      <c r="I296" s="43"/>
      <c r="J296" s="207"/>
    </row>
    <row r="297" spans="1:10" ht="21.75" customHeight="1">
      <c r="A297" s="845">
        <v>38</v>
      </c>
      <c r="B297" s="776" t="s">
        <v>706</v>
      </c>
      <c r="C297" s="355">
        <v>1964</v>
      </c>
      <c r="D297" s="365" t="s">
        <v>2660</v>
      </c>
      <c r="E297" s="724">
        <v>270000</v>
      </c>
      <c r="F297" s="364"/>
      <c r="G297" s="743"/>
      <c r="H297" s="724">
        <f t="shared" si="15"/>
        <v>270000</v>
      </c>
      <c r="I297" s="43"/>
      <c r="J297" s="207"/>
    </row>
    <row r="298" spans="1:10" ht="21.75" customHeight="1">
      <c r="A298" s="845">
        <v>39</v>
      </c>
      <c r="B298" s="776" t="s">
        <v>1178</v>
      </c>
      <c r="C298" s="355">
        <v>1980</v>
      </c>
      <c r="D298" s="365" t="s">
        <v>2660</v>
      </c>
      <c r="E298" s="724">
        <v>270000</v>
      </c>
      <c r="F298" s="364"/>
      <c r="G298" s="753"/>
      <c r="H298" s="724">
        <f t="shared" si="15"/>
        <v>270000</v>
      </c>
      <c r="I298" s="43"/>
      <c r="J298" s="207"/>
    </row>
    <row r="299" spans="1:10" ht="21.75" customHeight="1">
      <c r="A299" s="845">
        <v>40</v>
      </c>
      <c r="B299" s="776" t="s">
        <v>2795</v>
      </c>
      <c r="C299" s="355">
        <v>1940</v>
      </c>
      <c r="D299" s="365" t="s">
        <v>2660</v>
      </c>
      <c r="E299" s="724">
        <v>270000</v>
      </c>
      <c r="F299" s="364"/>
      <c r="G299" s="743"/>
      <c r="H299" s="724">
        <f t="shared" si="15"/>
        <v>270000</v>
      </c>
      <c r="I299" s="43"/>
      <c r="J299" s="207"/>
    </row>
    <row r="300" spans="1:10" ht="21.75" customHeight="1">
      <c r="A300" s="845">
        <v>41</v>
      </c>
      <c r="B300" s="776" t="s">
        <v>1146</v>
      </c>
      <c r="C300" s="738">
        <v>1957</v>
      </c>
      <c r="D300" s="364" t="s">
        <v>2601</v>
      </c>
      <c r="E300" s="724">
        <v>270000</v>
      </c>
      <c r="F300" s="364"/>
      <c r="G300" s="738"/>
      <c r="H300" s="724">
        <f t="shared" si="15"/>
        <v>270000</v>
      </c>
      <c r="I300" s="43"/>
      <c r="J300" s="207"/>
    </row>
    <row r="301" spans="1:10" ht="21.75" customHeight="1">
      <c r="A301" s="845">
        <v>42</v>
      </c>
      <c r="B301" s="776" t="s">
        <v>1559</v>
      </c>
      <c r="C301" s="355">
        <v>1977</v>
      </c>
      <c r="D301" s="365" t="s">
        <v>2601</v>
      </c>
      <c r="E301" s="724">
        <v>270000</v>
      </c>
      <c r="F301" s="363"/>
      <c r="G301" s="743"/>
      <c r="H301" s="724">
        <f>SUM(E301:G301)</f>
        <v>270000</v>
      </c>
      <c r="I301" s="43"/>
      <c r="J301" s="207"/>
    </row>
    <row r="302" spans="1:10" ht="21.75" customHeight="1">
      <c r="A302" s="845">
        <v>43</v>
      </c>
      <c r="B302" s="776" t="s">
        <v>808</v>
      </c>
      <c r="C302" s="355">
        <v>1971</v>
      </c>
      <c r="D302" s="365" t="s">
        <v>2756</v>
      </c>
      <c r="E302" s="724">
        <v>270000</v>
      </c>
      <c r="F302" s="364"/>
      <c r="G302" s="743"/>
      <c r="H302" s="724">
        <f aca="true" t="shared" si="16" ref="H302:H307">E302+G302</f>
        <v>270000</v>
      </c>
      <c r="I302" s="43"/>
      <c r="J302" s="207"/>
    </row>
    <row r="303" spans="1:10" ht="21.75" customHeight="1">
      <c r="A303" s="845">
        <v>44</v>
      </c>
      <c r="B303" s="776" t="s">
        <v>809</v>
      </c>
      <c r="C303" s="355">
        <v>1950</v>
      </c>
      <c r="D303" s="365" t="s">
        <v>2626</v>
      </c>
      <c r="E303" s="724">
        <v>270000</v>
      </c>
      <c r="F303" s="364"/>
      <c r="G303" s="743"/>
      <c r="H303" s="724">
        <f t="shared" si="16"/>
        <v>270000</v>
      </c>
      <c r="I303" s="43"/>
      <c r="J303" s="207"/>
    </row>
    <row r="304" spans="1:10" ht="21.75" customHeight="1">
      <c r="A304" s="845">
        <v>45</v>
      </c>
      <c r="B304" s="776" t="s">
        <v>810</v>
      </c>
      <c r="C304" s="355">
        <v>1938</v>
      </c>
      <c r="D304" s="365" t="s">
        <v>2800</v>
      </c>
      <c r="E304" s="724">
        <v>270000</v>
      </c>
      <c r="F304" s="364"/>
      <c r="G304" s="743"/>
      <c r="H304" s="724">
        <f t="shared" si="16"/>
        <v>270000</v>
      </c>
      <c r="I304" s="43"/>
      <c r="J304" s="207"/>
    </row>
    <row r="305" spans="1:10" ht="21.75" customHeight="1">
      <c r="A305" s="845">
        <v>46</v>
      </c>
      <c r="B305" s="776" t="s">
        <v>2731</v>
      </c>
      <c r="C305" s="355">
        <v>1977</v>
      </c>
      <c r="D305" s="365" t="s">
        <v>2643</v>
      </c>
      <c r="E305" s="724">
        <v>270000</v>
      </c>
      <c r="F305" s="364"/>
      <c r="G305" s="743"/>
      <c r="H305" s="724">
        <f t="shared" si="16"/>
        <v>270000</v>
      </c>
      <c r="I305" s="43"/>
      <c r="J305" s="207"/>
    </row>
    <row r="306" spans="1:10" ht="21.75" customHeight="1">
      <c r="A306" s="845">
        <v>47</v>
      </c>
      <c r="B306" s="776" t="s">
        <v>2732</v>
      </c>
      <c r="C306" s="355">
        <v>1956</v>
      </c>
      <c r="D306" s="365" t="s">
        <v>2643</v>
      </c>
      <c r="E306" s="724">
        <v>270000</v>
      </c>
      <c r="F306" s="364"/>
      <c r="G306" s="743"/>
      <c r="H306" s="724">
        <f t="shared" si="16"/>
        <v>270000</v>
      </c>
      <c r="I306" s="44"/>
      <c r="J306" s="207"/>
    </row>
    <row r="307" spans="1:10" ht="21.75" customHeight="1">
      <c r="A307" s="845">
        <v>48</v>
      </c>
      <c r="B307" s="776" t="s">
        <v>2729</v>
      </c>
      <c r="C307" s="355">
        <v>1971</v>
      </c>
      <c r="D307" s="385" t="s">
        <v>2652</v>
      </c>
      <c r="E307" s="724">
        <v>270000</v>
      </c>
      <c r="F307" s="364"/>
      <c r="G307" s="743"/>
      <c r="H307" s="724">
        <f t="shared" si="16"/>
        <v>270000</v>
      </c>
      <c r="I307" s="44"/>
      <c r="J307" s="207"/>
    </row>
    <row r="308" spans="1:10" ht="21.75" customHeight="1">
      <c r="A308" s="845">
        <v>49</v>
      </c>
      <c r="B308" s="776" t="s">
        <v>811</v>
      </c>
      <c r="C308" s="355">
        <v>1947</v>
      </c>
      <c r="D308" s="385" t="s">
        <v>803</v>
      </c>
      <c r="E308" s="724">
        <v>270000</v>
      </c>
      <c r="F308" s="364"/>
      <c r="G308" s="743"/>
      <c r="H308" s="724">
        <f>E308+G308</f>
        <v>270000</v>
      </c>
      <c r="I308" s="44"/>
      <c r="J308" s="207"/>
    </row>
    <row r="309" spans="1:10" ht="21.75" customHeight="1">
      <c r="A309" s="845">
        <v>50</v>
      </c>
      <c r="B309" s="781" t="s">
        <v>2254</v>
      </c>
      <c r="C309" s="768">
        <v>2002</v>
      </c>
      <c r="D309" s="365" t="s">
        <v>2603</v>
      </c>
      <c r="E309" s="724">
        <v>270000</v>
      </c>
      <c r="F309" s="364"/>
      <c r="G309" s="743"/>
      <c r="H309" s="724">
        <f>G309+E309</f>
        <v>270000</v>
      </c>
      <c r="I309" s="44"/>
      <c r="J309" s="207" t="s">
        <v>188</v>
      </c>
    </row>
    <row r="310" spans="1:10" ht="21.75" customHeight="1">
      <c r="A310" s="845">
        <v>51</v>
      </c>
      <c r="B310" s="776" t="s">
        <v>229</v>
      </c>
      <c r="C310" s="355">
        <v>1939</v>
      </c>
      <c r="D310" s="365" t="s">
        <v>2630</v>
      </c>
      <c r="E310" s="724">
        <v>270000</v>
      </c>
      <c r="F310" s="364"/>
      <c r="G310" s="743"/>
      <c r="H310" s="724">
        <f>G310+E310</f>
        <v>270000</v>
      </c>
      <c r="I310" s="44"/>
      <c r="J310" s="207"/>
    </row>
    <row r="311" spans="1:10" ht="21.75" customHeight="1">
      <c r="A311" s="845">
        <v>52</v>
      </c>
      <c r="B311" s="776" t="s">
        <v>2327</v>
      </c>
      <c r="C311" s="355">
        <v>1935</v>
      </c>
      <c r="D311" s="365" t="s">
        <v>2591</v>
      </c>
      <c r="E311" s="724">
        <v>270000</v>
      </c>
      <c r="F311" s="364"/>
      <c r="G311" s="743"/>
      <c r="H311" s="724">
        <f>G311+E311</f>
        <v>270000</v>
      </c>
      <c r="I311" s="44"/>
      <c r="J311" s="207"/>
    </row>
    <row r="312" spans="1:10" ht="21.75" customHeight="1">
      <c r="A312" s="845">
        <v>53</v>
      </c>
      <c r="B312" s="1085" t="s">
        <v>6</v>
      </c>
      <c r="C312" s="355">
        <v>1929</v>
      </c>
      <c r="D312" s="365" t="s">
        <v>2461</v>
      </c>
      <c r="E312" s="724">
        <v>270000</v>
      </c>
      <c r="F312" s="364" t="s">
        <v>2219</v>
      </c>
      <c r="G312" s="743"/>
      <c r="H312" s="724">
        <v>270000</v>
      </c>
      <c r="I312" s="44"/>
      <c r="J312" s="207"/>
    </row>
    <row r="313" spans="1:12" ht="21.75" customHeight="1">
      <c r="A313" s="845">
        <v>54</v>
      </c>
      <c r="B313" s="776" t="s">
        <v>2633</v>
      </c>
      <c r="C313" s="355">
        <v>1933</v>
      </c>
      <c r="D313" s="365" t="s">
        <v>2630</v>
      </c>
      <c r="E313" s="724">
        <v>270000</v>
      </c>
      <c r="F313" s="364"/>
      <c r="G313" s="743"/>
      <c r="H313" s="724">
        <f aca="true" t="shared" si="17" ref="H313:H329">G313+E313</f>
        <v>270000</v>
      </c>
      <c r="I313" s="44"/>
      <c r="J313" s="207"/>
      <c r="L313" s="5" t="s">
        <v>188</v>
      </c>
    </row>
    <row r="314" spans="1:10" ht="21.75" customHeight="1">
      <c r="A314" s="845">
        <v>55</v>
      </c>
      <c r="B314" s="776" t="s">
        <v>1109</v>
      </c>
      <c r="C314" s="355">
        <v>1977</v>
      </c>
      <c r="D314" s="365" t="s">
        <v>2590</v>
      </c>
      <c r="E314" s="724">
        <v>270000</v>
      </c>
      <c r="F314" s="364"/>
      <c r="G314" s="743"/>
      <c r="H314" s="724">
        <f t="shared" si="17"/>
        <v>270000</v>
      </c>
      <c r="I314" s="44"/>
      <c r="J314" s="207"/>
    </row>
    <row r="315" spans="1:10" ht="21.75" customHeight="1">
      <c r="A315" s="845">
        <v>56</v>
      </c>
      <c r="B315" s="776" t="s">
        <v>1110</v>
      </c>
      <c r="C315" s="355">
        <v>1992</v>
      </c>
      <c r="D315" s="365" t="s">
        <v>2643</v>
      </c>
      <c r="E315" s="724">
        <v>270000</v>
      </c>
      <c r="F315" s="364"/>
      <c r="G315" s="743"/>
      <c r="H315" s="724">
        <f t="shared" si="17"/>
        <v>270000</v>
      </c>
      <c r="I315" s="44"/>
      <c r="J315" s="207"/>
    </row>
    <row r="316" spans="1:10" ht="21.75" customHeight="1">
      <c r="A316" s="845">
        <v>57</v>
      </c>
      <c r="B316" s="776" t="s">
        <v>519</v>
      </c>
      <c r="C316" s="355">
        <v>1966</v>
      </c>
      <c r="D316" s="365" t="s">
        <v>2590</v>
      </c>
      <c r="E316" s="724">
        <v>270000</v>
      </c>
      <c r="F316" s="364"/>
      <c r="G316" s="743"/>
      <c r="H316" s="724">
        <f t="shared" si="17"/>
        <v>270000</v>
      </c>
      <c r="I316" s="44"/>
      <c r="J316" s="207"/>
    </row>
    <row r="317" spans="1:10" ht="21.75" customHeight="1">
      <c r="A317" s="845">
        <v>58</v>
      </c>
      <c r="B317" s="776" t="s">
        <v>1149</v>
      </c>
      <c r="C317" s="355">
        <v>1968</v>
      </c>
      <c r="D317" s="365" t="s">
        <v>2461</v>
      </c>
      <c r="E317" s="724">
        <v>270000</v>
      </c>
      <c r="F317" s="364"/>
      <c r="G317" s="743"/>
      <c r="H317" s="724">
        <f t="shared" si="17"/>
        <v>270000</v>
      </c>
      <c r="I317" s="44"/>
      <c r="J317" s="207"/>
    </row>
    <row r="318" spans="1:10" ht="21.75" customHeight="1">
      <c r="A318" s="845">
        <v>59</v>
      </c>
      <c r="B318" s="776" t="s">
        <v>1303</v>
      </c>
      <c r="C318" s="738">
        <v>1928</v>
      </c>
      <c r="D318" s="365" t="s">
        <v>2588</v>
      </c>
      <c r="E318" s="724">
        <v>270000</v>
      </c>
      <c r="F318" s="364"/>
      <c r="G318" s="743"/>
      <c r="H318" s="724">
        <f t="shared" si="17"/>
        <v>270000</v>
      </c>
      <c r="I318" s="44"/>
      <c r="J318" s="207"/>
    </row>
    <row r="319" spans="1:10" ht="21.75" customHeight="1">
      <c r="A319" s="845">
        <v>60</v>
      </c>
      <c r="B319" s="776" t="s">
        <v>2251</v>
      </c>
      <c r="C319" s="1010">
        <v>1937</v>
      </c>
      <c r="D319" s="365" t="s">
        <v>2800</v>
      </c>
      <c r="E319" s="724">
        <v>270000</v>
      </c>
      <c r="F319" s="364"/>
      <c r="G319" s="743"/>
      <c r="H319" s="724">
        <f t="shared" si="17"/>
        <v>270000</v>
      </c>
      <c r="I319" s="44"/>
      <c r="J319" s="207"/>
    </row>
    <row r="320" spans="1:10" ht="21.75" customHeight="1">
      <c r="A320" s="845">
        <v>61</v>
      </c>
      <c r="B320" s="776" t="s">
        <v>2786</v>
      </c>
      <c r="C320" s="738">
        <v>1935</v>
      </c>
      <c r="D320" s="365" t="s">
        <v>2586</v>
      </c>
      <c r="E320" s="724">
        <v>270000</v>
      </c>
      <c r="F320" s="364"/>
      <c r="G320" s="743"/>
      <c r="H320" s="724">
        <f t="shared" si="17"/>
        <v>270000</v>
      </c>
      <c r="I320" s="44"/>
      <c r="J320" s="207"/>
    </row>
    <row r="321" spans="1:10" ht="21.75" customHeight="1">
      <c r="A321" s="845">
        <v>62</v>
      </c>
      <c r="B321" s="776" t="s">
        <v>2104</v>
      </c>
      <c r="C321" s="738">
        <v>1938</v>
      </c>
      <c r="D321" s="365" t="s">
        <v>2586</v>
      </c>
      <c r="E321" s="724">
        <v>270000</v>
      </c>
      <c r="F321" s="364"/>
      <c r="G321" s="724"/>
      <c r="H321" s="724">
        <f t="shared" si="17"/>
        <v>270000</v>
      </c>
      <c r="I321" s="44"/>
      <c r="J321" s="207"/>
    </row>
    <row r="322" spans="1:10" ht="21.75" customHeight="1">
      <c r="A322" s="845">
        <v>63</v>
      </c>
      <c r="B322" s="776" t="s">
        <v>2566</v>
      </c>
      <c r="C322" s="738">
        <v>1942</v>
      </c>
      <c r="D322" s="365" t="s">
        <v>909</v>
      </c>
      <c r="E322" s="724">
        <v>270000</v>
      </c>
      <c r="F322" s="364"/>
      <c r="G322" s="724"/>
      <c r="H322" s="724">
        <f t="shared" si="17"/>
        <v>270000</v>
      </c>
      <c r="I322" s="44"/>
      <c r="J322" s="207"/>
    </row>
    <row r="323" spans="1:10" ht="21.75" customHeight="1">
      <c r="A323" s="845">
        <v>64</v>
      </c>
      <c r="B323" s="776" t="s">
        <v>2567</v>
      </c>
      <c r="C323" s="738">
        <v>1942</v>
      </c>
      <c r="D323" s="365" t="s">
        <v>58</v>
      </c>
      <c r="E323" s="724">
        <v>270000</v>
      </c>
      <c r="F323" s="364"/>
      <c r="G323" s="724"/>
      <c r="H323" s="724">
        <f t="shared" si="17"/>
        <v>270000</v>
      </c>
      <c r="I323" s="44"/>
      <c r="J323" s="207"/>
    </row>
    <row r="324" spans="1:10" ht="21.75" customHeight="1">
      <c r="A324" s="845">
        <v>65</v>
      </c>
      <c r="B324" s="776" t="s">
        <v>1666</v>
      </c>
      <c r="C324" s="738">
        <v>1966</v>
      </c>
      <c r="D324" s="365" t="s">
        <v>2624</v>
      </c>
      <c r="E324" s="724">
        <v>270000</v>
      </c>
      <c r="F324" s="364"/>
      <c r="G324" s="724"/>
      <c r="H324" s="724">
        <f t="shared" si="17"/>
        <v>270000</v>
      </c>
      <c r="I324" s="44"/>
      <c r="J324" s="207"/>
    </row>
    <row r="325" spans="1:10" ht="21.75" customHeight="1">
      <c r="A325" s="845">
        <v>66</v>
      </c>
      <c r="B325" s="776" t="s">
        <v>76</v>
      </c>
      <c r="C325" s="738">
        <v>1984</v>
      </c>
      <c r="D325" s="365" t="s">
        <v>2584</v>
      </c>
      <c r="E325" s="724">
        <v>270000</v>
      </c>
      <c r="F325" s="364"/>
      <c r="G325" s="724"/>
      <c r="H325" s="724">
        <f t="shared" si="17"/>
        <v>270000</v>
      </c>
      <c r="I325" s="44"/>
      <c r="J325" s="207"/>
    </row>
    <row r="326" spans="1:10" ht="21.75" customHeight="1">
      <c r="A326" s="845">
        <v>67</v>
      </c>
      <c r="B326" s="776" t="s">
        <v>2646</v>
      </c>
      <c r="C326" s="738">
        <v>1934</v>
      </c>
      <c r="D326" s="365" t="s">
        <v>58</v>
      </c>
      <c r="E326" s="724">
        <v>270000</v>
      </c>
      <c r="F326" s="364"/>
      <c r="G326" s="724"/>
      <c r="H326" s="724">
        <f t="shared" si="17"/>
        <v>270000</v>
      </c>
      <c r="I326" s="44"/>
      <c r="J326" s="207"/>
    </row>
    <row r="327" spans="1:10" ht="21.75" customHeight="1">
      <c r="A327" s="845">
        <v>68</v>
      </c>
      <c r="B327" s="776" t="s">
        <v>772</v>
      </c>
      <c r="C327" s="738">
        <v>1987</v>
      </c>
      <c r="D327" s="365" t="s">
        <v>773</v>
      </c>
      <c r="E327" s="724">
        <v>270000</v>
      </c>
      <c r="F327" s="364"/>
      <c r="G327" s="724"/>
      <c r="H327" s="724">
        <f t="shared" si="17"/>
        <v>270000</v>
      </c>
      <c r="I327" s="44"/>
      <c r="J327" s="207"/>
    </row>
    <row r="328" spans="1:10" ht="21.75" customHeight="1">
      <c r="A328" s="845">
        <v>69</v>
      </c>
      <c r="B328" s="776" t="s">
        <v>80</v>
      </c>
      <c r="C328" s="738">
        <v>1939</v>
      </c>
      <c r="D328" s="365" t="s">
        <v>773</v>
      </c>
      <c r="E328" s="724">
        <v>0</v>
      </c>
      <c r="F328" s="364"/>
      <c r="G328" s="724"/>
      <c r="H328" s="724">
        <f t="shared" si="17"/>
        <v>0</v>
      </c>
      <c r="I328" s="44"/>
      <c r="J328" s="207"/>
    </row>
    <row r="329" spans="1:10" ht="21.75" customHeight="1">
      <c r="A329" s="1"/>
      <c r="B329" s="777" t="s">
        <v>1632</v>
      </c>
      <c r="C329" s="355"/>
      <c r="D329" s="365"/>
      <c r="E329" s="394">
        <f>SUM(E260:E328)</f>
        <v>18090000</v>
      </c>
      <c r="F329" s="42">
        <f>SUM(F302:F313)</f>
        <v>0</v>
      </c>
      <c r="G329" s="395"/>
      <c r="H329" s="394">
        <f t="shared" si="17"/>
        <v>18090000</v>
      </c>
      <c r="I329" s="390"/>
      <c r="J329" s="207"/>
    </row>
    <row r="330" spans="1:10" ht="21.75" customHeight="1">
      <c r="A330" s="62">
        <v>23</v>
      </c>
      <c r="B330" s="1853" t="s">
        <v>2457</v>
      </c>
      <c r="C330" s="1854"/>
      <c r="D330" s="1854"/>
      <c r="E330" s="1854"/>
      <c r="F330" s="1854"/>
      <c r="G330" s="1854"/>
      <c r="H330" s="1854"/>
      <c r="I330" s="1854"/>
      <c r="J330" s="1855"/>
    </row>
    <row r="331" spans="1:10" ht="21.75" customHeight="1">
      <c r="A331" s="185"/>
      <c r="B331" s="1693"/>
      <c r="C331" s="1794"/>
      <c r="D331" s="1794"/>
      <c r="E331" s="365"/>
      <c r="F331" s="904"/>
      <c r="G331" s="904"/>
      <c r="H331" s="724"/>
      <c r="I331" s="904"/>
      <c r="J331" s="276"/>
    </row>
    <row r="332" spans="1:10" ht="21.75" customHeight="1">
      <c r="A332" s="185"/>
      <c r="B332" s="1693"/>
      <c r="C332" s="1794"/>
      <c r="D332" s="1794"/>
      <c r="E332" s="729"/>
      <c r="F332" s="313"/>
      <c r="G332" s="754"/>
      <c r="H332" s="724"/>
      <c r="I332" s="313"/>
      <c r="J332" s="314"/>
    </row>
    <row r="333" spans="1:10" ht="21.75" customHeight="1">
      <c r="A333" s="391"/>
      <c r="B333" s="777" t="s">
        <v>1632</v>
      </c>
      <c r="C333" s="770"/>
      <c r="D333" s="391"/>
      <c r="E333" s="654"/>
      <c r="F333" s="392"/>
      <c r="G333" s="392"/>
      <c r="H333" s="394">
        <f>SUM(H331:H332)</f>
        <v>0</v>
      </c>
      <c r="I333" s="391"/>
      <c r="J333" s="393"/>
    </row>
    <row r="334" spans="1:10" ht="21.75" customHeight="1">
      <c r="A334" s="42"/>
      <c r="B334" s="394" t="s">
        <v>1722</v>
      </c>
      <c r="C334" s="395"/>
      <c r="D334" s="42"/>
      <c r="E334" s="394">
        <f>E329+E258+E232+E217+E184+E179+E173+E151+E46+E42+E33+E20+E15+E11+E333</f>
        <v>111105000</v>
      </c>
      <c r="F334" s="394"/>
      <c r="G334" s="395">
        <f>G329+G258+G232+G217+G184+G179+G173+G151+G46+G42+G20+G33+G15+G11</f>
        <v>1350000</v>
      </c>
      <c r="H334" s="383">
        <f>H329+H258+H232+H217+H184+H179+H173+H151+H46+H42+H33+H20+H15+H11+H333</f>
        <v>112455000</v>
      </c>
      <c r="I334" s="42"/>
      <c r="J334" s="396"/>
    </row>
    <row r="335" spans="1:10" ht="21.75" customHeight="1">
      <c r="A335" s="1844" t="s">
        <v>360</v>
      </c>
      <c r="B335" s="1844"/>
      <c r="C335" s="1844"/>
      <c r="D335" s="1844"/>
      <c r="E335" s="1844"/>
      <c r="F335" s="1844"/>
      <c r="G335" s="1844"/>
      <c r="H335" s="1844"/>
      <c r="I335" s="1844"/>
      <c r="J335" s="1844"/>
    </row>
    <row r="336" spans="1:10" ht="21.75" customHeight="1">
      <c r="A336" s="79"/>
      <c r="B336" s="472"/>
      <c r="C336" s="771"/>
      <c r="D336" s="1846" t="s">
        <v>2822</v>
      </c>
      <c r="E336" s="1846"/>
      <c r="F336" s="1846"/>
      <c r="G336" s="1846"/>
      <c r="H336" s="1846"/>
      <c r="I336" s="1846"/>
      <c r="J336" s="1846"/>
    </row>
    <row r="337" spans="1:10" ht="21.75" customHeight="1">
      <c r="A337" s="79"/>
      <c r="B337" s="473" t="s">
        <v>1338</v>
      </c>
      <c r="C337" s="772"/>
      <c r="D337" s="190" t="s">
        <v>1723</v>
      </c>
      <c r="E337" s="1700" t="s">
        <v>2528</v>
      </c>
      <c r="F337" s="1700"/>
      <c r="G337" s="1700"/>
      <c r="H337" s="1700"/>
      <c r="I337" s="1700"/>
      <c r="J337" s="240"/>
    </row>
    <row r="338" spans="1:10" ht="21.75" customHeight="1">
      <c r="A338" s="79"/>
      <c r="B338" s="473"/>
      <c r="C338" s="772"/>
      <c r="D338" s="190"/>
      <c r="E338" s="730"/>
      <c r="F338" s="430"/>
      <c r="G338" s="755"/>
      <c r="H338" s="730"/>
      <c r="I338" s="430"/>
      <c r="J338" s="240"/>
    </row>
    <row r="339" spans="1:10" ht="21.75" customHeight="1">
      <c r="A339" s="79"/>
      <c r="B339" s="438"/>
      <c r="C339" s="771"/>
      <c r="D339" s="58"/>
      <c r="E339" s="438"/>
      <c r="F339" s="82"/>
      <c r="G339" s="756"/>
      <c r="H339" s="438"/>
      <c r="I339" s="82"/>
      <c r="J339" s="397"/>
    </row>
    <row r="340" spans="1:10" ht="21.75" customHeight="1">
      <c r="A340" s="79"/>
      <c r="B340" s="438"/>
      <c r="C340" s="771"/>
      <c r="D340" s="58"/>
      <c r="E340" s="438"/>
      <c r="F340" s="82"/>
      <c r="G340" s="756"/>
      <c r="H340" s="438"/>
      <c r="I340" s="82"/>
      <c r="J340" s="397"/>
    </row>
    <row r="341" spans="1:10" ht="21.75" customHeight="1">
      <c r="A341" s="79"/>
      <c r="B341" s="473" t="s">
        <v>1050</v>
      </c>
      <c r="C341" s="1847" t="s">
        <v>185</v>
      </c>
      <c r="D341" s="1847"/>
      <c r="E341" s="1847"/>
      <c r="F341" s="83"/>
      <c r="G341" s="321"/>
      <c r="H341" s="444"/>
      <c r="I341" s="83"/>
      <c r="J341" s="398"/>
    </row>
    <row r="342" spans="1:10" ht="21.75" customHeight="1">
      <c r="A342" s="79"/>
      <c r="B342" s="473"/>
      <c r="C342" s="773"/>
      <c r="D342" s="191"/>
      <c r="E342" s="473"/>
      <c r="F342" s="1845"/>
      <c r="G342" s="1845"/>
      <c r="H342" s="1845"/>
      <c r="I342" s="83"/>
      <c r="J342" s="398"/>
    </row>
    <row r="343" spans="1:10" ht="21.75" customHeight="1">
      <c r="A343" s="1615" t="s">
        <v>2456</v>
      </c>
      <c r="B343" s="1615"/>
      <c r="C343" s="1615"/>
      <c r="D343" s="1615"/>
      <c r="E343" s="1615"/>
      <c r="F343" s="1615"/>
      <c r="G343" s="1615"/>
      <c r="H343" s="1615"/>
      <c r="I343" s="1615"/>
      <c r="J343" s="1615"/>
    </row>
    <row r="344" spans="1:10" ht="21.75" customHeight="1">
      <c r="A344" s="79"/>
      <c r="B344" s="428" t="s">
        <v>2455</v>
      </c>
      <c r="C344" s="1615" t="s">
        <v>2503</v>
      </c>
      <c r="D344" s="1615"/>
      <c r="E344" s="1615"/>
      <c r="F344" s="1615"/>
      <c r="G344" s="1615"/>
      <c r="H344" s="1615"/>
      <c r="I344" s="33"/>
      <c r="J344" s="227"/>
    </row>
  </sheetData>
  <mergeCells count="38">
    <mergeCell ref="B3:J3"/>
    <mergeCell ref="A233:J233"/>
    <mergeCell ref="A152:J152"/>
    <mergeCell ref="F5:G5"/>
    <mergeCell ref="A218:J218"/>
    <mergeCell ref="A174:J174"/>
    <mergeCell ref="A180:J180"/>
    <mergeCell ref="A185:J185"/>
    <mergeCell ref="A34:J34"/>
    <mergeCell ref="H5:H6"/>
    <mergeCell ref="A1:C1"/>
    <mergeCell ref="A21:D21"/>
    <mergeCell ref="I5:I6"/>
    <mergeCell ref="E5:E6"/>
    <mergeCell ref="A12:J12"/>
    <mergeCell ref="A16:J16"/>
    <mergeCell ref="A5:A6"/>
    <mergeCell ref="D4:F4"/>
    <mergeCell ref="H4:I4"/>
    <mergeCell ref="A2:B2"/>
    <mergeCell ref="B331:D331"/>
    <mergeCell ref="J5:J6"/>
    <mergeCell ref="D5:D6"/>
    <mergeCell ref="B5:B6"/>
    <mergeCell ref="C5:C6"/>
    <mergeCell ref="A43:J43"/>
    <mergeCell ref="A47:J47"/>
    <mergeCell ref="B330:J330"/>
    <mergeCell ref="I260:J260"/>
    <mergeCell ref="A7:J7"/>
    <mergeCell ref="B332:D332"/>
    <mergeCell ref="A343:J343"/>
    <mergeCell ref="C344:H344"/>
    <mergeCell ref="A335:J335"/>
    <mergeCell ref="F342:H342"/>
    <mergeCell ref="D336:J336"/>
    <mergeCell ref="E337:I337"/>
    <mergeCell ref="C341:E341"/>
  </mergeCells>
  <printOptions/>
  <pageMargins left="0.33" right="0.17" top="0.21" bottom="0.16" header="0.2" footer="0.18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57"/>
  <sheetViews>
    <sheetView workbookViewId="0" topLeftCell="A244">
      <selection activeCell="T164" sqref="T164"/>
    </sheetView>
  </sheetViews>
  <sheetFormatPr defaultColWidth="9.00390625" defaultRowHeight="21" customHeight="1"/>
  <cols>
    <col min="1" max="1" width="3.75390625" style="844" customWidth="1"/>
    <col min="2" max="2" width="19.375" style="5" customWidth="1"/>
    <col min="3" max="3" width="5.375" style="446" customWidth="1"/>
    <col min="4" max="4" width="9.00390625" style="4" customWidth="1"/>
    <col min="5" max="5" width="10.75390625" style="4" customWidth="1"/>
    <col min="6" max="6" width="6.125" style="5" customWidth="1"/>
    <col min="7" max="7" width="8.375" style="808" customWidth="1"/>
    <col min="8" max="8" width="12.125" style="796" customWidth="1"/>
    <col min="9" max="9" width="8.875" style="5" customWidth="1"/>
    <col min="10" max="10" width="11.50390625" style="5" customWidth="1"/>
    <col min="11" max="11" width="9.00390625" style="5" customWidth="1"/>
    <col min="12" max="12" width="11.375" style="5" bestFit="1" customWidth="1"/>
    <col min="13" max="13" width="9.00390625" style="278" customWidth="1"/>
    <col min="14" max="16384" width="9.00390625" style="5" customWidth="1"/>
  </cols>
  <sheetData>
    <row r="1" spans="1:10" s="56" customFormat="1" ht="21" customHeight="1">
      <c r="A1" s="1033" t="s">
        <v>1205</v>
      </c>
      <c r="B1" s="1033"/>
      <c r="C1" s="821"/>
      <c r="D1" s="542"/>
      <c r="E1" s="542"/>
      <c r="F1" s="893"/>
      <c r="G1" s="821"/>
      <c r="H1" s="542"/>
      <c r="I1" s="821"/>
      <c r="J1" s="1030"/>
    </row>
    <row r="2" spans="1:10" s="56" customFormat="1" ht="21" customHeight="1">
      <c r="A2" s="1033" t="s">
        <v>2529</v>
      </c>
      <c r="B2" s="1033"/>
      <c r="C2" s="821"/>
      <c r="D2" s="542"/>
      <c r="E2" s="542"/>
      <c r="F2" s="1031"/>
      <c r="G2" s="821"/>
      <c r="H2" s="542"/>
      <c r="I2" s="821"/>
      <c r="J2" s="1030"/>
    </row>
    <row r="3" spans="1:10" ht="21" customHeight="1">
      <c r="A3" s="242"/>
      <c r="B3" s="1617" t="s">
        <v>121</v>
      </c>
      <c r="C3" s="1617"/>
      <c r="D3" s="1617"/>
      <c r="E3" s="1617"/>
      <c r="F3" s="1617"/>
      <c r="G3" s="1617"/>
      <c r="H3" s="1617"/>
      <c r="I3" s="1617"/>
      <c r="J3" s="1617"/>
    </row>
    <row r="4" spans="1:10" ht="21" customHeight="1">
      <c r="A4" s="242"/>
      <c r="B4" s="266"/>
      <c r="C4" s="269"/>
      <c r="D4" s="538"/>
      <c r="E4" s="1889" t="s">
        <v>2819</v>
      </c>
      <c r="F4" s="1889"/>
      <c r="G4" s="1889"/>
      <c r="H4" s="538"/>
      <c r="I4" s="1617" t="s">
        <v>388</v>
      </c>
      <c r="J4" s="1617"/>
    </row>
    <row r="5" spans="1:10" ht="21" customHeight="1">
      <c r="A5" s="1877" t="s">
        <v>122</v>
      </c>
      <c r="B5" s="1880" t="s">
        <v>123</v>
      </c>
      <c r="C5" s="1883" t="s">
        <v>130</v>
      </c>
      <c r="D5" s="1886" t="s">
        <v>132</v>
      </c>
      <c r="E5" s="1891" t="s">
        <v>124</v>
      </c>
      <c r="F5" s="1897" t="s">
        <v>125</v>
      </c>
      <c r="G5" s="1897"/>
      <c r="H5" s="1894" t="s">
        <v>129</v>
      </c>
      <c r="I5" s="1899" t="s">
        <v>1434</v>
      </c>
      <c r="J5" s="1899" t="s">
        <v>458</v>
      </c>
    </row>
    <row r="6" spans="1:10" ht="21" customHeight="1">
      <c r="A6" s="1878"/>
      <c r="B6" s="1881"/>
      <c r="C6" s="1884"/>
      <c r="D6" s="1887"/>
      <c r="E6" s="1892"/>
      <c r="F6" s="1890" t="s">
        <v>2489</v>
      </c>
      <c r="G6" s="1898" t="s">
        <v>2836</v>
      </c>
      <c r="H6" s="1895"/>
      <c r="I6" s="1900"/>
      <c r="J6" s="1900"/>
    </row>
    <row r="7" spans="1:10" ht="21" customHeight="1">
      <c r="A7" s="1879"/>
      <c r="B7" s="1882"/>
      <c r="C7" s="1885"/>
      <c r="D7" s="1888"/>
      <c r="E7" s="1893"/>
      <c r="F7" s="1890"/>
      <c r="G7" s="1898"/>
      <c r="H7" s="1896"/>
      <c r="I7" s="1901"/>
      <c r="J7" s="1901"/>
    </row>
    <row r="8" spans="1:10" ht="21" customHeight="1">
      <c r="A8" s="865" t="s">
        <v>1010</v>
      </c>
      <c r="B8" s="1874" t="s">
        <v>1825</v>
      </c>
      <c r="C8" s="1875"/>
      <c r="D8" s="1875"/>
      <c r="E8" s="1875"/>
      <c r="F8" s="1875"/>
      <c r="G8" s="1875"/>
      <c r="H8" s="1875"/>
      <c r="I8" s="1875"/>
      <c r="J8" s="1876"/>
    </row>
    <row r="9" spans="1:10" ht="21" customHeight="1">
      <c r="A9" s="785">
        <v>1</v>
      </c>
      <c r="B9" s="279" t="s">
        <v>1435</v>
      </c>
      <c r="C9" s="782">
        <v>1999</v>
      </c>
      <c r="D9" s="810" t="s">
        <v>1436</v>
      </c>
      <c r="E9" s="792">
        <v>405000</v>
      </c>
      <c r="F9" s="243"/>
      <c r="G9" s="801"/>
      <c r="H9" s="792">
        <v>405000</v>
      </c>
      <c r="I9" s="279"/>
      <c r="J9" s="279"/>
    </row>
    <row r="10" spans="1:10" ht="21" customHeight="1">
      <c r="A10" s="875">
        <v>2</v>
      </c>
      <c r="B10" s="279" t="s">
        <v>768</v>
      </c>
      <c r="C10" s="782">
        <v>2003</v>
      </c>
      <c r="D10" s="810" t="s">
        <v>769</v>
      </c>
      <c r="E10" s="792">
        <v>405000</v>
      </c>
      <c r="F10" s="243"/>
      <c r="G10" s="801"/>
      <c r="H10" s="792">
        <v>405000</v>
      </c>
      <c r="I10" s="279"/>
      <c r="J10" s="279"/>
    </row>
    <row r="11" spans="1:10" ht="21" customHeight="1">
      <c r="A11" s="785">
        <v>3</v>
      </c>
      <c r="B11" s="279" t="s">
        <v>770</v>
      </c>
      <c r="C11" s="782">
        <v>2009</v>
      </c>
      <c r="D11" s="810" t="s">
        <v>1436</v>
      </c>
      <c r="E11" s="792">
        <v>405000</v>
      </c>
      <c r="F11" s="243"/>
      <c r="G11" s="801"/>
      <c r="H11" s="792">
        <v>405000</v>
      </c>
      <c r="I11" s="279"/>
      <c r="J11" s="279"/>
    </row>
    <row r="12" spans="2:10" ht="21" customHeight="1">
      <c r="B12" s="280" t="s">
        <v>1632</v>
      </c>
      <c r="C12" s="783"/>
      <c r="D12" s="811"/>
      <c r="E12" s="793">
        <f>SUM(E9:E11)</f>
        <v>1215000</v>
      </c>
      <c r="F12" s="244">
        <f>SUM(F9:F11)</f>
        <v>0</v>
      </c>
      <c r="G12" s="802">
        <f>SUM(G9:G11)</f>
        <v>0</v>
      </c>
      <c r="H12" s="793">
        <f>SUM(H9:H11)</f>
        <v>1215000</v>
      </c>
      <c r="I12" s="279"/>
      <c r="J12" s="279"/>
    </row>
    <row r="13" spans="1:10" ht="21" customHeight="1">
      <c r="A13" s="785" t="s">
        <v>1010</v>
      </c>
      <c r="B13" s="281" t="s">
        <v>1438</v>
      </c>
      <c r="C13" s="784"/>
      <c r="D13" s="794"/>
      <c r="E13" s="794"/>
      <c r="F13" s="282"/>
      <c r="G13" s="784"/>
      <c r="H13" s="794"/>
      <c r="I13" s="282"/>
      <c r="J13" s="279"/>
    </row>
    <row r="14" spans="1:10" ht="21" customHeight="1">
      <c r="A14" s="785">
        <v>1</v>
      </c>
      <c r="B14" s="279" t="s">
        <v>1439</v>
      </c>
      <c r="C14" s="785">
        <v>1967</v>
      </c>
      <c r="D14" s="810" t="s">
        <v>1436</v>
      </c>
      <c r="E14" s="792">
        <v>270000</v>
      </c>
      <c r="F14" s="243"/>
      <c r="G14" s="801"/>
      <c r="H14" s="792">
        <v>270000</v>
      </c>
      <c r="I14" s="279"/>
      <c r="J14" s="279"/>
    </row>
    <row r="15" spans="1:10" ht="21" customHeight="1">
      <c r="A15" s="785">
        <v>2</v>
      </c>
      <c r="B15" s="283" t="s">
        <v>1440</v>
      </c>
      <c r="C15" s="785">
        <v>1970</v>
      </c>
      <c r="D15" s="810" t="s">
        <v>1441</v>
      </c>
      <c r="E15" s="792">
        <v>270000</v>
      </c>
      <c r="F15" s="243"/>
      <c r="G15" s="801"/>
      <c r="H15" s="792">
        <v>270000</v>
      </c>
      <c r="I15" s="279"/>
      <c r="J15" s="279"/>
    </row>
    <row r="16" spans="1:10" ht="21" customHeight="1">
      <c r="A16" s="785">
        <v>3</v>
      </c>
      <c r="B16" s="283" t="s">
        <v>163</v>
      </c>
      <c r="C16" s="785">
        <v>1974</v>
      </c>
      <c r="D16" s="810" t="s">
        <v>1475</v>
      </c>
      <c r="E16" s="792">
        <v>270000</v>
      </c>
      <c r="F16" s="284"/>
      <c r="G16" s="293"/>
      <c r="H16" s="792">
        <f>SUM(E16:G16)</f>
        <v>270000</v>
      </c>
      <c r="I16" s="279"/>
      <c r="J16" s="279"/>
    </row>
    <row r="17" spans="1:10" ht="21" customHeight="1">
      <c r="A17" s="785">
        <v>4</v>
      </c>
      <c r="B17" s="283" t="s">
        <v>763</v>
      </c>
      <c r="C17" s="785">
        <v>1986</v>
      </c>
      <c r="D17" s="810" t="s">
        <v>764</v>
      </c>
      <c r="E17" s="792">
        <v>270000</v>
      </c>
      <c r="F17" s="284"/>
      <c r="G17" s="293"/>
      <c r="H17" s="792">
        <f>SUM(E17:G17)</f>
        <v>270000</v>
      </c>
      <c r="I17" s="279"/>
      <c r="J17" s="279"/>
    </row>
    <row r="18" spans="1:10" ht="21" customHeight="1">
      <c r="A18" s="785">
        <v>5</v>
      </c>
      <c r="B18" s="186" t="s">
        <v>1447</v>
      </c>
      <c r="C18" s="1009">
        <v>1966</v>
      </c>
      <c r="D18" s="812" t="s">
        <v>1441</v>
      </c>
      <c r="E18" s="792">
        <v>270000</v>
      </c>
      <c r="F18" s="284"/>
      <c r="G18" s="293"/>
      <c r="H18" s="792">
        <f>SUM(E18:G18)</f>
        <v>270000</v>
      </c>
      <c r="I18" s="279"/>
      <c r="J18" s="887"/>
    </row>
    <row r="19" spans="1:10" ht="21" customHeight="1">
      <c r="A19" s="785">
        <v>6</v>
      </c>
      <c r="B19" s="283" t="s">
        <v>2268</v>
      </c>
      <c r="C19" s="785">
        <v>1965</v>
      </c>
      <c r="D19" s="810" t="s">
        <v>1475</v>
      </c>
      <c r="E19" s="792">
        <v>270000</v>
      </c>
      <c r="F19" s="284"/>
      <c r="G19" s="293"/>
      <c r="H19" s="792">
        <f>SUM(E19:G19)</f>
        <v>270000</v>
      </c>
      <c r="I19" s="279"/>
      <c r="J19" s="279"/>
    </row>
    <row r="20" spans="1:10" ht="21" customHeight="1">
      <c r="A20" s="867"/>
      <c r="B20" s="285" t="s">
        <v>1632</v>
      </c>
      <c r="C20" s="867"/>
      <c r="D20" s="810"/>
      <c r="E20" s="793">
        <f>SUM(E14:E19)</f>
        <v>1620000</v>
      </c>
      <c r="F20" s="284"/>
      <c r="G20" s="298"/>
      <c r="H20" s="793">
        <f>SUM(H14:H19)</f>
        <v>1620000</v>
      </c>
      <c r="I20" s="279"/>
      <c r="J20" s="287"/>
    </row>
    <row r="21" spans="1:10" ht="21" customHeight="1">
      <c r="A21" s="867" t="s">
        <v>1010</v>
      </c>
      <c r="B21" s="1874" t="s">
        <v>1442</v>
      </c>
      <c r="C21" s="1875"/>
      <c r="D21" s="1875"/>
      <c r="E21" s="1875"/>
      <c r="F21" s="1875"/>
      <c r="G21" s="1875"/>
      <c r="H21" s="1875"/>
      <c r="I21" s="1875"/>
      <c r="J21" s="1876"/>
    </row>
    <row r="22" spans="1:10" ht="21" customHeight="1">
      <c r="A22" s="785">
        <v>1</v>
      </c>
      <c r="B22" s="186" t="s">
        <v>1630</v>
      </c>
      <c r="C22" s="316">
        <v>1982</v>
      </c>
      <c r="D22" s="812" t="s">
        <v>1556</v>
      </c>
      <c r="E22" s="296">
        <v>540000</v>
      </c>
      <c r="F22" s="284"/>
      <c r="G22" s="293"/>
      <c r="H22" s="296">
        <v>540000</v>
      </c>
      <c r="I22" s="282"/>
      <c r="J22" s="1079"/>
    </row>
    <row r="23" spans="1:10" ht="21" customHeight="1">
      <c r="A23" s="1905" t="s">
        <v>1632</v>
      </c>
      <c r="B23" s="1906"/>
      <c r="C23" s="1907"/>
      <c r="D23" s="810"/>
      <c r="E23" s="795">
        <f>SUM(E22:E22)</f>
        <v>540000</v>
      </c>
      <c r="F23" s="284"/>
      <c r="G23" s="298"/>
      <c r="H23" s="795">
        <f>SUM(H22:H22)</f>
        <v>540000</v>
      </c>
      <c r="I23" s="279"/>
      <c r="J23" s="287"/>
    </row>
    <row r="24" spans="1:10" ht="21" customHeight="1">
      <c r="A24" s="868" t="s">
        <v>1010</v>
      </c>
      <c r="B24" s="1875" t="s">
        <v>321</v>
      </c>
      <c r="C24" s="1875"/>
      <c r="D24" s="1875"/>
      <c r="E24" s="1875"/>
      <c r="F24" s="1875"/>
      <c r="G24" s="1875"/>
      <c r="H24" s="1875"/>
      <c r="I24" s="1875"/>
      <c r="J24" s="1876"/>
    </row>
    <row r="25" spans="1:10" ht="21" customHeight="1">
      <c r="A25" s="869">
        <v>1</v>
      </c>
      <c r="B25" s="186" t="s">
        <v>1450</v>
      </c>
      <c r="C25" s="316">
        <v>1943</v>
      </c>
      <c r="D25" s="812" t="s">
        <v>1451</v>
      </c>
      <c r="E25" s="296">
        <v>405000</v>
      </c>
      <c r="F25" s="284"/>
      <c r="G25" s="293"/>
      <c r="H25" s="296">
        <v>405000</v>
      </c>
      <c r="I25" s="279"/>
      <c r="J25" s="279"/>
    </row>
    <row r="26" spans="1:10" ht="21" customHeight="1">
      <c r="A26" s="869">
        <v>2</v>
      </c>
      <c r="B26" s="186" t="s">
        <v>1452</v>
      </c>
      <c r="C26" s="316">
        <v>1948</v>
      </c>
      <c r="D26" s="812" t="s">
        <v>1453</v>
      </c>
      <c r="E26" s="296">
        <v>405000</v>
      </c>
      <c r="F26" s="284"/>
      <c r="G26" s="293"/>
      <c r="H26" s="296">
        <v>405000</v>
      </c>
      <c r="I26" s="279"/>
      <c r="J26" s="279"/>
    </row>
    <row r="27" spans="1:10" ht="21" customHeight="1">
      <c r="A27" s="869">
        <v>3</v>
      </c>
      <c r="B27" s="186" t="s">
        <v>1454</v>
      </c>
      <c r="C27" s="316">
        <v>1947</v>
      </c>
      <c r="D27" s="812" t="s">
        <v>1455</v>
      </c>
      <c r="E27" s="296">
        <v>405000</v>
      </c>
      <c r="F27" s="284"/>
      <c r="G27" s="293"/>
      <c r="H27" s="296">
        <v>405000</v>
      </c>
      <c r="I27" s="279"/>
      <c r="J27" s="279"/>
    </row>
    <row r="28" spans="1:10" ht="21" customHeight="1">
      <c r="A28" s="869">
        <v>4</v>
      </c>
      <c r="B28" s="186" t="s">
        <v>1456</v>
      </c>
      <c r="C28" s="316">
        <v>1947</v>
      </c>
      <c r="D28" s="812" t="s">
        <v>1455</v>
      </c>
      <c r="E28" s="296">
        <v>405000</v>
      </c>
      <c r="F28" s="284"/>
      <c r="G28" s="293"/>
      <c r="H28" s="296">
        <v>405000</v>
      </c>
      <c r="I28" s="279"/>
      <c r="J28" s="279"/>
    </row>
    <row r="29" spans="1:10" ht="21" customHeight="1">
      <c r="A29" s="869">
        <v>5</v>
      </c>
      <c r="B29" s="186" t="s">
        <v>1459</v>
      </c>
      <c r="C29" s="316">
        <v>1946</v>
      </c>
      <c r="D29" s="812" t="s">
        <v>1445</v>
      </c>
      <c r="E29" s="296">
        <v>405000</v>
      </c>
      <c r="F29" s="284"/>
      <c r="G29" s="293"/>
      <c r="H29" s="296">
        <v>405000</v>
      </c>
      <c r="I29" s="279"/>
      <c r="J29" s="279"/>
    </row>
    <row r="30" spans="1:10" ht="21" customHeight="1">
      <c r="A30" s="869">
        <v>6</v>
      </c>
      <c r="B30" s="186" t="s">
        <v>1460</v>
      </c>
      <c r="C30" s="316">
        <v>1947</v>
      </c>
      <c r="D30" s="812" t="s">
        <v>1461</v>
      </c>
      <c r="E30" s="296">
        <v>405000</v>
      </c>
      <c r="F30" s="284"/>
      <c r="G30" s="293"/>
      <c r="H30" s="296">
        <v>405000</v>
      </c>
      <c r="I30" s="279"/>
      <c r="J30" s="279"/>
    </row>
    <row r="31" spans="1:10" ht="21" customHeight="1">
      <c r="A31" s="869">
        <v>7</v>
      </c>
      <c r="B31" s="186" t="s">
        <v>1462</v>
      </c>
      <c r="C31" s="786">
        <v>1951</v>
      </c>
      <c r="D31" s="813" t="s">
        <v>1443</v>
      </c>
      <c r="E31" s="296">
        <v>405000</v>
      </c>
      <c r="F31" s="284"/>
      <c r="G31" s="293"/>
      <c r="H31" s="296">
        <v>405000</v>
      </c>
      <c r="I31" s="279"/>
      <c r="J31" s="279"/>
    </row>
    <row r="32" spans="1:10" ht="21" customHeight="1">
      <c r="A32" s="869">
        <v>8</v>
      </c>
      <c r="B32" s="186" t="s">
        <v>1463</v>
      </c>
      <c r="C32" s="786">
        <v>1954</v>
      </c>
      <c r="D32" s="813" t="s">
        <v>1443</v>
      </c>
      <c r="E32" s="296">
        <v>405000</v>
      </c>
      <c r="F32" s="284"/>
      <c r="G32" s="293"/>
      <c r="H32" s="296">
        <v>405000</v>
      </c>
      <c r="I32" s="279"/>
      <c r="J32" s="279"/>
    </row>
    <row r="33" spans="1:10" ht="21" customHeight="1">
      <c r="A33" s="869"/>
      <c r="B33" s="285" t="s">
        <v>1632</v>
      </c>
      <c r="C33" s="316"/>
      <c r="D33" s="812"/>
      <c r="E33" s="795">
        <f>SUM(E25:E32)</f>
        <v>3240000</v>
      </c>
      <c r="F33" s="284"/>
      <c r="G33" s="298"/>
      <c r="H33" s="795">
        <f>SUM(H25:H32)</f>
        <v>3240000</v>
      </c>
      <c r="I33" s="279"/>
      <c r="J33" s="287"/>
    </row>
    <row r="34" spans="1:10" ht="21" customHeight="1">
      <c r="A34" s="870" t="s">
        <v>1010</v>
      </c>
      <c r="B34" s="1871" t="s">
        <v>1824</v>
      </c>
      <c r="C34" s="1872"/>
      <c r="D34" s="1872"/>
      <c r="E34" s="1872"/>
      <c r="F34" s="1872"/>
      <c r="G34" s="1872"/>
      <c r="H34" s="1872"/>
      <c r="I34" s="1872"/>
      <c r="J34" s="1873"/>
    </row>
    <row r="35" spans="1:10" ht="21" customHeight="1">
      <c r="A35" s="869">
        <v>1</v>
      </c>
      <c r="B35" s="186" t="s">
        <v>1464</v>
      </c>
      <c r="C35" s="316">
        <v>1930</v>
      </c>
      <c r="D35" s="812" t="s">
        <v>1436</v>
      </c>
      <c r="E35" s="296">
        <v>540000</v>
      </c>
      <c r="F35" s="284"/>
      <c r="G35" s="293"/>
      <c r="H35" s="296">
        <v>540000</v>
      </c>
      <c r="I35" s="279"/>
      <c r="J35" s="279"/>
    </row>
    <row r="36" spans="1:10" ht="21" customHeight="1">
      <c r="A36" s="871">
        <v>2</v>
      </c>
      <c r="B36" s="289" t="s">
        <v>1471</v>
      </c>
      <c r="C36" s="787">
        <v>1932</v>
      </c>
      <c r="D36" s="814" t="s">
        <v>1436</v>
      </c>
      <c r="E36" s="296">
        <v>540000</v>
      </c>
      <c r="F36" s="284"/>
      <c r="G36" s="293"/>
      <c r="H36" s="296">
        <v>540000</v>
      </c>
      <c r="I36" s="290"/>
      <c r="J36" s="279"/>
    </row>
    <row r="37" spans="1:10" ht="21" customHeight="1">
      <c r="A37" s="869">
        <v>3</v>
      </c>
      <c r="B37" s="186" t="s">
        <v>1472</v>
      </c>
      <c r="C37" s="316">
        <v>1929</v>
      </c>
      <c r="D37" s="812" t="s">
        <v>1461</v>
      </c>
      <c r="E37" s="296">
        <v>540000</v>
      </c>
      <c r="F37" s="284"/>
      <c r="G37" s="293"/>
      <c r="H37" s="296">
        <v>540000</v>
      </c>
      <c r="I37" s="279"/>
      <c r="J37" s="279"/>
    </row>
    <row r="38" spans="1:10" ht="21" customHeight="1">
      <c r="A38" s="869">
        <v>4</v>
      </c>
      <c r="B38" s="812" t="s">
        <v>1457</v>
      </c>
      <c r="C38" s="812">
        <v>1937</v>
      </c>
      <c r="D38" s="812" t="s">
        <v>1458</v>
      </c>
      <c r="E38" s="296">
        <v>540000</v>
      </c>
      <c r="F38" s="296"/>
      <c r="G38" s="296"/>
      <c r="H38" s="296">
        <v>540000</v>
      </c>
      <c r="I38" s="279"/>
      <c r="J38" s="279"/>
    </row>
    <row r="39" spans="1:10" ht="21" customHeight="1">
      <c r="A39" s="869">
        <v>5</v>
      </c>
      <c r="B39" s="186" t="s">
        <v>1474</v>
      </c>
      <c r="C39" s="316">
        <v>1919</v>
      </c>
      <c r="D39" s="812" t="s">
        <v>1475</v>
      </c>
      <c r="E39" s="296">
        <v>540000</v>
      </c>
      <c r="F39" s="284"/>
      <c r="G39" s="293"/>
      <c r="H39" s="296">
        <v>540000</v>
      </c>
      <c r="I39" s="279"/>
      <c r="J39" s="279"/>
    </row>
    <row r="40" spans="1:10" ht="21" customHeight="1">
      <c r="A40" s="869"/>
      <c r="B40" s="291" t="s">
        <v>1632</v>
      </c>
      <c r="C40" s="782"/>
      <c r="D40" s="810"/>
      <c r="E40" s="795">
        <f>SUM(E35:E39)</f>
        <v>2700000</v>
      </c>
      <c r="F40" s="279"/>
      <c r="G40" s="298"/>
      <c r="H40" s="795">
        <f>SUM(H35:H39)</f>
        <v>2700000</v>
      </c>
      <c r="I40" s="279"/>
      <c r="J40" s="287"/>
    </row>
    <row r="41" spans="1:10" ht="21" customHeight="1">
      <c r="A41" s="872" t="s">
        <v>1010</v>
      </c>
      <c r="B41" s="1874" t="s">
        <v>1823</v>
      </c>
      <c r="C41" s="1875"/>
      <c r="D41" s="1875"/>
      <c r="E41" s="1875"/>
      <c r="F41" s="1875"/>
      <c r="G41" s="1875"/>
      <c r="H41" s="1875"/>
      <c r="I41" s="1875"/>
      <c r="J41" s="1876"/>
    </row>
    <row r="42" spans="1:10" ht="21" customHeight="1">
      <c r="A42" s="869">
        <v>1</v>
      </c>
      <c r="B42" s="186" t="s">
        <v>1476</v>
      </c>
      <c r="C42" s="316">
        <v>1930</v>
      </c>
      <c r="D42" s="812" t="s">
        <v>1436</v>
      </c>
      <c r="E42" s="296">
        <v>270000</v>
      </c>
      <c r="F42" s="284"/>
      <c r="G42" s="293"/>
      <c r="H42" s="296">
        <f>E42+G42</f>
        <v>270000</v>
      </c>
      <c r="I42" s="279"/>
      <c r="J42" s="287"/>
    </row>
    <row r="43" spans="1:10" ht="21" customHeight="1">
      <c r="A43" s="869">
        <v>2</v>
      </c>
      <c r="B43" s="186" t="s">
        <v>1477</v>
      </c>
      <c r="C43" s="316">
        <v>1929</v>
      </c>
      <c r="D43" s="812" t="s">
        <v>1436</v>
      </c>
      <c r="E43" s="296">
        <v>270000</v>
      </c>
      <c r="F43" s="284"/>
      <c r="G43" s="293"/>
      <c r="H43" s="296">
        <f aca="true" t="shared" si="0" ref="H43:H93">E43+G43</f>
        <v>270000</v>
      </c>
      <c r="I43" s="279"/>
      <c r="J43" s="287"/>
    </row>
    <row r="44" spans="1:10" ht="21" customHeight="1">
      <c r="A44" s="869">
        <v>3</v>
      </c>
      <c r="B44" s="186" t="s">
        <v>1478</v>
      </c>
      <c r="C44" s="316">
        <v>1930</v>
      </c>
      <c r="D44" s="812" t="s">
        <v>1436</v>
      </c>
      <c r="E44" s="296">
        <v>270000</v>
      </c>
      <c r="F44" s="284"/>
      <c r="G44" s="293"/>
      <c r="H44" s="296">
        <f t="shared" si="0"/>
        <v>270000</v>
      </c>
      <c r="I44" s="279"/>
      <c r="J44" s="287"/>
    </row>
    <row r="45" spans="1:10" ht="21" customHeight="1">
      <c r="A45" s="869">
        <v>4</v>
      </c>
      <c r="B45" s="186" t="s">
        <v>1479</v>
      </c>
      <c r="C45" s="316">
        <v>1929</v>
      </c>
      <c r="D45" s="812" t="s">
        <v>1436</v>
      </c>
      <c r="E45" s="296">
        <v>270000</v>
      </c>
      <c r="F45" s="284"/>
      <c r="G45" s="293"/>
      <c r="H45" s="296">
        <f t="shared" si="0"/>
        <v>270000</v>
      </c>
      <c r="I45" s="279"/>
      <c r="J45" s="287"/>
    </row>
    <row r="46" spans="1:10" ht="21" customHeight="1">
      <c r="A46" s="869">
        <v>5</v>
      </c>
      <c r="B46" s="186" t="s">
        <v>1480</v>
      </c>
      <c r="C46" s="316">
        <v>1930</v>
      </c>
      <c r="D46" s="812" t="s">
        <v>1436</v>
      </c>
      <c r="E46" s="296">
        <v>270000</v>
      </c>
      <c r="F46" s="284"/>
      <c r="G46" s="293"/>
      <c r="H46" s="296">
        <f t="shared" si="0"/>
        <v>270000</v>
      </c>
      <c r="I46" s="279"/>
      <c r="J46" s="287"/>
    </row>
    <row r="47" spans="1:10" ht="21" customHeight="1">
      <c r="A47" s="869">
        <v>6</v>
      </c>
      <c r="B47" s="186" t="s">
        <v>1481</v>
      </c>
      <c r="C47" s="316">
        <v>1930</v>
      </c>
      <c r="D47" s="812" t="s">
        <v>1436</v>
      </c>
      <c r="E47" s="296">
        <v>270000</v>
      </c>
      <c r="F47" s="284"/>
      <c r="G47" s="293"/>
      <c r="H47" s="296">
        <f t="shared" si="0"/>
        <v>270000</v>
      </c>
      <c r="I47" s="279"/>
      <c r="J47" s="287"/>
    </row>
    <row r="48" spans="1:10" ht="21" customHeight="1">
      <c r="A48" s="869">
        <v>7</v>
      </c>
      <c r="B48" s="186" t="s">
        <v>1482</v>
      </c>
      <c r="C48" s="316">
        <v>1920</v>
      </c>
      <c r="D48" s="812" t="s">
        <v>1436</v>
      </c>
      <c r="E48" s="296">
        <v>270000</v>
      </c>
      <c r="F48" s="284"/>
      <c r="G48" s="293"/>
      <c r="H48" s="296">
        <f t="shared" si="0"/>
        <v>270000</v>
      </c>
      <c r="I48" s="279"/>
      <c r="J48" s="287"/>
    </row>
    <row r="49" spans="1:10" ht="21" customHeight="1">
      <c r="A49" s="869">
        <v>8</v>
      </c>
      <c r="B49" s="186" t="s">
        <v>1483</v>
      </c>
      <c r="C49" s="316">
        <v>1931</v>
      </c>
      <c r="D49" s="812" t="s">
        <v>1436</v>
      </c>
      <c r="E49" s="296">
        <v>270000</v>
      </c>
      <c r="F49" s="284"/>
      <c r="G49" s="293"/>
      <c r="H49" s="296">
        <f t="shared" si="0"/>
        <v>270000</v>
      </c>
      <c r="I49" s="279"/>
      <c r="J49" s="287"/>
    </row>
    <row r="50" spans="1:10" ht="21" customHeight="1">
      <c r="A50" s="869">
        <v>9</v>
      </c>
      <c r="B50" s="186" t="s">
        <v>1046</v>
      </c>
      <c r="C50" s="316">
        <v>1931</v>
      </c>
      <c r="D50" s="812" t="s">
        <v>1436</v>
      </c>
      <c r="E50" s="296">
        <v>270000</v>
      </c>
      <c r="F50" s="284"/>
      <c r="G50" s="293"/>
      <c r="H50" s="296">
        <f t="shared" si="0"/>
        <v>270000</v>
      </c>
      <c r="I50" s="279"/>
      <c r="J50" s="287"/>
    </row>
    <row r="51" spans="1:10" ht="21" customHeight="1">
      <c r="A51" s="869">
        <v>10</v>
      </c>
      <c r="B51" s="186" t="s">
        <v>1484</v>
      </c>
      <c r="C51" s="316">
        <v>1930</v>
      </c>
      <c r="D51" s="812" t="s">
        <v>1436</v>
      </c>
      <c r="E51" s="296">
        <v>270000</v>
      </c>
      <c r="F51" s="284"/>
      <c r="G51" s="293"/>
      <c r="H51" s="296">
        <f t="shared" si="0"/>
        <v>270000</v>
      </c>
      <c r="I51" s="279"/>
      <c r="J51" s="287"/>
    </row>
    <row r="52" spans="1:10" ht="21" customHeight="1">
      <c r="A52" s="869">
        <v>11</v>
      </c>
      <c r="B52" s="186" t="s">
        <v>1485</v>
      </c>
      <c r="C52" s="316">
        <v>1933</v>
      </c>
      <c r="D52" s="812" t="s">
        <v>1436</v>
      </c>
      <c r="E52" s="296">
        <v>270000</v>
      </c>
      <c r="F52" s="284"/>
      <c r="G52" s="293"/>
      <c r="H52" s="296">
        <f t="shared" si="0"/>
        <v>270000</v>
      </c>
      <c r="I52" s="279"/>
      <c r="J52" s="287"/>
    </row>
    <row r="53" spans="1:10" ht="21" customHeight="1">
      <c r="A53" s="869">
        <v>12</v>
      </c>
      <c r="B53" s="186" t="s">
        <v>1486</v>
      </c>
      <c r="C53" s="316">
        <v>1933</v>
      </c>
      <c r="D53" s="812" t="s">
        <v>1445</v>
      </c>
      <c r="E53" s="296">
        <v>270000</v>
      </c>
      <c r="F53" s="284"/>
      <c r="G53" s="293"/>
      <c r="H53" s="296">
        <f t="shared" si="0"/>
        <v>270000</v>
      </c>
      <c r="I53" s="279"/>
      <c r="J53" s="287"/>
    </row>
    <row r="54" spans="1:10" ht="21" customHeight="1">
      <c r="A54" s="869">
        <v>13</v>
      </c>
      <c r="B54" s="186" t="s">
        <v>1487</v>
      </c>
      <c r="C54" s="316">
        <v>1916</v>
      </c>
      <c r="D54" s="812" t="s">
        <v>1443</v>
      </c>
      <c r="E54" s="296">
        <v>270000</v>
      </c>
      <c r="F54" s="284"/>
      <c r="G54" s="293"/>
      <c r="H54" s="296">
        <f t="shared" si="0"/>
        <v>270000</v>
      </c>
      <c r="I54" s="279"/>
      <c r="J54" s="287"/>
    </row>
    <row r="55" spans="1:10" ht="21" customHeight="1">
      <c r="A55" s="869">
        <v>14</v>
      </c>
      <c r="B55" s="186" t="s">
        <v>1267</v>
      </c>
      <c r="C55" s="316">
        <v>1935</v>
      </c>
      <c r="D55" s="812" t="s">
        <v>1443</v>
      </c>
      <c r="E55" s="296">
        <v>270000</v>
      </c>
      <c r="F55" s="284"/>
      <c r="G55" s="293"/>
      <c r="H55" s="296">
        <f t="shared" si="0"/>
        <v>270000</v>
      </c>
      <c r="I55" s="279"/>
      <c r="J55" s="287"/>
    </row>
    <row r="56" spans="1:10" ht="21" customHeight="1">
      <c r="A56" s="869">
        <v>15</v>
      </c>
      <c r="B56" s="186" t="s">
        <v>1488</v>
      </c>
      <c r="C56" s="316">
        <v>1929</v>
      </c>
      <c r="D56" s="812" t="s">
        <v>1444</v>
      </c>
      <c r="E56" s="296">
        <v>270000</v>
      </c>
      <c r="F56" s="284"/>
      <c r="G56" s="293"/>
      <c r="H56" s="296">
        <f t="shared" si="0"/>
        <v>270000</v>
      </c>
      <c r="I56" s="279"/>
      <c r="J56" s="287"/>
    </row>
    <row r="57" spans="1:10" ht="21" customHeight="1">
      <c r="A57" s="869">
        <v>16</v>
      </c>
      <c r="B57" s="186" t="s">
        <v>1489</v>
      </c>
      <c r="C57" s="316">
        <v>1930</v>
      </c>
      <c r="D57" s="812" t="s">
        <v>1444</v>
      </c>
      <c r="E57" s="296">
        <v>270000</v>
      </c>
      <c r="F57" s="284"/>
      <c r="G57" s="293"/>
      <c r="H57" s="296">
        <f t="shared" si="0"/>
        <v>270000</v>
      </c>
      <c r="I57" s="279"/>
      <c r="J57" s="287"/>
    </row>
    <row r="58" spans="1:10" ht="21" customHeight="1">
      <c r="A58" s="869">
        <v>17</v>
      </c>
      <c r="B58" s="186" t="s">
        <v>1492</v>
      </c>
      <c r="C58" s="316">
        <v>1921</v>
      </c>
      <c r="D58" s="812" t="s">
        <v>1444</v>
      </c>
      <c r="E58" s="296">
        <v>270000</v>
      </c>
      <c r="F58" s="284"/>
      <c r="G58" s="293"/>
      <c r="H58" s="296">
        <f t="shared" si="0"/>
        <v>270000</v>
      </c>
      <c r="I58" s="279"/>
      <c r="J58" s="287"/>
    </row>
    <row r="59" spans="1:10" ht="21" customHeight="1">
      <c r="A59" s="869">
        <v>18</v>
      </c>
      <c r="B59" s="186" t="s">
        <v>1493</v>
      </c>
      <c r="C59" s="316">
        <v>1926</v>
      </c>
      <c r="D59" s="812" t="s">
        <v>1444</v>
      </c>
      <c r="E59" s="296">
        <v>270000</v>
      </c>
      <c r="F59" s="284"/>
      <c r="G59" s="293"/>
      <c r="H59" s="296">
        <f t="shared" si="0"/>
        <v>270000</v>
      </c>
      <c r="I59" s="279"/>
      <c r="J59" s="287"/>
    </row>
    <row r="60" spans="1:10" ht="21" customHeight="1">
      <c r="A60" s="869">
        <v>19</v>
      </c>
      <c r="B60" s="186" t="s">
        <v>1494</v>
      </c>
      <c r="C60" s="316">
        <v>1920</v>
      </c>
      <c r="D60" s="812" t="s">
        <v>1444</v>
      </c>
      <c r="E60" s="296">
        <v>270000</v>
      </c>
      <c r="F60" s="284"/>
      <c r="G60" s="293"/>
      <c r="H60" s="296">
        <f t="shared" si="0"/>
        <v>270000</v>
      </c>
      <c r="I60" s="279"/>
      <c r="J60" s="287"/>
    </row>
    <row r="61" spans="1:10" ht="21" customHeight="1">
      <c r="A61" s="869">
        <v>20</v>
      </c>
      <c r="B61" s="186" t="s">
        <v>1495</v>
      </c>
      <c r="C61" s="316">
        <v>1926</v>
      </c>
      <c r="D61" s="812" t="s">
        <v>1444</v>
      </c>
      <c r="E61" s="296">
        <v>270000</v>
      </c>
      <c r="F61" s="284"/>
      <c r="G61" s="293"/>
      <c r="H61" s="296">
        <f t="shared" si="0"/>
        <v>270000</v>
      </c>
      <c r="I61" s="279"/>
      <c r="J61" s="287"/>
    </row>
    <row r="62" spans="1:10" ht="21" customHeight="1">
      <c r="A62" s="869">
        <v>21</v>
      </c>
      <c r="B62" s="186" t="s">
        <v>742</v>
      </c>
      <c r="C62" s="316">
        <v>1931</v>
      </c>
      <c r="D62" s="812" t="s">
        <v>1444</v>
      </c>
      <c r="E62" s="296">
        <v>270000</v>
      </c>
      <c r="F62" s="284"/>
      <c r="G62" s="293"/>
      <c r="H62" s="296">
        <f t="shared" si="0"/>
        <v>270000</v>
      </c>
      <c r="I62" s="279"/>
      <c r="J62" s="287"/>
    </row>
    <row r="63" spans="1:10" ht="21" customHeight="1">
      <c r="A63" s="869">
        <v>22</v>
      </c>
      <c r="B63" s="186" t="s">
        <v>1496</v>
      </c>
      <c r="C63" s="316">
        <v>1932</v>
      </c>
      <c r="D63" s="812" t="s">
        <v>1444</v>
      </c>
      <c r="E63" s="296">
        <v>270000</v>
      </c>
      <c r="F63" s="284"/>
      <c r="G63" s="293"/>
      <c r="H63" s="296">
        <f t="shared" si="0"/>
        <v>270000</v>
      </c>
      <c r="I63" s="279"/>
      <c r="J63" s="287"/>
    </row>
    <row r="64" spans="1:10" ht="21" customHeight="1">
      <c r="A64" s="869">
        <v>23</v>
      </c>
      <c r="B64" s="186" t="s">
        <v>1497</v>
      </c>
      <c r="C64" s="316">
        <v>1932</v>
      </c>
      <c r="D64" s="812" t="s">
        <v>1444</v>
      </c>
      <c r="E64" s="296">
        <v>270000</v>
      </c>
      <c r="F64" s="284"/>
      <c r="G64" s="293"/>
      <c r="H64" s="296">
        <f t="shared" si="0"/>
        <v>270000</v>
      </c>
      <c r="I64" s="279"/>
      <c r="J64" s="287"/>
    </row>
    <row r="65" spans="1:10" ht="21" customHeight="1">
      <c r="A65" s="869">
        <v>24</v>
      </c>
      <c r="B65" s="186" t="s">
        <v>1498</v>
      </c>
      <c r="C65" s="316">
        <v>1932</v>
      </c>
      <c r="D65" s="812" t="s">
        <v>1444</v>
      </c>
      <c r="E65" s="296">
        <v>270000</v>
      </c>
      <c r="F65" s="284"/>
      <c r="G65" s="293"/>
      <c r="H65" s="296">
        <f t="shared" si="0"/>
        <v>270000</v>
      </c>
      <c r="I65" s="279"/>
      <c r="J65" s="287"/>
    </row>
    <row r="66" spans="1:10" ht="21" customHeight="1">
      <c r="A66" s="869">
        <v>25</v>
      </c>
      <c r="B66" s="186" t="s">
        <v>1857</v>
      </c>
      <c r="C66" s="316">
        <v>1934</v>
      </c>
      <c r="D66" s="812" t="s">
        <v>1461</v>
      </c>
      <c r="E66" s="296">
        <v>270000</v>
      </c>
      <c r="F66" s="284"/>
      <c r="G66" s="293"/>
      <c r="H66" s="296">
        <f t="shared" si="0"/>
        <v>270000</v>
      </c>
      <c r="I66" s="279"/>
      <c r="J66" s="287"/>
    </row>
    <row r="67" spans="1:10" ht="21" customHeight="1">
      <c r="A67" s="869">
        <v>26</v>
      </c>
      <c r="B67" s="186" t="s">
        <v>1499</v>
      </c>
      <c r="C67" s="316">
        <v>1923</v>
      </c>
      <c r="D67" s="812" t="s">
        <v>1461</v>
      </c>
      <c r="E67" s="296">
        <v>270000</v>
      </c>
      <c r="F67" s="284"/>
      <c r="G67" s="293"/>
      <c r="H67" s="296">
        <f t="shared" si="0"/>
        <v>270000</v>
      </c>
      <c r="I67" s="279"/>
      <c r="J67" s="287"/>
    </row>
    <row r="68" spans="1:10" ht="21" customHeight="1">
      <c r="A68" s="869">
        <v>27</v>
      </c>
      <c r="B68" s="186" t="s">
        <v>1500</v>
      </c>
      <c r="C68" s="316">
        <v>1916</v>
      </c>
      <c r="D68" s="812" t="s">
        <v>1461</v>
      </c>
      <c r="E68" s="296">
        <v>270000</v>
      </c>
      <c r="F68" s="284"/>
      <c r="G68" s="293"/>
      <c r="H68" s="296">
        <f t="shared" si="0"/>
        <v>270000</v>
      </c>
      <c r="I68" s="279"/>
      <c r="J68" s="287"/>
    </row>
    <row r="69" spans="1:10" ht="21" customHeight="1">
      <c r="A69" s="869">
        <v>28</v>
      </c>
      <c r="B69" s="186" t="s">
        <v>1501</v>
      </c>
      <c r="C69" s="316">
        <v>1925</v>
      </c>
      <c r="D69" s="812" t="s">
        <v>1445</v>
      </c>
      <c r="E69" s="296">
        <v>270000</v>
      </c>
      <c r="F69" s="284"/>
      <c r="G69" s="293"/>
      <c r="H69" s="296">
        <f t="shared" si="0"/>
        <v>270000</v>
      </c>
      <c r="I69" s="279"/>
      <c r="J69" s="287"/>
    </row>
    <row r="70" spans="1:10" ht="21" customHeight="1">
      <c r="A70" s="869">
        <v>29</v>
      </c>
      <c r="B70" s="186" t="s">
        <v>1502</v>
      </c>
      <c r="C70" s="316">
        <v>1927</v>
      </c>
      <c r="D70" s="812" t="s">
        <v>1445</v>
      </c>
      <c r="E70" s="296">
        <v>270000</v>
      </c>
      <c r="F70" s="284"/>
      <c r="G70" s="293"/>
      <c r="H70" s="296">
        <f t="shared" si="0"/>
        <v>270000</v>
      </c>
      <c r="I70" s="279"/>
      <c r="J70" s="287"/>
    </row>
    <row r="71" spans="1:10" ht="21" customHeight="1">
      <c r="A71" s="869">
        <v>30</v>
      </c>
      <c r="B71" s="186" t="s">
        <v>1279</v>
      </c>
      <c r="C71" s="316">
        <v>1935</v>
      </c>
      <c r="D71" s="812" t="s">
        <v>1445</v>
      </c>
      <c r="E71" s="296">
        <v>270000</v>
      </c>
      <c r="F71" s="284"/>
      <c r="G71" s="293"/>
      <c r="H71" s="296">
        <f t="shared" si="0"/>
        <v>270000</v>
      </c>
      <c r="I71" s="279"/>
      <c r="J71" s="287"/>
    </row>
    <row r="72" spans="1:10" ht="21" customHeight="1">
      <c r="A72" s="869">
        <v>31</v>
      </c>
      <c r="B72" s="186" t="s">
        <v>1503</v>
      </c>
      <c r="C72" s="316">
        <v>1932</v>
      </c>
      <c r="D72" s="812" t="s">
        <v>1451</v>
      </c>
      <c r="E72" s="296">
        <v>270000</v>
      </c>
      <c r="F72" s="284"/>
      <c r="G72" s="293"/>
      <c r="H72" s="296">
        <f t="shared" si="0"/>
        <v>270000</v>
      </c>
      <c r="I72" s="279"/>
      <c r="J72" s="287"/>
    </row>
    <row r="73" spans="1:10" ht="21" customHeight="1">
      <c r="A73" s="869">
        <v>32</v>
      </c>
      <c r="B73" s="186" t="s">
        <v>1507</v>
      </c>
      <c r="C73" s="316">
        <v>1930</v>
      </c>
      <c r="D73" s="812" t="s">
        <v>1446</v>
      </c>
      <c r="E73" s="296">
        <v>270000</v>
      </c>
      <c r="F73" s="284"/>
      <c r="G73" s="293"/>
      <c r="H73" s="296">
        <f t="shared" si="0"/>
        <v>270000</v>
      </c>
      <c r="I73" s="279"/>
      <c r="J73" s="287"/>
    </row>
    <row r="74" spans="1:10" ht="21" customHeight="1">
      <c r="A74" s="869">
        <v>33</v>
      </c>
      <c r="B74" s="186" t="s">
        <v>1479</v>
      </c>
      <c r="C74" s="316">
        <v>1927</v>
      </c>
      <c r="D74" s="812" t="s">
        <v>1446</v>
      </c>
      <c r="E74" s="296">
        <v>270000</v>
      </c>
      <c r="F74" s="284"/>
      <c r="G74" s="293"/>
      <c r="H74" s="296">
        <f t="shared" si="0"/>
        <v>270000</v>
      </c>
      <c r="I74" s="279"/>
      <c r="J74" s="287"/>
    </row>
    <row r="75" spans="1:10" ht="21" customHeight="1">
      <c r="A75" s="869">
        <v>34</v>
      </c>
      <c r="B75" s="186" t="s">
        <v>1508</v>
      </c>
      <c r="C75" s="316">
        <v>1930</v>
      </c>
      <c r="D75" s="812" t="s">
        <v>1446</v>
      </c>
      <c r="E75" s="296">
        <v>270000</v>
      </c>
      <c r="F75" s="284"/>
      <c r="G75" s="293"/>
      <c r="H75" s="296">
        <f t="shared" si="0"/>
        <v>270000</v>
      </c>
      <c r="I75" s="279"/>
      <c r="J75" s="287"/>
    </row>
    <row r="76" spans="1:10" ht="21" customHeight="1">
      <c r="A76" s="869">
        <v>35</v>
      </c>
      <c r="B76" s="186" t="s">
        <v>1509</v>
      </c>
      <c r="C76" s="316">
        <v>1930</v>
      </c>
      <c r="D76" s="812" t="s">
        <v>1446</v>
      </c>
      <c r="E76" s="296">
        <v>270000</v>
      </c>
      <c r="F76" s="284"/>
      <c r="G76" s="293"/>
      <c r="H76" s="296">
        <f t="shared" si="0"/>
        <v>270000</v>
      </c>
      <c r="I76" s="279"/>
      <c r="J76" s="287"/>
    </row>
    <row r="77" spans="1:10" ht="21" customHeight="1">
      <c r="A77" s="869">
        <v>36</v>
      </c>
      <c r="B77" s="186" t="s">
        <v>298</v>
      </c>
      <c r="C77" s="316">
        <v>1926</v>
      </c>
      <c r="D77" s="812" t="s">
        <v>1446</v>
      </c>
      <c r="E77" s="296">
        <v>270000</v>
      </c>
      <c r="F77" s="284"/>
      <c r="G77" s="293"/>
      <c r="H77" s="296">
        <f t="shared" si="0"/>
        <v>270000</v>
      </c>
      <c r="I77" s="279"/>
      <c r="J77" s="287"/>
    </row>
    <row r="78" spans="1:10" ht="21" customHeight="1">
      <c r="A78" s="869">
        <v>37</v>
      </c>
      <c r="B78" s="186" t="s">
        <v>1512</v>
      </c>
      <c r="C78" s="316">
        <v>1926</v>
      </c>
      <c r="D78" s="812" t="s">
        <v>2937</v>
      </c>
      <c r="E78" s="296">
        <v>270000</v>
      </c>
      <c r="F78" s="284"/>
      <c r="G78" s="293"/>
      <c r="H78" s="296">
        <f t="shared" si="0"/>
        <v>270000</v>
      </c>
      <c r="I78" s="279"/>
      <c r="J78" s="287"/>
    </row>
    <row r="79" spans="1:10" ht="21" customHeight="1">
      <c r="A79" s="869">
        <v>38</v>
      </c>
      <c r="B79" s="186" t="s">
        <v>1041</v>
      </c>
      <c r="C79" s="316">
        <v>1918</v>
      </c>
      <c r="D79" s="812" t="s">
        <v>1473</v>
      </c>
      <c r="E79" s="296">
        <v>270000</v>
      </c>
      <c r="F79" s="284"/>
      <c r="G79" s="293"/>
      <c r="H79" s="296">
        <f t="shared" si="0"/>
        <v>270000</v>
      </c>
      <c r="I79" s="279"/>
      <c r="J79" s="287"/>
    </row>
    <row r="80" spans="1:10" ht="21" customHeight="1">
      <c r="A80" s="869">
        <v>39</v>
      </c>
      <c r="B80" s="186" t="s">
        <v>1514</v>
      </c>
      <c r="C80" s="316">
        <v>1926</v>
      </c>
      <c r="D80" s="812" t="s">
        <v>1473</v>
      </c>
      <c r="E80" s="296">
        <v>270000</v>
      </c>
      <c r="F80" s="284"/>
      <c r="G80" s="293"/>
      <c r="H80" s="296">
        <f t="shared" si="0"/>
        <v>270000</v>
      </c>
      <c r="I80" s="279"/>
      <c r="J80" s="287"/>
    </row>
    <row r="81" spans="1:10" ht="21" customHeight="1">
      <c r="A81" s="869">
        <v>40</v>
      </c>
      <c r="B81" s="186" t="s">
        <v>250</v>
      </c>
      <c r="C81" s="316">
        <v>1930</v>
      </c>
      <c r="D81" s="812" t="s">
        <v>1475</v>
      </c>
      <c r="E81" s="296">
        <v>270000</v>
      </c>
      <c r="F81" s="284"/>
      <c r="G81" s="293"/>
      <c r="H81" s="296">
        <f t="shared" si="0"/>
        <v>270000</v>
      </c>
      <c r="I81" s="279"/>
      <c r="J81" s="287"/>
    </row>
    <row r="82" spans="1:10" ht="21" customHeight="1">
      <c r="A82" s="869">
        <v>41</v>
      </c>
      <c r="B82" s="186" t="s">
        <v>1515</v>
      </c>
      <c r="C82" s="316">
        <v>1932</v>
      </c>
      <c r="D82" s="812" t="s">
        <v>1475</v>
      </c>
      <c r="E82" s="296">
        <v>270000</v>
      </c>
      <c r="F82" s="284"/>
      <c r="G82" s="293"/>
      <c r="H82" s="296">
        <f t="shared" si="0"/>
        <v>270000</v>
      </c>
      <c r="I82" s="279"/>
      <c r="J82" s="287"/>
    </row>
    <row r="83" spans="1:10" ht="21" customHeight="1">
      <c r="A83" s="869">
        <v>42</v>
      </c>
      <c r="B83" s="186" t="s">
        <v>1518</v>
      </c>
      <c r="C83" s="316">
        <v>1932</v>
      </c>
      <c r="D83" s="812" t="s">
        <v>1475</v>
      </c>
      <c r="E83" s="296">
        <v>270000</v>
      </c>
      <c r="F83" s="284"/>
      <c r="G83" s="293"/>
      <c r="H83" s="296">
        <f t="shared" si="0"/>
        <v>270000</v>
      </c>
      <c r="I83" s="279"/>
      <c r="J83" s="287"/>
    </row>
    <row r="84" spans="1:10" ht="21" customHeight="1">
      <c r="A84" s="869">
        <v>43</v>
      </c>
      <c r="B84" s="186" t="s">
        <v>1519</v>
      </c>
      <c r="C84" s="316">
        <v>1933</v>
      </c>
      <c r="D84" s="812" t="s">
        <v>1475</v>
      </c>
      <c r="E84" s="296">
        <v>270000</v>
      </c>
      <c r="F84" s="284"/>
      <c r="G84" s="293"/>
      <c r="H84" s="296">
        <f t="shared" si="0"/>
        <v>270000</v>
      </c>
      <c r="I84" s="279"/>
      <c r="J84" s="287"/>
    </row>
    <row r="85" spans="1:10" ht="21" customHeight="1">
      <c r="A85" s="869">
        <v>44</v>
      </c>
      <c r="B85" s="186" t="s">
        <v>1522</v>
      </c>
      <c r="C85" s="316">
        <v>1925</v>
      </c>
      <c r="D85" s="812" t="s">
        <v>1521</v>
      </c>
      <c r="E85" s="296">
        <v>270000</v>
      </c>
      <c r="F85" s="284"/>
      <c r="G85" s="293"/>
      <c r="H85" s="296">
        <f t="shared" si="0"/>
        <v>270000</v>
      </c>
      <c r="I85" s="279"/>
      <c r="J85" s="287"/>
    </row>
    <row r="86" spans="1:10" ht="21" customHeight="1">
      <c r="A86" s="869">
        <v>45</v>
      </c>
      <c r="B86" s="186" t="s">
        <v>1523</v>
      </c>
      <c r="C86" s="316">
        <v>1927</v>
      </c>
      <c r="D86" s="812" t="s">
        <v>1455</v>
      </c>
      <c r="E86" s="296">
        <v>270000</v>
      </c>
      <c r="F86" s="284"/>
      <c r="G86" s="293"/>
      <c r="H86" s="296">
        <f t="shared" si="0"/>
        <v>270000</v>
      </c>
      <c r="I86" s="279"/>
      <c r="J86" s="287"/>
    </row>
    <row r="87" spans="1:10" ht="21" customHeight="1">
      <c r="A87" s="869">
        <v>46</v>
      </c>
      <c r="B87" s="186" t="s">
        <v>1524</v>
      </c>
      <c r="C87" s="316">
        <v>1934</v>
      </c>
      <c r="D87" s="812" t="s">
        <v>1455</v>
      </c>
      <c r="E87" s="296">
        <v>270000</v>
      </c>
      <c r="F87" s="284"/>
      <c r="G87" s="293"/>
      <c r="H87" s="296">
        <f t="shared" si="0"/>
        <v>270000</v>
      </c>
      <c r="I87" s="279"/>
      <c r="J87" s="287"/>
    </row>
    <row r="88" spans="1:10" ht="21" customHeight="1">
      <c r="A88" s="869">
        <v>47</v>
      </c>
      <c r="B88" s="186" t="s">
        <v>1525</v>
      </c>
      <c r="C88" s="316">
        <v>1924</v>
      </c>
      <c r="D88" s="812" t="s">
        <v>1455</v>
      </c>
      <c r="E88" s="296">
        <v>270000</v>
      </c>
      <c r="F88" s="284"/>
      <c r="G88" s="293"/>
      <c r="H88" s="296">
        <f t="shared" si="0"/>
        <v>270000</v>
      </c>
      <c r="I88" s="279"/>
      <c r="J88" s="287"/>
    </row>
    <row r="89" spans="1:10" ht="21" customHeight="1">
      <c r="A89" s="869">
        <v>48</v>
      </c>
      <c r="B89" s="186" t="s">
        <v>1526</v>
      </c>
      <c r="C89" s="316">
        <v>1929</v>
      </c>
      <c r="D89" s="812" t="s">
        <v>1527</v>
      </c>
      <c r="E89" s="296">
        <v>270000</v>
      </c>
      <c r="F89" s="284"/>
      <c r="G89" s="293"/>
      <c r="H89" s="296">
        <f t="shared" si="0"/>
        <v>270000</v>
      </c>
      <c r="I89" s="279"/>
      <c r="J89" s="287"/>
    </row>
    <row r="90" spans="1:10" ht="21" customHeight="1">
      <c r="A90" s="869">
        <v>49</v>
      </c>
      <c r="B90" s="186" t="s">
        <v>1528</v>
      </c>
      <c r="C90" s="316">
        <v>1920</v>
      </c>
      <c r="D90" s="812" t="s">
        <v>1527</v>
      </c>
      <c r="E90" s="296">
        <v>270000</v>
      </c>
      <c r="F90" s="284"/>
      <c r="G90" s="293"/>
      <c r="H90" s="296">
        <f t="shared" si="0"/>
        <v>270000</v>
      </c>
      <c r="I90" s="279"/>
      <c r="J90" s="287"/>
    </row>
    <row r="91" spans="1:10" ht="21" customHeight="1">
      <c r="A91" s="869">
        <v>50</v>
      </c>
      <c r="B91" s="186" t="s">
        <v>1530</v>
      </c>
      <c r="C91" s="316">
        <v>1931</v>
      </c>
      <c r="D91" s="812" t="s">
        <v>1443</v>
      </c>
      <c r="E91" s="296">
        <v>270000</v>
      </c>
      <c r="F91" s="284"/>
      <c r="G91" s="293"/>
      <c r="H91" s="296">
        <f t="shared" si="0"/>
        <v>270000</v>
      </c>
      <c r="I91" s="279"/>
      <c r="J91" s="287"/>
    </row>
    <row r="92" spans="1:10" ht="21" customHeight="1">
      <c r="A92" s="869">
        <v>51</v>
      </c>
      <c r="B92" s="186" t="s">
        <v>734</v>
      </c>
      <c r="C92" s="316">
        <v>1933</v>
      </c>
      <c r="D92" s="812" t="s">
        <v>1444</v>
      </c>
      <c r="E92" s="296">
        <v>270000</v>
      </c>
      <c r="F92" s="284"/>
      <c r="G92" s="293"/>
      <c r="H92" s="296">
        <f t="shared" si="0"/>
        <v>270000</v>
      </c>
      <c r="I92" s="279"/>
      <c r="J92" s="287"/>
    </row>
    <row r="93" spans="1:10" ht="21" customHeight="1">
      <c r="A93" s="869">
        <v>52</v>
      </c>
      <c r="B93" s="186" t="s">
        <v>2879</v>
      </c>
      <c r="C93" s="316">
        <v>1932</v>
      </c>
      <c r="D93" s="812" t="s">
        <v>1455</v>
      </c>
      <c r="E93" s="296">
        <v>270000</v>
      </c>
      <c r="F93" s="284"/>
      <c r="G93" s="293"/>
      <c r="H93" s="296">
        <f t="shared" si="0"/>
        <v>270000</v>
      </c>
      <c r="I93" s="279"/>
      <c r="J93" s="287"/>
    </row>
    <row r="94" spans="1:10" ht="21" customHeight="1">
      <c r="A94" s="869">
        <v>53</v>
      </c>
      <c r="B94" s="186" t="s">
        <v>1279</v>
      </c>
      <c r="C94" s="316">
        <v>1935</v>
      </c>
      <c r="D94" s="812" t="s">
        <v>1437</v>
      </c>
      <c r="E94" s="296">
        <v>270000</v>
      </c>
      <c r="F94" s="284"/>
      <c r="G94" s="293"/>
      <c r="H94" s="296">
        <f aca="true" t="shared" si="1" ref="H94:H109">E94+G94</f>
        <v>270000</v>
      </c>
      <c r="I94" s="279"/>
      <c r="J94" s="287"/>
    </row>
    <row r="95" spans="1:10" ht="21" customHeight="1">
      <c r="A95" s="869">
        <v>54</v>
      </c>
      <c r="B95" s="186" t="s">
        <v>1549</v>
      </c>
      <c r="C95" s="316">
        <v>1933</v>
      </c>
      <c r="D95" s="812" t="s">
        <v>1446</v>
      </c>
      <c r="E95" s="296">
        <v>270000</v>
      </c>
      <c r="F95" s="284"/>
      <c r="G95" s="293"/>
      <c r="H95" s="296">
        <f t="shared" si="1"/>
        <v>270000</v>
      </c>
      <c r="I95" s="279"/>
      <c r="J95" s="287"/>
    </row>
    <row r="96" spans="1:10" ht="21" customHeight="1">
      <c r="A96" s="869">
        <v>55</v>
      </c>
      <c r="B96" s="186" t="s">
        <v>1550</v>
      </c>
      <c r="C96" s="316">
        <v>1933</v>
      </c>
      <c r="D96" s="812" t="s">
        <v>1551</v>
      </c>
      <c r="E96" s="296">
        <v>270000</v>
      </c>
      <c r="F96" s="284"/>
      <c r="G96" s="293"/>
      <c r="H96" s="296">
        <f t="shared" si="1"/>
        <v>270000</v>
      </c>
      <c r="I96" s="279"/>
      <c r="J96" s="287"/>
    </row>
    <row r="97" spans="1:10" ht="21" customHeight="1">
      <c r="A97" s="869">
        <v>56</v>
      </c>
      <c r="B97" s="186" t="s">
        <v>1552</v>
      </c>
      <c r="C97" s="316">
        <v>1934</v>
      </c>
      <c r="D97" s="812" t="s">
        <v>1444</v>
      </c>
      <c r="E97" s="296">
        <v>270000</v>
      </c>
      <c r="F97" s="284"/>
      <c r="G97" s="293"/>
      <c r="H97" s="296">
        <f t="shared" si="1"/>
        <v>270000</v>
      </c>
      <c r="I97" s="279"/>
      <c r="J97" s="287"/>
    </row>
    <row r="98" spans="1:10" ht="21" customHeight="1">
      <c r="A98" s="869">
        <v>57</v>
      </c>
      <c r="B98" s="186" t="s">
        <v>1553</v>
      </c>
      <c r="C98" s="316">
        <v>1934</v>
      </c>
      <c r="D98" s="812" t="s">
        <v>1554</v>
      </c>
      <c r="E98" s="296">
        <v>270000</v>
      </c>
      <c r="F98" s="284"/>
      <c r="G98" s="293"/>
      <c r="H98" s="296">
        <f t="shared" si="1"/>
        <v>270000</v>
      </c>
      <c r="I98" s="279"/>
      <c r="J98" s="287"/>
    </row>
    <row r="99" spans="1:10" ht="21" customHeight="1">
      <c r="A99" s="869">
        <v>58</v>
      </c>
      <c r="B99" s="186" t="s">
        <v>1555</v>
      </c>
      <c r="C99" s="316">
        <v>1934</v>
      </c>
      <c r="D99" s="812" t="s">
        <v>1556</v>
      </c>
      <c r="E99" s="296">
        <v>270000</v>
      </c>
      <c r="F99" s="284"/>
      <c r="G99" s="293"/>
      <c r="H99" s="296">
        <f t="shared" si="1"/>
        <v>270000</v>
      </c>
      <c r="I99" s="279"/>
      <c r="J99" s="287"/>
    </row>
    <row r="100" spans="1:10" ht="21" customHeight="1">
      <c r="A100" s="869">
        <v>59</v>
      </c>
      <c r="B100" s="186" t="s">
        <v>1557</v>
      </c>
      <c r="C100" s="316">
        <v>1934</v>
      </c>
      <c r="D100" s="812" t="s">
        <v>1558</v>
      </c>
      <c r="E100" s="296">
        <v>270000</v>
      </c>
      <c r="F100" s="284"/>
      <c r="G100" s="293"/>
      <c r="H100" s="296">
        <f t="shared" si="1"/>
        <v>270000</v>
      </c>
      <c r="I100" s="279"/>
      <c r="J100" s="287"/>
    </row>
    <row r="101" spans="1:10" ht="21" customHeight="1">
      <c r="A101" s="869">
        <v>60</v>
      </c>
      <c r="B101" s="186" t="s">
        <v>2269</v>
      </c>
      <c r="C101" s="316">
        <v>1934</v>
      </c>
      <c r="D101" s="812" t="s">
        <v>1446</v>
      </c>
      <c r="E101" s="296">
        <v>270000</v>
      </c>
      <c r="F101" s="284"/>
      <c r="G101" s="293"/>
      <c r="H101" s="296">
        <f t="shared" si="1"/>
        <v>270000</v>
      </c>
      <c r="I101" s="279"/>
      <c r="J101" s="287"/>
    </row>
    <row r="102" spans="1:10" ht="21" customHeight="1">
      <c r="A102" s="869">
        <v>61</v>
      </c>
      <c r="B102" s="186" t="s">
        <v>1559</v>
      </c>
      <c r="C102" s="316">
        <v>1935</v>
      </c>
      <c r="D102" s="812" t="s">
        <v>1560</v>
      </c>
      <c r="E102" s="296">
        <v>270000</v>
      </c>
      <c r="F102" s="284"/>
      <c r="G102" s="293"/>
      <c r="H102" s="296">
        <f t="shared" si="1"/>
        <v>270000</v>
      </c>
      <c r="I102" s="279"/>
      <c r="J102" s="287"/>
    </row>
    <row r="103" spans="1:10" ht="21" customHeight="1">
      <c r="A103" s="869">
        <v>62</v>
      </c>
      <c r="B103" s="186" t="s">
        <v>1561</v>
      </c>
      <c r="C103" s="316">
        <v>1935</v>
      </c>
      <c r="D103" s="812" t="s">
        <v>1444</v>
      </c>
      <c r="E103" s="296">
        <v>270000</v>
      </c>
      <c r="F103" s="284"/>
      <c r="G103" s="293"/>
      <c r="H103" s="296">
        <f t="shared" si="1"/>
        <v>270000</v>
      </c>
      <c r="I103" s="279"/>
      <c r="J103" s="287"/>
    </row>
    <row r="104" spans="1:10" ht="21" customHeight="1">
      <c r="A104" s="869">
        <v>63</v>
      </c>
      <c r="B104" s="186" t="s">
        <v>1279</v>
      </c>
      <c r="C104" s="316">
        <v>1935</v>
      </c>
      <c r="D104" s="812" t="s">
        <v>1554</v>
      </c>
      <c r="E104" s="296">
        <v>270000</v>
      </c>
      <c r="F104" s="284"/>
      <c r="G104" s="293"/>
      <c r="H104" s="296">
        <f t="shared" si="1"/>
        <v>270000</v>
      </c>
      <c r="I104" s="279"/>
      <c r="J104" s="287"/>
    </row>
    <row r="105" spans="1:10" ht="21" customHeight="1">
      <c r="A105" s="869">
        <v>64</v>
      </c>
      <c r="B105" s="186" t="s">
        <v>1041</v>
      </c>
      <c r="C105" s="316">
        <v>1935</v>
      </c>
      <c r="D105" s="812" t="s">
        <v>2910</v>
      </c>
      <c r="E105" s="296">
        <v>270000</v>
      </c>
      <c r="F105" s="284"/>
      <c r="G105" s="293"/>
      <c r="H105" s="296">
        <f t="shared" si="1"/>
        <v>270000</v>
      </c>
      <c r="I105" s="279"/>
      <c r="J105" s="287"/>
    </row>
    <row r="106" spans="1:10" ht="21" customHeight="1">
      <c r="A106" s="869">
        <v>65</v>
      </c>
      <c r="B106" s="186" t="s">
        <v>1990</v>
      </c>
      <c r="C106" s="316">
        <v>1935</v>
      </c>
      <c r="D106" s="812" t="s">
        <v>1991</v>
      </c>
      <c r="E106" s="296">
        <v>270000</v>
      </c>
      <c r="F106" s="284"/>
      <c r="G106" s="293"/>
      <c r="H106" s="296">
        <f t="shared" si="1"/>
        <v>270000</v>
      </c>
      <c r="I106" s="279"/>
      <c r="J106" s="287"/>
    </row>
    <row r="107" spans="1:10" ht="21" customHeight="1">
      <c r="A107" s="869">
        <v>66</v>
      </c>
      <c r="B107" s="186" t="s">
        <v>1567</v>
      </c>
      <c r="C107" s="316">
        <v>1933</v>
      </c>
      <c r="D107" s="812" t="s">
        <v>1443</v>
      </c>
      <c r="E107" s="296">
        <v>270000</v>
      </c>
      <c r="F107" s="284"/>
      <c r="G107" s="293"/>
      <c r="H107" s="296">
        <f t="shared" si="1"/>
        <v>270000</v>
      </c>
      <c r="I107" s="279"/>
      <c r="J107" s="287"/>
    </row>
    <row r="108" spans="1:10" ht="21" customHeight="1">
      <c r="A108" s="869">
        <v>67</v>
      </c>
      <c r="B108" s="186" t="s">
        <v>164</v>
      </c>
      <c r="C108" s="316">
        <v>1936</v>
      </c>
      <c r="D108" s="812" t="s">
        <v>1443</v>
      </c>
      <c r="E108" s="296">
        <v>270000</v>
      </c>
      <c r="F108" s="284"/>
      <c r="G108" s="293"/>
      <c r="H108" s="296">
        <f t="shared" si="1"/>
        <v>270000</v>
      </c>
      <c r="I108" s="279"/>
      <c r="J108" s="287"/>
    </row>
    <row r="109" spans="1:10" ht="21" customHeight="1">
      <c r="A109" s="869">
        <v>68</v>
      </c>
      <c r="B109" s="186" t="s">
        <v>165</v>
      </c>
      <c r="C109" s="316">
        <v>1936</v>
      </c>
      <c r="D109" s="812" t="s">
        <v>1436</v>
      </c>
      <c r="E109" s="296">
        <v>270000</v>
      </c>
      <c r="F109" s="284"/>
      <c r="G109" s="293"/>
      <c r="H109" s="296">
        <f t="shared" si="1"/>
        <v>270000</v>
      </c>
      <c r="I109" s="279"/>
      <c r="J109" s="287"/>
    </row>
    <row r="110" spans="1:10" ht="21" customHeight="1">
      <c r="A110" s="869">
        <v>69</v>
      </c>
      <c r="B110" s="5" t="s">
        <v>1852</v>
      </c>
      <c r="C110" s="446">
        <v>1936</v>
      </c>
      <c r="D110" s="4" t="s">
        <v>769</v>
      </c>
      <c r="E110" s="296">
        <v>270000</v>
      </c>
      <c r="G110" s="293"/>
      <c r="H110" s="296">
        <f>E110+G110</f>
        <v>270000</v>
      </c>
      <c r="I110" s="279"/>
      <c r="J110" s="287"/>
    </row>
    <row r="111" spans="1:10" ht="21" customHeight="1">
      <c r="A111" s="869">
        <v>70</v>
      </c>
      <c r="B111" s="5" t="s">
        <v>1320</v>
      </c>
      <c r="C111" s="446">
        <v>1937</v>
      </c>
      <c r="D111" s="4" t="s">
        <v>838</v>
      </c>
      <c r="E111" s="296">
        <v>270000</v>
      </c>
      <c r="G111" s="446"/>
      <c r="H111" s="796">
        <f>E111+G111</f>
        <v>270000</v>
      </c>
      <c r="I111" s="279"/>
      <c r="J111" s="287"/>
    </row>
    <row r="112" spans="1:10" ht="21" customHeight="1">
      <c r="A112" s="869">
        <v>71</v>
      </c>
      <c r="B112" s="186" t="s">
        <v>1562</v>
      </c>
      <c r="C112" s="316">
        <v>1929</v>
      </c>
      <c r="D112" s="812" t="s">
        <v>1436</v>
      </c>
      <c r="E112" s="296">
        <v>270000</v>
      </c>
      <c r="F112" s="284"/>
      <c r="G112" s="293"/>
      <c r="H112" s="296">
        <v>270000</v>
      </c>
      <c r="I112" s="279"/>
      <c r="J112" s="292"/>
    </row>
    <row r="113" spans="1:10" ht="21" customHeight="1">
      <c r="A113" s="869">
        <v>72</v>
      </c>
      <c r="B113" s="186" t="s">
        <v>2121</v>
      </c>
      <c r="C113" s="316">
        <v>1931</v>
      </c>
      <c r="D113" s="812" t="s">
        <v>1436</v>
      </c>
      <c r="E113" s="296">
        <v>270000</v>
      </c>
      <c r="F113" s="284"/>
      <c r="G113" s="293"/>
      <c r="H113" s="296">
        <v>270000</v>
      </c>
      <c r="I113" s="279"/>
      <c r="J113" s="292"/>
    </row>
    <row r="114" spans="1:10" ht="21" customHeight="1">
      <c r="A114" s="869">
        <v>73</v>
      </c>
      <c r="B114" s="186" t="s">
        <v>1568</v>
      </c>
      <c r="C114" s="316">
        <v>1932</v>
      </c>
      <c r="D114" s="812" t="s">
        <v>1444</v>
      </c>
      <c r="E114" s="296">
        <v>270000</v>
      </c>
      <c r="F114" s="284"/>
      <c r="G114" s="293"/>
      <c r="H114" s="296">
        <v>270000</v>
      </c>
      <c r="I114" s="279"/>
      <c r="J114" s="292"/>
    </row>
    <row r="115" spans="1:10" ht="21" customHeight="1">
      <c r="A115" s="869">
        <v>74</v>
      </c>
      <c r="B115" s="186" t="s">
        <v>1569</v>
      </c>
      <c r="C115" s="316">
        <v>1931</v>
      </c>
      <c r="D115" s="812" t="s">
        <v>1444</v>
      </c>
      <c r="E115" s="296">
        <v>270000</v>
      </c>
      <c r="F115" s="284"/>
      <c r="G115" s="293"/>
      <c r="H115" s="296">
        <v>270000</v>
      </c>
      <c r="I115" s="279"/>
      <c r="J115" s="292"/>
    </row>
    <row r="116" spans="1:10" ht="21" customHeight="1">
      <c r="A116" s="869">
        <v>75</v>
      </c>
      <c r="B116" s="186" t="s">
        <v>1570</v>
      </c>
      <c r="C116" s="316">
        <v>1928</v>
      </c>
      <c r="D116" s="812" t="s">
        <v>1444</v>
      </c>
      <c r="E116" s="296">
        <v>270000</v>
      </c>
      <c r="F116" s="284"/>
      <c r="G116" s="293"/>
      <c r="H116" s="296">
        <v>270000</v>
      </c>
      <c r="I116" s="279"/>
      <c r="J116" s="292"/>
    </row>
    <row r="117" spans="1:10" ht="21" customHeight="1">
      <c r="A117" s="869">
        <v>76</v>
      </c>
      <c r="B117" s="186" t="s">
        <v>1571</v>
      </c>
      <c r="C117" s="316">
        <v>1933</v>
      </c>
      <c r="D117" s="812" t="s">
        <v>1446</v>
      </c>
      <c r="E117" s="296">
        <v>270000</v>
      </c>
      <c r="F117" s="284"/>
      <c r="G117" s="293"/>
      <c r="H117" s="296">
        <v>270000</v>
      </c>
      <c r="I117" s="279"/>
      <c r="J117" s="292"/>
    </row>
    <row r="118" spans="1:10" ht="21" customHeight="1">
      <c r="A118" s="869">
        <v>77</v>
      </c>
      <c r="B118" s="186" t="s">
        <v>1572</v>
      </c>
      <c r="C118" s="316">
        <v>1934</v>
      </c>
      <c r="D118" s="812" t="s">
        <v>1573</v>
      </c>
      <c r="E118" s="296">
        <v>270000</v>
      </c>
      <c r="F118" s="284"/>
      <c r="G118" s="293"/>
      <c r="H118" s="296">
        <v>270000</v>
      </c>
      <c r="I118" s="279"/>
      <c r="J118" s="292"/>
    </row>
    <row r="119" spans="1:10" ht="21" customHeight="1">
      <c r="A119" s="869">
        <v>78</v>
      </c>
      <c r="B119" s="186" t="s">
        <v>1574</v>
      </c>
      <c r="C119" s="316">
        <v>1923</v>
      </c>
      <c r="D119" s="812" t="s">
        <v>1475</v>
      </c>
      <c r="E119" s="296">
        <v>270000</v>
      </c>
      <c r="F119" s="284"/>
      <c r="G119" s="293"/>
      <c r="H119" s="296">
        <v>270000</v>
      </c>
      <c r="I119" s="279"/>
      <c r="J119" s="292"/>
    </row>
    <row r="120" spans="1:10" ht="21" customHeight="1">
      <c r="A120" s="869">
        <v>79</v>
      </c>
      <c r="B120" s="186" t="s">
        <v>1575</v>
      </c>
      <c r="C120" s="316">
        <v>1921</v>
      </c>
      <c r="D120" s="812" t="s">
        <v>1455</v>
      </c>
      <c r="E120" s="296">
        <v>270000</v>
      </c>
      <c r="F120" s="284"/>
      <c r="G120" s="293"/>
      <c r="H120" s="296">
        <v>270000</v>
      </c>
      <c r="I120" s="279"/>
      <c r="J120" s="292"/>
    </row>
    <row r="121" spans="1:10" ht="21" customHeight="1">
      <c r="A121" s="869">
        <v>80</v>
      </c>
      <c r="B121" s="186" t="s">
        <v>1576</v>
      </c>
      <c r="C121" s="316">
        <v>1933</v>
      </c>
      <c r="D121" s="812" t="s">
        <v>1444</v>
      </c>
      <c r="E121" s="296">
        <v>270000</v>
      </c>
      <c r="F121" s="284"/>
      <c r="G121" s="293"/>
      <c r="H121" s="296">
        <v>270000</v>
      </c>
      <c r="I121" s="279"/>
      <c r="J121" s="292"/>
    </row>
    <row r="122" spans="1:10" ht="21" customHeight="1">
      <c r="A122" s="869">
        <v>81</v>
      </c>
      <c r="B122" s="186" t="s">
        <v>1577</v>
      </c>
      <c r="C122" s="316">
        <v>1932</v>
      </c>
      <c r="D122" s="812" t="s">
        <v>1445</v>
      </c>
      <c r="E122" s="296">
        <v>270000</v>
      </c>
      <c r="F122" s="284"/>
      <c r="G122" s="293"/>
      <c r="H122" s="296">
        <v>270000</v>
      </c>
      <c r="I122" s="279"/>
      <c r="J122" s="292"/>
    </row>
    <row r="123" spans="1:10" ht="21" customHeight="1">
      <c r="A123" s="869">
        <v>82</v>
      </c>
      <c r="B123" s="186" t="s">
        <v>2226</v>
      </c>
      <c r="C123" s="316">
        <v>1936</v>
      </c>
      <c r="D123" s="812" t="s">
        <v>1469</v>
      </c>
      <c r="E123" s="296">
        <v>270000</v>
      </c>
      <c r="F123" s="284"/>
      <c r="G123" s="293"/>
      <c r="H123" s="296">
        <f aca="true" t="shared" si="2" ref="H123:H128">SUM(E123:G123)</f>
        <v>270000</v>
      </c>
      <c r="I123" s="279"/>
      <c r="J123" s="292"/>
    </row>
    <row r="124" spans="1:10" ht="21" customHeight="1">
      <c r="A124" s="869">
        <v>83</v>
      </c>
      <c r="B124" s="186" t="s">
        <v>2911</v>
      </c>
      <c r="C124" s="316">
        <v>1935</v>
      </c>
      <c r="D124" s="812" t="s">
        <v>1461</v>
      </c>
      <c r="E124" s="296">
        <v>270000</v>
      </c>
      <c r="F124" s="294"/>
      <c r="G124" s="293"/>
      <c r="H124" s="296">
        <f t="shared" si="2"/>
        <v>270000</v>
      </c>
      <c r="I124" s="279"/>
      <c r="J124" s="292"/>
    </row>
    <row r="125" spans="1:10" ht="21" customHeight="1">
      <c r="A125" s="869">
        <v>84</v>
      </c>
      <c r="B125" s="186" t="s">
        <v>1531</v>
      </c>
      <c r="C125" s="316">
        <v>1933</v>
      </c>
      <c r="D125" s="812" t="s">
        <v>1461</v>
      </c>
      <c r="E125" s="296">
        <v>270000</v>
      </c>
      <c r="F125" s="294"/>
      <c r="G125" s="293"/>
      <c r="H125" s="296">
        <f t="shared" si="2"/>
        <v>270000</v>
      </c>
      <c r="I125" s="279"/>
      <c r="J125" s="292"/>
    </row>
    <row r="126" spans="1:10" ht="21" customHeight="1">
      <c r="A126" s="869">
        <v>85</v>
      </c>
      <c r="B126" s="186" t="s">
        <v>1510</v>
      </c>
      <c r="C126" s="316">
        <v>1930</v>
      </c>
      <c r="D126" s="812" t="s">
        <v>1470</v>
      </c>
      <c r="E126" s="296">
        <v>270000</v>
      </c>
      <c r="F126" s="294"/>
      <c r="G126" s="293"/>
      <c r="H126" s="296">
        <f t="shared" si="2"/>
        <v>270000</v>
      </c>
      <c r="I126" s="279"/>
      <c r="J126" s="292"/>
    </row>
    <row r="127" spans="1:10" ht="21" customHeight="1">
      <c r="A127" s="869">
        <v>86</v>
      </c>
      <c r="B127" s="186" t="s">
        <v>1232</v>
      </c>
      <c r="C127" s="316">
        <v>1935</v>
      </c>
      <c r="D127" s="812" t="s">
        <v>1233</v>
      </c>
      <c r="E127" s="296">
        <v>270000</v>
      </c>
      <c r="F127" s="294"/>
      <c r="G127" s="293"/>
      <c r="H127" s="296">
        <f t="shared" si="2"/>
        <v>270000</v>
      </c>
      <c r="I127" s="279"/>
      <c r="J127" s="292"/>
    </row>
    <row r="128" spans="1:10" ht="21" customHeight="1">
      <c r="A128" s="869">
        <v>87</v>
      </c>
      <c r="B128" s="186" t="s">
        <v>1520</v>
      </c>
      <c r="C128" s="316">
        <v>1933</v>
      </c>
      <c r="D128" s="812" t="s">
        <v>1473</v>
      </c>
      <c r="E128" s="296">
        <v>270000</v>
      </c>
      <c r="F128" s="294"/>
      <c r="G128" s="293"/>
      <c r="H128" s="296">
        <f t="shared" si="2"/>
        <v>270000</v>
      </c>
      <c r="I128" s="279"/>
      <c r="J128" s="292"/>
    </row>
    <row r="129" spans="1:10" ht="21" customHeight="1">
      <c r="A129" s="869">
        <v>88</v>
      </c>
      <c r="B129" s="186" t="s">
        <v>1238</v>
      </c>
      <c r="C129" s="316">
        <v>1937</v>
      </c>
      <c r="D129" s="812" t="s">
        <v>1446</v>
      </c>
      <c r="E129" s="296">
        <v>270000</v>
      </c>
      <c r="F129" s="186"/>
      <c r="G129" s="316"/>
      <c r="H129" s="296">
        <f>SUM(E129:G129)</f>
        <v>270000</v>
      </c>
      <c r="I129" s="279"/>
      <c r="J129" s="292"/>
    </row>
    <row r="130" spans="1:10" ht="21" customHeight="1">
      <c r="A130" s="869">
        <v>89</v>
      </c>
      <c r="B130" s="186" t="s">
        <v>238</v>
      </c>
      <c r="C130" s="316">
        <v>1936</v>
      </c>
      <c r="D130" s="812" t="s">
        <v>1233</v>
      </c>
      <c r="E130" s="296">
        <v>270000</v>
      </c>
      <c r="F130" s="186"/>
      <c r="G130" s="316"/>
      <c r="H130" s="296">
        <f>G130+E130</f>
        <v>270000</v>
      </c>
      <c r="I130" s="279"/>
      <c r="J130" s="292"/>
    </row>
    <row r="131" spans="1:10" ht="21" customHeight="1">
      <c r="A131" s="869">
        <v>90</v>
      </c>
      <c r="B131" s="186" t="s">
        <v>237</v>
      </c>
      <c r="C131" s="316">
        <v>1937</v>
      </c>
      <c r="D131" s="812" t="s">
        <v>1441</v>
      </c>
      <c r="E131" s="296">
        <v>270000</v>
      </c>
      <c r="F131" s="186"/>
      <c r="G131" s="316"/>
      <c r="H131" s="296">
        <f>SUM(E131:G131)</f>
        <v>270000</v>
      </c>
      <c r="I131" s="279"/>
      <c r="J131" s="292"/>
    </row>
    <row r="132" spans="1:10" ht="21" customHeight="1">
      <c r="A132" s="869">
        <v>91</v>
      </c>
      <c r="B132" s="186" t="s">
        <v>239</v>
      </c>
      <c r="C132" s="316">
        <v>1937</v>
      </c>
      <c r="D132" s="812" t="s">
        <v>1436</v>
      </c>
      <c r="E132" s="296">
        <v>270000</v>
      </c>
      <c r="F132" s="186"/>
      <c r="G132" s="316"/>
      <c r="H132" s="296">
        <f>SUM(E132:G132)</f>
        <v>270000</v>
      </c>
      <c r="I132" s="279"/>
      <c r="J132" s="292"/>
    </row>
    <row r="133" spans="1:10" ht="21" customHeight="1">
      <c r="A133" s="869">
        <v>92</v>
      </c>
      <c r="B133" s="186" t="s">
        <v>240</v>
      </c>
      <c r="C133" s="316">
        <v>1937</v>
      </c>
      <c r="D133" s="812" t="s">
        <v>1573</v>
      </c>
      <c r="E133" s="296">
        <v>270000</v>
      </c>
      <c r="F133" s="186"/>
      <c r="G133" s="316"/>
      <c r="H133" s="296">
        <f>SUM(E133:G133)</f>
        <v>270000</v>
      </c>
      <c r="I133" s="279"/>
      <c r="J133" s="292"/>
    </row>
    <row r="134" spans="1:10" ht="21" customHeight="1">
      <c r="A134" s="869">
        <v>93</v>
      </c>
      <c r="B134" s="186" t="s">
        <v>241</v>
      </c>
      <c r="C134" s="316">
        <v>1937</v>
      </c>
      <c r="D134" s="812" t="s">
        <v>1444</v>
      </c>
      <c r="E134" s="296">
        <v>270000</v>
      </c>
      <c r="F134" s="186"/>
      <c r="G134" s="316"/>
      <c r="H134" s="296">
        <f>SUM(E134:G134)</f>
        <v>270000</v>
      </c>
      <c r="I134" s="279"/>
      <c r="J134" s="292"/>
    </row>
    <row r="135" spans="1:10" ht="21" customHeight="1">
      <c r="A135" s="869">
        <v>94</v>
      </c>
      <c r="B135" s="186" t="s">
        <v>317</v>
      </c>
      <c r="C135" s="316">
        <v>1937</v>
      </c>
      <c r="D135" s="812" t="s">
        <v>1573</v>
      </c>
      <c r="E135" s="296">
        <v>270000</v>
      </c>
      <c r="F135" s="295"/>
      <c r="G135" s="293"/>
      <c r="H135" s="296">
        <f aca="true" t="shared" si="3" ref="H135:H143">G135+E135</f>
        <v>270000</v>
      </c>
      <c r="I135" s="279"/>
      <c r="J135" s="292" t="s">
        <v>188</v>
      </c>
    </row>
    <row r="136" spans="1:10" ht="21" customHeight="1">
      <c r="A136" s="869">
        <v>95</v>
      </c>
      <c r="B136" s="186" t="s">
        <v>318</v>
      </c>
      <c r="C136" s="316">
        <v>1937</v>
      </c>
      <c r="D136" s="812" t="s">
        <v>1436</v>
      </c>
      <c r="E136" s="296">
        <v>270000</v>
      </c>
      <c r="F136" s="295"/>
      <c r="G136" s="293"/>
      <c r="H136" s="296">
        <f t="shared" si="3"/>
        <v>270000</v>
      </c>
      <c r="I136" s="279"/>
      <c r="J136" s="292"/>
    </row>
    <row r="137" spans="1:10" ht="21" customHeight="1">
      <c r="A137" s="869">
        <v>96</v>
      </c>
      <c r="B137" s="186" t="s">
        <v>1084</v>
      </c>
      <c r="C137" s="316">
        <v>1937</v>
      </c>
      <c r="D137" s="812" t="s">
        <v>320</v>
      </c>
      <c r="E137" s="296">
        <v>270000</v>
      </c>
      <c r="F137" s="295"/>
      <c r="G137" s="293"/>
      <c r="H137" s="296">
        <f t="shared" si="3"/>
        <v>270000</v>
      </c>
      <c r="I137" s="279"/>
      <c r="J137" s="292"/>
    </row>
    <row r="138" spans="1:10" ht="21" customHeight="1">
      <c r="A138" s="869">
        <v>97</v>
      </c>
      <c r="B138" s="186" t="s">
        <v>319</v>
      </c>
      <c r="C138" s="316">
        <v>1937</v>
      </c>
      <c r="D138" s="812" t="s">
        <v>1451</v>
      </c>
      <c r="E138" s="296">
        <v>270000</v>
      </c>
      <c r="F138" s="295"/>
      <c r="G138" s="293"/>
      <c r="H138" s="296">
        <f t="shared" si="3"/>
        <v>270000</v>
      </c>
      <c r="I138" s="279"/>
      <c r="J138" s="292"/>
    </row>
    <row r="139" spans="1:10" ht="21" customHeight="1">
      <c r="A139" s="869">
        <v>98</v>
      </c>
      <c r="B139" s="284" t="s">
        <v>671</v>
      </c>
      <c r="C139" s="316">
        <v>1937</v>
      </c>
      <c r="D139" s="296" t="s">
        <v>11</v>
      </c>
      <c r="E139" s="296">
        <v>270000</v>
      </c>
      <c r="F139" s="295"/>
      <c r="G139" s="293"/>
      <c r="H139" s="296">
        <f>G139+E139</f>
        <v>270000</v>
      </c>
      <c r="I139" s="279"/>
      <c r="J139" s="292"/>
    </row>
    <row r="140" spans="1:10" ht="21" customHeight="1">
      <c r="A140" s="869">
        <v>99</v>
      </c>
      <c r="B140" s="284" t="s">
        <v>584</v>
      </c>
      <c r="C140" s="316">
        <v>1937</v>
      </c>
      <c r="D140" s="296" t="s">
        <v>1382</v>
      </c>
      <c r="E140" s="296">
        <v>270000</v>
      </c>
      <c r="F140" s="295"/>
      <c r="G140" s="293"/>
      <c r="H140" s="296">
        <f>G140+E140</f>
        <v>270000</v>
      </c>
      <c r="I140" s="279"/>
      <c r="J140" s="292"/>
    </row>
    <row r="141" spans="1:10" ht="21" customHeight="1">
      <c r="A141" s="869">
        <v>100</v>
      </c>
      <c r="B141" s="284" t="s">
        <v>1383</v>
      </c>
      <c r="C141" s="316">
        <v>1937</v>
      </c>
      <c r="D141" s="812" t="s">
        <v>1436</v>
      </c>
      <c r="E141" s="296">
        <v>270000</v>
      </c>
      <c r="F141" s="294"/>
      <c r="G141" s="293"/>
      <c r="H141" s="296">
        <f>G141+E141</f>
        <v>270000</v>
      </c>
      <c r="I141" s="279"/>
      <c r="J141" s="292"/>
    </row>
    <row r="142" spans="1:10" ht="21" customHeight="1">
      <c r="A142" s="869">
        <v>101</v>
      </c>
      <c r="B142" s="284" t="s">
        <v>2666</v>
      </c>
      <c r="C142" s="316">
        <v>1937</v>
      </c>
      <c r="D142" s="296" t="s">
        <v>1444</v>
      </c>
      <c r="E142" s="296">
        <v>270000</v>
      </c>
      <c r="F142" s="295"/>
      <c r="G142" s="293"/>
      <c r="H142" s="296">
        <f t="shared" si="3"/>
        <v>270000</v>
      </c>
      <c r="I142" s="279"/>
      <c r="J142" s="292"/>
    </row>
    <row r="143" spans="1:10" ht="21" customHeight="1">
      <c r="A143" s="869">
        <v>102</v>
      </c>
      <c r="B143" s="284" t="s">
        <v>2667</v>
      </c>
      <c r="C143" s="316">
        <v>1937</v>
      </c>
      <c r="D143" s="812" t="s">
        <v>1436</v>
      </c>
      <c r="E143" s="296">
        <v>270000</v>
      </c>
      <c r="F143" s="294"/>
      <c r="G143" s="293"/>
      <c r="H143" s="296">
        <f t="shared" si="3"/>
        <v>270000</v>
      </c>
      <c r="I143" s="279"/>
      <c r="J143" s="292"/>
    </row>
    <row r="144" spans="1:10" ht="21" customHeight="1">
      <c r="A144" s="869">
        <v>103</v>
      </c>
      <c r="B144" s="284" t="s">
        <v>2551</v>
      </c>
      <c r="C144" s="316">
        <v>1937</v>
      </c>
      <c r="D144" s="812" t="s">
        <v>1527</v>
      </c>
      <c r="E144" s="296">
        <v>270000</v>
      </c>
      <c r="F144" s="294"/>
      <c r="G144" s="293"/>
      <c r="H144" s="296">
        <f aca="true" t="shared" si="4" ref="H144:H157">G144+E144</f>
        <v>270000</v>
      </c>
      <c r="I144" s="279"/>
      <c r="J144" s="292"/>
    </row>
    <row r="145" spans="1:10" ht="21" customHeight="1">
      <c r="A145" s="869">
        <v>104</v>
      </c>
      <c r="B145" s="284" t="s">
        <v>2552</v>
      </c>
      <c r="C145" s="316">
        <v>1937</v>
      </c>
      <c r="D145" s="812" t="s">
        <v>1451</v>
      </c>
      <c r="E145" s="296">
        <v>270000</v>
      </c>
      <c r="F145" s="294"/>
      <c r="G145" s="293"/>
      <c r="H145" s="296">
        <f t="shared" si="4"/>
        <v>270000</v>
      </c>
      <c r="I145" s="279"/>
      <c r="J145" s="292"/>
    </row>
    <row r="146" spans="1:10" ht="21" customHeight="1">
      <c r="A146" s="869">
        <v>105</v>
      </c>
      <c r="B146" s="284" t="s">
        <v>2873</v>
      </c>
      <c r="C146" s="316">
        <v>1937</v>
      </c>
      <c r="D146" s="812" t="s">
        <v>1527</v>
      </c>
      <c r="E146" s="296">
        <v>270000</v>
      </c>
      <c r="F146" s="294"/>
      <c r="G146" s="293"/>
      <c r="H146" s="296">
        <f t="shared" si="4"/>
        <v>270000</v>
      </c>
      <c r="I146" s="279"/>
      <c r="J146" s="292"/>
    </row>
    <row r="147" spans="1:10" ht="21" customHeight="1">
      <c r="A147" s="869">
        <v>106</v>
      </c>
      <c r="B147" s="284" t="s">
        <v>2553</v>
      </c>
      <c r="C147" s="316">
        <v>1937</v>
      </c>
      <c r="D147" s="812" t="s">
        <v>1446</v>
      </c>
      <c r="E147" s="296">
        <v>270000</v>
      </c>
      <c r="F147" s="294"/>
      <c r="G147" s="293"/>
      <c r="H147" s="296">
        <f t="shared" si="4"/>
        <v>270000</v>
      </c>
      <c r="I147" s="279"/>
      <c r="J147" s="292"/>
    </row>
    <row r="148" spans="1:10" ht="21" customHeight="1">
      <c r="A148" s="869">
        <v>107</v>
      </c>
      <c r="B148" s="284" t="s">
        <v>1812</v>
      </c>
      <c r="C148" s="316">
        <v>1937</v>
      </c>
      <c r="D148" s="812" t="s">
        <v>838</v>
      </c>
      <c r="E148" s="296">
        <v>270000</v>
      </c>
      <c r="F148" s="294"/>
      <c r="G148" s="293"/>
      <c r="H148" s="296">
        <f>G148+E148</f>
        <v>270000</v>
      </c>
      <c r="I148" s="279"/>
      <c r="J148" s="292"/>
    </row>
    <row r="149" spans="1:10" ht="21" customHeight="1">
      <c r="A149" s="869">
        <v>108</v>
      </c>
      <c r="B149" s="284" t="s">
        <v>1813</v>
      </c>
      <c r="C149" s="316">
        <v>1937</v>
      </c>
      <c r="D149" s="812" t="s">
        <v>1436</v>
      </c>
      <c r="E149" s="296">
        <v>270000</v>
      </c>
      <c r="F149" s="294"/>
      <c r="G149" s="293"/>
      <c r="H149" s="296">
        <f>G149+E149</f>
        <v>270000</v>
      </c>
      <c r="I149" s="279"/>
      <c r="J149" s="292"/>
    </row>
    <row r="150" spans="1:10" ht="21" customHeight="1">
      <c r="A150" s="869">
        <v>109</v>
      </c>
      <c r="B150" s="284" t="s">
        <v>342</v>
      </c>
      <c r="C150" s="316">
        <v>1938</v>
      </c>
      <c r="D150" s="812" t="s">
        <v>1444</v>
      </c>
      <c r="E150" s="296">
        <v>270000</v>
      </c>
      <c r="F150" s="294"/>
      <c r="G150" s="293"/>
      <c r="H150" s="296">
        <f t="shared" si="4"/>
        <v>270000</v>
      </c>
      <c r="I150" s="279"/>
      <c r="J150" s="292"/>
    </row>
    <row r="151" spans="1:10" ht="21" customHeight="1">
      <c r="A151" s="869">
        <v>110</v>
      </c>
      <c r="B151" s="284" t="s">
        <v>511</v>
      </c>
      <c r="C151" s="316">
        <v>1938</v>
      </c>
      <c r="D151" s="812" t="s">
        <v>512</v>
      </c>
      <c r="E151" s="296">
        <v>270000</v>
      </c>
      <c r="F151" s="294"/>
      <c r="G151" s="293"/>
      <c r="H151" s="296">
        <f t="shared" si="4"/>
        <v>270000</v>
      </c>
      <c r="I151" s="279"/>
      <c r="J151" s="292"/>
    </row>
    <row r="152" spans="1:10" ht="21" customHeight="1">
      <c r="A152" s="869">
        <v>111</v>
      </c>
      <c r="B152" s="284" t="s">
        <v>765</v>
      </c>
      <c r="C152" s="316">
        <v>1938</v>
      </c>
      <c r="D152" s="812" t="s">
        <v>1527</v>
      </c>
      <c r="E152" s="296">
        <v>270000</v>
      </c>
      <c r="F152" s="294"/>
      <c r="G152" s="293"/>
      <c r="H152" s="296">
        <f t="shared" si="4"/>
        <v>270000</v>
      </c>
      <c r="I152" s="279"/>
      <c r="J152" s="292"/>
    </row>
    <row r="153" spans="1:10" ht="21" customHeight="1">
      <c r="A153" s="869">
        <v>112</v>
      </c>
      <c r="B153" s="284" t="s">
        <v>594</v>
      </c>
      <c r="C153" s="316">
        <v>1938</v>
      </c>
      <c r="D153" s="812" t="s">
        <v>1461</v>
      </c>
      <c r="E153" s="296">
        <v>270000</v>
      </c>
      <c r="F153" s="294"/>
      <c r="G153" s="293"/>
      <c r="H153" s="296">
        <f t="shared" si="4"/>
        <v>270000</v>
      </c>
      <c r="I153" s="279"/>
      <c r="J153" s="292"/>
    </row>
    <row r="154" spans="1:10" ht="21" customHeight="1">
      <c r="A154" s="869">
        <v>113</v>
      </c>
      <c r="B154" s="284" t="s">
        <v>2599</v>
      </c>
      <c r="C154" s="316">
        <v>1937</v>
      </c>
      <c r="D154" s="812" t="s">
        <v>1446</v>
      </c>
      <c r="E154" s="296">
        <v>270000</v>
      </c>
      <c r="F154" s="294"/>
      <c r="G154" s="293"/>
      <c r="H154" s="296">
        <f t="shared" si="4"/>
        <v>270000</v>
      </c>
      <c r="I154" s="279"/>
      <c r="J154" s="292"/>
    </row>
    <row r="155" spans="1:10" ht="21" customHeight="1">
      <c r="A155" s="869">
        <v>114</v>
      </c>
      <c r="B155" s="284" t="s">
        <v>1814</v>
      </c>
      <c r="C155" s="316">
        <v>1938</v>
      </c>
      <c r="D155" s="812" t="s">
        <v>1445</v>
      </c>
      <c r="E155" s="296">
        <v>270000</v>
      </c>
      <c r="F155" s="294"/>
      <c r="G155" s="293"/>
      <c r="H155" s="296">
        <f t="shared" si="4"/>
        <v>270000</v>
      </c>
      <c r="I155" s="279"/>
      <c r="J155" s="292"/>
    </row>
    <row r="156" spans="1:10" ht="21" customHeight="1">
      <c r="A156" s="869">
        <v>115</v>
      </c>
      <c r="B156" s="284" t="s">
        <v>1913</v>
      </c>
      <c r="C156" s="316">
        <v>1938</v>
      </c>
      <c r="D156" s="812" t="s">
        <v>1914</v>
      </c>
      <c r="E156" s="296">
        <v>270000</v>
      </c>
      <c r="F156" s="294"/>
      <c r="G156" s="293"/>
      <c r="H156" s="296">
        <f t="shared" si="4"/>
        <v>270000</v>
      </c>
      <c r="I156" s="279"/>
      <c r="J156" s="292"/>
    </row>
    <row r="157" spans="1:10" ht="21" customHeight="1">
      <c r="A157" s="869">
        <v>116</v>
      </c>
      <c r="B157" s="284" t="s">
        <v>1247</v>
      </c>
      <c r="C157" s="316">
        <v>1938</v>
      </c>
      <c r="D157" s="812" t="s">
        <v>1461</v>
      </c>
      <c r="E157" s="296">
        <v>270000</v>
      </c>
      <c r="F157" s="294"/>
      <c r="G157" s="293"/>
      <c r="H157" s="296">
        <f t="shared" si="4"/>
        <v>270000</v>
      </c>
      <c r="I157" s="279"/>
      <c r="J157" s="292"/>
    </row>
    <row r="158" spans="1:10" ht="21" customHeight="1">
      <c r="A158" s="869"/>
      <c r="B158" s="285" t="s">
        <v>1632</v>
      </c>
      <c r="C158" s="867"/>
      <c r="D158" s="810"/>
      <c r="E158" s="297">
        <f>SUM(E42:E157)</f>
        <v>31320000</v>
      </c>
      <c r="F158" s="286"/>
      <c r="G158" s="298"/>
      <c r="H158" s="297">
        <f>G158+E158</f>
        <v>31320000</v>
      </c>
      <c r="I158" s="279"/>
      <c r="J158" s="287"/>
    </row>
    <row r="159" spans="1:10" ht="21" customHeight="1">
      <c r="A159" s="872" t="s">
        <v>1010</v>
      </c>
      <c r="B159" s="1874" t="s">
        <v>1822</v>
      </c>
      <c r="C159" s="1875"/>
      <c r="D159" s="1875"/>
      <c r="E159" s="1875"/>
      <c r="F159" s="1875"/>
      <c r="G159" s="1875"/>
      <c r="H159" s="1875"/>
      <c r="I159" s="1875"/>
      <c r="J159" s="1876"/>
    </row>
    <row r="160" spans="1:10" ht="21" customHeight="1">
      <c r="A160" s="869">
        <v>1</v>
      </c>
      <c r="B160" s="186" t="s">
        <v>1579</v>
      </c>
      <c r="C160" s="316">
        <v>1979</v>
      </c>
      <c r="D160" s="812" t="s">
        <v>1436</v>
      </c>
      <c r="E160" s="296">
        <v>405000</v>
      </c>
      <c r="F160" s="284"/>
      <c r="G160" s="293"/>
      <c r="H160" s="296">
        <f>G160+E160</f>
        <v>405000</v>
      </c>
      <c r="I160" s="279"/>
      <c r="J160" s="287"/>
    </row>
    <row r="161" spans="1:10" ht="21" customHeight="1">
      <c r="A161" s="869">
        <v>2</v>
      </c>
      <c r="B161" s="186" t="s">
        <v>1580</v>
      </c>
      <c r="C161" s="316">
        <v>1985</v>
      </c>
      <c r="D161" s="812" t="s">
        <v>1455</v>
      </c>
      <c r="E161" s="296">
        <v>405000</v>
      </c>
      <c r="F161" s="284"/>
      <c r="G161" s="293"/>
      <c r="H161" s="296">
        <f aca="true" t="shared" si="5" ref="H161:H183">G161+E161</f>
        <v>405000</v>
      </c>
      <c r="I161" s="279"/>
      <c r="J161" s="287"/>
    </row>
    <row r="162" spans="1:10" ht="21" customHeight="1">
      <c r="A162" s="869">
        <v>3</v>
      </c>
      <c r="B162" s="186" t="s">
        <v>1582</v>
      </c>
      <c r="C162" s="316">
        <v>1982</v>
      </c>
      <c r="D162" s="812" t="s">
        <v>1583</v>
      </c>
      <c r="E162" s="296">
        <v>405000</v>
      </c>
      <c r="F162" s="284"/>
      <c r="G162" s="293"/>
      <c r="H162" s="296">
        <f t="shared" si="5"/>
        <v>405000</v>
      </c>
      <c r="I162" s="279"/>
      <c r="J162" s="287"/>
    </row>
    <row r="163" spans="1:10" ht="21" customHeight="1">
      <c r="A163" s="869">
        <v>4</v>
      </c>
      <c r="B163" s="186" t="s">
        <v>1584</v>
      </c>
      <c r="C163" s="316">
        <v>1984</v>
      </c>
      <c r="D163" s="812" t="s">
        <v>1444</v>
      </c>
      <c r="E163" s="296">
        <v>405000</v>
      </c>
      <c r="F163" s="284"/>
      <c r="G163" s="293"/>
      <c r="H163" s="296">
        <f t="shared" si="5"/>
        <v>405000</v>
      </c>
      <c r="I163" s="279"/>
      <c r="J163" s="287"/>
    </row>
    <row r="164" spans="1:10" ht="21" customHeight="1">
      <c r="A164" s="869">
        <v>5</v>
      </c>
      <c r="B164" s="186" t="s">
        <v>1585</v>
      </c>
      <c r="C164" s="316">
        <v>1968</v>
      </c>
      <c r="D164" s="812" t="s">
        <v>1445</v>
      </c>
      <c r="E164" s="296">
        <v>405000</v>
      </c>
      <c r="F164" s="284"/>
      <c r="G164" s="293"/>
      <c r="H164" s="296">
        <f t="shared" si="5"/>
        <v>405000</v>
      </c>
      <c r="I164" s="279"/>
      <c r="J164" s="287"/>
    </row>
    <row r="165" spans="1:10" ht="21" customHeight="1">
      <c r="A165" s="869">
        <v>6</v>
      </c>
      <c r="B165" s="186" t="s">
        <v>1586</v>
      </c>
      <c r="C165" s="316">
        <v>1984</v>
      </c>
      <c r="D165" s="812" t="s">
        <v>1453</v>
      </c>
      <c r="E165" s="296">
        <v>405000</v>
      </c>
      <c r="F165" s="284"/>
      <c r="G165" s="293"/>
      <c r="H165" s="296">
        <f t="shared" si="5"/>
        <v>405000</v>
      </c>
      <c r="I165" s="279"/>
      <c r="J165" s="287"/>
    </row>
    <row r="166" spans="1:10" ht="21" customHeight="1">
      <c r="A166" s="869">
        <v>7</v>
      </c>
      <c r="B166" s="186" t="s">
        <v>1614</v>
      </c>
      <c r="C166" s="316">
        <v>1971</v>
      </c>
      <c r="D166" s="812" t="s">
        <v>1436</v>
      </c>
      <c r="E166" s="296">
        <v>405000</v>
      </c>
      <c r="F166" s="284"/>
      <c r="G166" s="293"/>
      <c r="H166" s="296">
        <f t="shared" si="5"/>
        <v>405000</v>
      </c>
      <c r="I166" s="279"/>
      <c r="J166" s="287"/>
    </row>
    <row r="167" spans="1:10" ht="21" customHeight="1">
      <c r="A167" s="869">
        <v>8</v>
      </c>
      <c r="B167" s="186" t="s">
        <v>1616</v>
      </c>
      <c r="C167" s="316">
        <v>1972</v>
      </c>
      <c r="D167" s="812" t="s">
        <v>1573</v>
      </c>
      <c r="E167" s="296">
        <v>405000</v>
      </c>
      <c r="F167" s="284"/>
      <c r="G167" s="293"/>
      <c r="H167" s="296">
        <f t="shared" si="5"/>
        <v>405000</v>
      </c>
      <c r="I167" s="279"/>
      <c r="J167" s="287"/>
    </row>
    <row r="168" spans="1:10" ht="21" customHeight="1">
      <c r="A168" s="869">
        <v>9</v>
      </c>
      <c r="B168" s="186" t="s">
        <v>256</v>
      </c>
      <c r="C168" s="316">
        <v>1968</v>
      </c>
      <c r="D168" s="812" t="s">
        <v>1573</v>
      </c>
      <c r="E168" s="296">
        <v>405000</v>
      </c>
      <c r="F168" s="284"/>
      <c r="G168" s="293"/>
      <c r="H168" s="296">
        <f t="shared" si="5"/>
        <v>405000</v>
      </c>
      <c r="I168" s="279"/>
      <c r="J168" s="287"/>
    </row>
    <row r="169" spans="1:10" ht="21" customHeight="1">
      <c r="A169" s="869">
        <v>10</v>
      </c>
      <c r="B169" s="279" t="s">
        <v>1617</v>
      </c>
      <c r="C169" s="316">
        <v>1975</v>
      </c>
      <c r="D169" s="812" t="s">
        <v>1451</v>
      </c>
      <c r="E169" s="296">
        <v>405000</v>
      </c>
      <c r="F169" s="284"/>
      <c r="G169" s="293"/>
      <c r="H169" s="296">
        <f t="shared" si="5"/>
        <v>405000</v>
      </c>
      <c r="I169" s="279"/>
      <c r="J169" s="287"/>
    </row>
    <row r="170" spans="1:10" ht="21" customHeight="1">
      <c r="A170" s="869">
        <v>11</v>
      </c>
      <c r="B170" s="279" t="s">
        <v>1618</v>
      </c>
      <c r="C170" s="316">
        <v>1962</v>
      </c>
      <c r="D170" s="812" t="s">
        <v>1455</v>
      </c>
      <c r="E170" s="296">
        <v>405000</v>
      </c>
      <c r="F170" s="284"/>
      <c r="G170" s="293"/>
      <c r="H170" s="296">
        <f t="shared" si="5"/>
        <v>405000</v>
      </c>
      <c r="I170" s="279"/>
      <c r="J170" s="287"/>
    </row>
    <row r="171" spans="1:10" ht="21" customHeight="1">
      <c r="A171" s="869">
        <v>12</v>
      </c>
      <c r="B171" s="279" t="s">
        <v>1022</v>
      </c>
      <c r="C171" s="316">
        <v>1969</v>
      </c>
      <c r="D171" s="812" t="s">
        <v>1551</v>
      </c>
      <c r="E171" s="296">
        <v>405000</v>
      </c>
      <c r="F171" s="284"/>
      <c r="G171" s="293"/>
      <c r="H171" s="296">
        <f t="shared" si="5"/>
        <v>405000</v>
      </c>
      <c r="I171" s="279"/>
      <c r="J171" s="287"/>
    </row>
    <row r="172" spans="1:10" ht="21" customHeight="1">
      <c r="A172" s="869">
        <v>13</v>
      </c>
      <c r="B172" s="279" t="s">
        <v>1619</v>
      </c>
      <c r="C172" s="316">
        <v>1997</v>
      </c>
      <c r="D172" s="812" t="s">
        <v>1620</v>
      </c>
      <c r="E172" s="296">
        <v>405000</v>
      </c>
      <c r="F172" s="284"/>
      <c r="G172" s="293"/>
      <c r="H172" s="296">
        <f t="shared" si="5"/>
        <v>405000</v>
      </c>
      <c r="I172" s="279"/>
      <c r="J172" s="287"/>
    </row>
    <row r="173" spans="1:10" ht="21" customHeight="1">
      <c r="A173" s="869">
        <v>14</v>
      </c>
      <c r="B173" s="279" t="s">
        <v>1621</v>
      </c>
      <c r="C173" s="316">
        <v>1983</v>
      </c>
      <c r="D173" s="812" t="s">
        <v>1444</v>
      </c>
      <c r="E173" s="296">
        <v>405000</v>
      </c>
      <c r="F173" s="284"/>
      <c r="G173" s="293"/>
      <c r="H173" s="296">
        <f t="shared" si="5"/>
        <v>405000</v>
      </c>
      <c r="I173" s="279"/>
      <c r="J173" s="287"/>
    </row>
    <row r="174" spans="1:10" ht="21" customHeight="1">
      <c r="A174" s="869">
        <v>15</v>
      </c>
      <c r="B174" s="279" t="s">
        <v>1622</v>
      </c>
      <c r="C174" s="316">
        <v>1960</v>
      </c>
      <c r="D174" s="812" t="s">
        <v>1445</v>
      </c>
      <c r="E174" s="296">
        <v>405000</v>
      </c>
      <c r="F174" s="284"/>
      <c r="G174" s="293"/>
      <c r="H174" s="296">
        <f t="shared" si="5"/>
        <v>405000</v>
      </c>
      <c r="I174" s="279"/>
      <c r="J174" s="287"/>
    </row>
    <row r="175" spans="1:10" ht="21" customHeight="1">
      <c r="A175" s="869">
        <v>16</v>
      </c>
      <c r="B175" s="279" t="s">
        <v>1623</v>
      </c>
      <c r="C175" s="316">
        <v>1980</v>
      </c>
      <c r="D175" s="812" t="s">
        <v>1445</v>
      </c>
      <c r="E175" s="296">
        <v>405000</v>
      </c>
      <c r="F175" s="284"/>
      <c r="G175" s="293"/>
      <c r="H175" s="296">
        <f t="shared" si="5"/>
        <v>405000</v>
      </c>
      <c r="I175" s="279"/>
      <c r="J175" s="287"/>
    </row>
    <row r="176" spans="1:10" ht="21" customHeight="1">
      <c r="A176" s="869">
        <v>17</v>
      </c>
      <c r="B176" s="300" t="s">
        <v>1624</v>
      </c>
      <c r="C176" s="788">
        <v>1983</v>
      </c>
      <c r="D176" s="815" t="s">
        <v>1461</v>
      </c>
      <c r="E176" s="296">
        <v>405000</v>
      </c>
      <c r="F176" s="302"/>
      <c r="G176" s="803"/>
      <c r="H176" s="296">
        <f t="shared" si="5"/>
        <v>405000</v>
      </c>
      <c r="I176" s="300"/>
      <c r="J176" s="303"/>
    </row>
    <row r="177" spans="1:10" ht="21" customHeight="1">
      <c r="A177" s="869">
        <v>18</v>
      </c>
      <c r="B177" s="279" t="s">
        <v>2912</v>
      </c>
      <c r="C177" s="788">
        <v>1968</v>
      </c>
      <c r="D177" s="815" t="s">
        <v>2934</v>
      </c>
      <c r="E177" s="296">
        <v>405000</v>
      </c>
      <c r="F177" s="302"/>
      <c r="G177" s="803"/>
      <c r="H177" s="296">
        <f t="shared" si="5"/>
        <v>405000</v>
      </c>
      <c r="I177" s="300"/>
      <c r="J177" s="303"/>
    </row>
    <row r="178" spans="1:10" ht="21" customHeight="1">
      <c r="A178" s="869">
        <v>19</v>
      </c>
      <c r="B178" s="279" t="s">
        <v>2935</v>
      </c>
      <c r="C178" s="788">
        <v>1965</v>
      </c>
      <c r="D178" s="815" t="s">
        <v>1445</v>
      </c>
      <c r="E178" s="296">
        <v>405000</v>
      </c>
      <c r="F178" s="302"/>
      <c r="G178" s="803"/>
      <c r="H178" s="296">
        <f t="shared" si="5"/>
        <v>405000</v>
      </c>
      <c r="I178" s="300"/>
      <c r="J178" s="303"/>
    </row>
    <row r="179" spans="1:10" ht="21" customHeight="1">
      <c r="A179" s="869">
        <v>20</v>
      </c>
      <c r="B179" s="279" t="s">
        <v>2847</v>
      </c>
      <c r="C179" s="788">
        <v>1972</v>
      </c>
      <c r="D179" s="815" t="s">
        <v>1445</v>
      </c>
      <c r="E179" s="296">
        <v>405000</v>
      </c>
      <c r="F179" s="302"/>
      <c r="G179" s="803"/>
      <c r="H179" s="296">
        <f t="shared" si="5"/>
        <v>405000</v>
      </c>
      <c r="I179" s="300"/>
      <c r="J179" s="303"/>
    </row>
    <row r="180" spans="1:10" ht="21" customHeight="1">
      <c r="A180" s="869">
        <v>21</v>
      </c>
      <c r="B180" s="279" t="s">
        <v>2848</v>
      </c>
      <c r="C180" s="788">
        <v>1981</v>
      </c>
      <c r="D180" s="815" t="s">
        <v>1455</v>
      </c>
      <c r="E180" s="296">
        <v>405000</v>
      </c>
      <c r="F180" s="302"/>
      <c r="G180" s="803"/>
      <c r="H180" s="296">
        <f t="shared" si="5"/>
        <v>405000</v>
      </c>
      <c r="I180" s="300"/>
      <c r="J180" s="303"/>
    </row>
    <row r="181" spans="1:10" ht="21" customHeight="1">
      <c r="A181" s="869">
        <v>22</v>
      </c>
      <c r="B181" s="279" t="s">
        <v>2855</v>
      </c>
      <c r="C181" s="788">
        <v>1983</v>
      </c>
      <c r="D181" s="815" t="s">
        <v>2856</v>
      </c>
      <c r="E181" s="296">
        <v>405000</v>
      </c>
      <c r="F181" s="302"/>
      <c r="G181" s="803"/>
      <c r="H181" s="296">
        <f t="shared" si="5"/>
        <v>405000</v>
      </c>
      <c r="I181" s="300"/>
      <c r="J181" s="303"/>
    </row>
    <row r="182" spans="1:10" ht="21" customHeight="1">
      <c r="A182" s="869">
        <v>23</v>
      </c>
      <c r="B182" s="279" t="s">
        <v>1628</v>
      </c>
      <c r="C182" s="788">
        <v>1988</v>
      </c>
      <c r="D182" s="815" t="s">
        <v>2856</v>
      </c>
      <c r="E182" s="296">
        <v>405000</v>
      </c>
      <c r="F182" s="302"/>
      <c r="G182" s="803"/>
      <c r="H182" s="296">
        <f t="shared" si="5"/>
        <v>405000</v>
      </c>
      <c r="I182" s="300"/>
      <c r="J182" s="303"/>
    </row>
    <row r="183" spans="1:10" ht="21" customHeight="1">
      <c r="A183" s="869">
        <v>24</v>
      </c>
      <c r="B183" s="279" t="s">
        <v>1631</v>
      </c>
      <c r="C183" s="788">
        <v>1969</v>
      </c>
      <c r="D183" s="815" t="s">
        <v>1436</v>
      </c>
      <c r="E183" s="296">
        <v>405000</v>
      </c>
      <c r="F183" s="302"/>
      <c r="G183" s="803"/>
      <c r="H183" s="296">
        <f t="shared" si="5"/>
        <v>405000</v>
      </c>
      <c r="I183" s="300"/>
      <c r="J183" s="303"/>
    </row>
    <row r="184" spans="1:10" ht="21" customHeight="1">
      <c r="A184" s="869">
        <v>25</v>
      </c>
      <c r="B184" s="186" t="s">
        <v>2585</v>
      </c>
      <c r="C184" s="316">
        <v>1973</v>
      </c>
      <c r="D184" s="812" t="s">
        <v>1436</v>
      </c>
      <c r="E184" s="296">
        <v>405000</v>
      </c>
      <c r="F184" s="284"/>
      <c r="G184" s="293"/>
      <c r="H184" s="296">
        <v>405000</v>
      </c>
      <c r="I184" s="279"/>
      <c r="J184" s="292"/>
    </row>
    <row r="185" spans="1:10" ht="21" customHeight="1">
      <c r="A185" s="869">
        <v>26</v>
      </c>
      <c r="B185" s="186" t="s">
        <v>1625</v>
      </c>
      <c r="C185" s="316">
        <v>1969</v>
      </c>
      <c r="D185" s="812" t="s">
        <v>1436</v>
      </c>
      <c r="E185" s="296">
        <v>405000</v>
      </c>
      <c r="F185" s="284"/>
      <c r="G185" s="293"/>
      <c r="H185" s="296">
        <v>405000</v>
      </c>
      <c r="I185" s="279"/>
      <c r="J185" s="292"/>
    </row>
    <row r="186" spans="1:10" ht="21" customHeight="1">
      <c r="A186" s="869">
        <v>27</v>
      </c>
      <c r="B186" s="186" t="s">
        <v>1626</v>
      </c>
      <c r="C186" s="316">
        <v>1976</v>
      </c>
      <c r="D186" s="812" t="s">
        <v>1444</v>
      </c>
      <c r="E186" s="296">
        <v>405000</v>
      </c>
      <c r="F186" s="284"/>
      <c r="G186" s="293"/>
      <c r="H186" s="296">
        <v>405000</v>
      </c>
      <c r="I186" s="279"/>
      <c r="J186" s="292"/>
    </row>
    <row r="187" spans="1:10" ht="21" customHeight="1">
      <c r="A187" s="869">
        <v>28</v>
      </c>
      <c r="B187" s="186" t="s">
        <v>1627</v>
      </c>
      <c r="C187" s="316">
        <v>1963</v>
      </c>
      <c r="D187" s="812" t="s">
        <v>1444</v>
      </c>
      <c r="E187" s="296">
        <v>405000</v>
      </c>
      <c r="F187" s="284"/>
      <c r="G187" s="293"/>
      <c r="H187" s="296">
        <v>405000</v>
      </c>
      <c r="I187" s="279"/>
      <c r="J187" s="292"/>
    </row>
    <row r="188" spans="1:10" ht="21" customHeight="1">
      <c r="A188" s="869">
        <v>29</v>
      </c>
      <c r="B188" s="186" t="s">
        <v>1629</v>
      </c>
      <c r="C188" s="316">
        <v>1972</v>
      </c>
      <c r="D188" s="812" t="s">
        <v>1451</v>
      </c>
      <c r="E188" s="296">
        <v>405000</v>
      </c>
      <c r="F188" s="284"/>
      <c r="G188" s="293"/>
      <c r="H188" s="296">
        <v>405000</v>
      </c>
      <c r="I188" s="279"/>
      <c r="J188" s="292"/>
    </row>
    <row r="189" spans="1:10" ht="21" customHeight="1">
      <c r="A189" s="869">
        <v>30</v>
      </c>
      <c r="B189" s="186" t="s">
        <v>2769</v>
      </c>
      <c r="C189" s="316">
        <v>1978</v>
      </c>
      <c r="D189" s="812" t="s">
        <v>1453</v>
      </c>
      <c r="E189" s="296">
        <v>405000</v>
      </c>
      <c r="F189" s="284"/>
      <c r="G189" s="293"/>
      <c r="H189" s="296">
        <v>405000</v>
      </c>
      <c r="I189" s="279"/>
      <c r="J189" s="292"/>
    </row>
    <row r="190" spans="1:10" ht="21" customHeight="1">
      <c r="A190" s="869">
        <v>31</v>
      </c>
      <c r="B190" s="186" t="s">
        <v>1245</v>
      </c>
      <c r="C190" s="316">
        <v>1970</v>
      </c>
      <c r="D190" s="812" t="s">
        <v>1453</v>
      </c>
      <c r="E190" s="296">
        <v>405000</v>
      </c>
      <c r="F190" s="284"/>
      <c r="G190" s="293"/>
      <c r="H190" s="296">
        <v>405000</v>
      </c>
      <c r="I190" s="279"/>
      <c r="J190" s="292"/>
    </row>
    <row r="191" spans="1:10" ht="21" customHeight="1">
      <c r="A191" s="869">
        <v>32</v>
      </c>
      <c r="B191" s="186" t="s">
        <v>1969</v>
      </c>
      <c r="C191" s="316">
        <v>1970</v>
      </c>
      <c r="D191" s="812" t="s">
        <v>1453</v>
      </c>
      <c r="E191" s="296">
        <v>405000</v>
      </c>
      <c r="F191" s="284"/>
      <c r="G191" s="293"/>
      <c r="H191" s="296">
        <v>405000</v>
      </c>
      <c r="I191" s="279"/>
      <c r="J191" s="292"/>
    </row>
    <row r="192" spans="1:10" ht="21" customHeight="1">
      <c r="A192" s="869">
        <v>33</v>
      </c>
      <c r="B192" s="186" t="s">
        <v>1170</v>
      </c>
      <c r="C192" s="316">
        <v>1964</v>
      </c>
      <c r="D192" s="812" t="s">
        <v>1453</v>
      </c>
      <c r="E192" s="296">
        <v>405000</v>
      </c>
      <c r="F192" s="284"/>
      <c r="G192" s="293"/>
      <c r="H192" s="296">
        <v>405000</v>
      </c>
      <c r="I192" s="279"/>
      <c r="J192" s="292"/>
    </row>
    <row r="193" spans="1:10" ht="21" customHeight="1">
      <c r="A193" s="869">
        <v>34</v>
      </c>
      <c r="B193" s="186" t="s">
        <v>1630</v>
      </c>
      <c r="C193" s="316">
        <v>1982</v>
      </c>
      <c r="D193" s="812" t="s">
        <v>1441</v>
      </c>
      <c r="E193" s="296">
        <v>405000</v>
      </c>
      <c r="F193" s="284"/>
      <c r="G193" s="293"/>
      <c r="H193" s="296">
        <v>405000</v>
      </c>
      <c r="I193" s="279"/>
      <c r="J193" s="292"/>
    </row>
    <row r="194" spans="1:10" ht="21" customHeight="1">
      <c r="A194" s="869">
        <v>35</v>
      </c>
      <c r="B194" s="186" t="s">
        <v>2857</v>
      </c>
      <c r="C194" s="316">
        <v>1986</v>
      </c>
      <c r="D194" s="815" t="s">
        <v>1527</v>
      </c>
      <c r="E194" s="296">
        <v>405000</v>
      </c>
      <c r="F194" s="302"/>
      <c r="G194" s="803"/>
      <c r="H194" s="296">
        <v>405000</v>
      </c>
      <c r="I194" s="300"/>
      <c r="J194" s="292"/>
    </row>
    <row r="195" spans="1:10" ht="21" customHeight="1">
      <c r="A195" s="869">
        <v>36</v>
      </c>
      <c r="B195" s="186" t="s">
        <v>2858</v>
      </c>
      <c r="C195" s="316">
        <v>1989</v>
      </c>
      <c r="D195" s="815" t="s">
        <v>1527</v>
      </c>
      <c r="E195" s="296">
        <v>405000</v>
      </c>
      <c r="F195" s="302"/>
      <c r="G195" s="803"/>
      <c r="H195" s="296">
        <v>405000</v>
      </c>
      <c r="I195" s="300"/>
      <c r="J195" s="292"/>
    </row>
    <row r="196" spans="1:10" ht="21" customHeight="1">
      <c r="A196" s="869">
        <v>37</v>
      </c>
      <c r="B196" s="186" t="s">
        <v>2859</v>
      </c>
      <c r="C196" s="316">
        <v>1991</v>
      </c>
      <c r="D196" s="815" t="s">
        <v>1444</v>
      </c>
      <c r="E196" s="296">
        <v>405000</v>
      </c>
      <c r="F196" s="302"/>
      <c r="G196" s="803"/>
      <c r="H196" s="296">
        <v>405000</v>
      </c>
      <c r="I196" s="300"/>
      <c r="J196" s="292"/>
    </row>
    <row r="197" spans="1:10" ht="21" customHeight="1">
      <c r="A197" s="869">
        <v>38</v>
      </c>
      <c r="B197" s="186" t="s">
        <v>9</v>
      </c>
      <c r="C197" s="316">
        <v>1974</v>
      </c>
      <c r="D197" s="815" t="s">
        <v>1444</v>
      </c>
      <c r="E197" s="296">
        <v>405000</v>
      </c>
      <c r="F197" s="302"/>
      <c r="G197" s="803"/>
      <c r="H197" s="296">
        <v>405000</v>
      </c>
      <c r="I197" s="300"/>
      <c r="J197" s="292"/>
    </row>
    <row r="198" spans="1:10" ht="21" customHeight="1">
      <c r="A198" s="869">
        <v>39</v>
      </c>
      <c r="B198" s="186" t="s">
        <v>2955</v>
      </c>
      <c r="C198" s="316">
        <v>1961</v>
      </c>
      <c r="D198" s="815" t="s">
        <v>838</v>
      </c>
      <c r="E198" s="296">
        <v>405000</v>
      </c>
      <c r="F198" s="302"/>
      <c r="G198" s="803"/>
      <c r="H198" s="296">
        <v>405000</v>
      </c>
      <c r="I198" s="300"/>
      <c r="J198" s="292"/>
    </row>
    <row r="199" spans="1:10" ht="21" customHeight="1">
      <c r="A199" s="869">
        <v>40</v>
      </c>
      <c r="B199" s="186" t="s">
        <v>10</v>
      </c>
      <c r="C199" s="316">
        <v>1997</v>
      </c>
      <c r="D199" s="815" t="s">
        <v>1703</v>
      </c>
      <c r="E199" s="296">
        <v>405000</v>
      </c>
      <c r="F199" s="302"/>
      <c r="G199" s="803"/>
      <c r="H199" s="296">
        <v>405000</v>
      </c>
      <c r="I199" s="300"/>
      <c r="J199" s="292"/>
    </row>
    <row r="200" spans="1:10" ht="21" customHeight="1">
      <c r="A200" s="869">
        <v>41</v>
      </c>
      <c r="B200" s="301" t="s">
        <v>869</v>
      </c>
      <c r="C200" s="788">
        <v>1969</v>
      </c>
      <c r="D200" s="815" t="s">
        <v>1453</v>
      </c>
      <c r="E200" s="809">
        <v>405000</v>
      </c>
      <c r="F200" s="302"/>
      <c r="G200" s="803"/>
      <c r="H200" s="296">
        <v>405000</v>
      </c>
      <c r="I200" s="300"/>
      <c r="J200" s="292"/>
    </row>
    <row r="201" spans="1:10" ht="21" customHeight="1">
      <c r="A201" s="869">
        <v>42</v>
      </c>
      <c r="B201" s="14" t="s">
        <v>870</v>
      </c>
      <c r="C201" s="448">
        <v>1962</v>
      </c>
      <c r="D201" s="15" t="s">
        <v>2934</v>
      </c>
      <c r="E201" s="296">
        <v>405000</v>
      </c>
      <c r="F201" s="302"/>
      <c r="G201" s="803"/>
      <c r="H201" s="296">
        <f>SUM(E201:G201)</f>
        <v>405000</v>
      </c>
      <c r="I201" s="300"/>
      <c r="J201" s="292"/>
    </row>
    <row r="202" spans="1:10" ht="21" customHeight="1">
      <c r="A202" s="869">
        <v>43</v>
      </c>
      <c r="B202" s="186" t="s">
        <v>2668</v>
      </c>
      <c r="C202" s="316">
        <v>1964</v>
      </c>
      <c r="D202" s="812" t="s">
        <v>1703</v>
      </c>
      <c r="E202" s="296">
        <v>405000</v>
      </c>
      <c r="F202" s="302"/>
      <c r="G202" s="803"/>
      <c r="H202" s="296">
        <v>405000</v>
      </c>
      <c r="I202" s="300"/>
      <c r="J202" s="292"/>
    </row>
    <row r="203" spans="1:10" ht="21" customHeight="1">
      <c r="A203" s="869">
        <v>44</v>
      </c>
      <c r="B203" s="14" t="s">
        <v>2864</v>
      </c>
      <c r="C203" s="448">
        <v>1972</v>
      </c>
      <c r="D203" s="15" t="s">
        <v>2862</v>
      </c>
      <c r="E203" s="296">
        <v>405000</v>
      </c>
      <c r="F203" s="302"/>
      <c r="G203" s="803"/>
      <c r="H203" s="296">
        <f aca="true" t="shared" si="6" ref="H203:H215">SUM(E203:G203)</f>
        <v>405000</v>
      </c>
      <c r="I203" s="300"/>
      <c r="J203" s="292"/>
    </row>
    <row r="204" spans="1:10" ht="21" customHeight="1">
      <c r="A204" s="869">
        <v>45</v>
      </c>
      <c r="B204" s="14" t="s">
        <v>366</v>
      </c>
      <c r="C204" s="448">
        <v>1984</v>
      </c>
      <c r="D204" s="15" t="s">
        <v>1445</v>
      </c>
      <c r="E204" s="797">
        <v>405000</v>
      </c>
      <c r="F204" s="305"/>
      <c r="G204" s="803"/>
      <c r="H204" s="797">
        <f t="shared" si="6"/>
        <v>405000</v>
      </c>
      <c r="I204" s="306"/>
      <c r="J204" s="292"/>
    </row>
    <row r="205" spans="1:10" ht="21" customHeight="1">
      <c r="A205" s="869">
        <v>46</v>
      </c>
      <c r="B205" s="14" t="s">
        <v>513</v>
      </c>
      <c r="C205" s="448">
        <v>1972</v>
      </c>
      <c r="D205" s="15" t="s">
        <v>1446</v>
      </c>
      <c r="E205" s="797">
        <v>405000</v>
      </c>
      <c r="F205" s="305"/>
      <c r="G205" s="803"/>
      <c r="H205" s="797">
        <f t="shared" si="6"/>
        <v>405000</v>
      </c>
      <c r="I205" s="306"/>
      <c r="J205" s="292"/>
    </row>
    <row r="206" spans="1:10" ht="21" customHeight="1">
      <c r="A206" s="869">
        <v>47</v>
      </c>
      <c r="B206" s="14" t="s">
        <v>514</v>
      </c>
      <c r="C206" s="448">
        <v>1992</v>
      </c>
      <c r="D206" s="15" t="s">
        <v>1703</v>
      </c>
      <c r="E206" s="797">
        <v>405000</v>
      </c>
      <c r="F206" s="305"/>
      <c r="G206" s="803"/>
      <c r="H206" s="797">
        <f t="shared" si="6"/>
        <v>405000</v>
      </c>
      <c r="I206" s="306"/>
      <c r="J206" s="292"/>
    </row>
    <row r="207" spans="1:10" ht="21" customHeight="1">
      <c r="A207" s="869">
        <v>48</v>
      </c>
      <c r="B207" s="14" t="s">
        <v>1025</v>
      </c>
      <c r="C207" s="448">
        <v>1977</v>
      </c>
      <c r="D207" s="15" t="s">
        <v>838</v>
      </c>
      <c r="E207" s="797">
        <v>405000</v>
      </c>
      <c r="F207" s="305"/>
      <c r="G207" s="803"/>
      <c r="H207" s="797">
        <f t="shared" si="6"/>
        <v>405000</v>
      </c>
      <c r="I207" s="306"/>
      <c r="J207" s="292"/>
    </row>
    <row r="208" spans="1:10" ht="21" customHeight="1">
      <c r="A208" s="869">
        <v>49</v>
      </c>
      <c r="B208" s="14" t="s">
        <v>595</v>
      </c>
      <c r="C208" s="448">
        <v>1988</v>
      </c>
      <c r="D208" s="15" t="s">
        <v>1445</v>
      </c>
      <c r="E208" s="797">
        <v>405000</v>
      </c>
      <c r="F208" s="305"/>
      <c r="G208" s="803"/>
      <c r="H208" s="797">
        <f t="shared" si="6"/>
        <v>405000</v>
      </c>
      <c r="I208" s="306"/>
      <c r="J208" s="292"/>
    </row>
    <row r="209" spans="1:10" ht="21" customHeight="1">
      <c r="A209" s="869">
        <v>50</v>
      </c>
      <c r="B209" s="14" t="s">
        <v>105</v>
      </c>
      <c r="C209" s="448">
        <v>1960</v>
      </c>
      <c r="D209" s="448" t="s">
        <v>596</v>
      </c>
      <c r="E209" s="797">
        <v>405000</v>
      </c>
      <c r="F209" s="305"/>
      <c r="G209" s="803"/>
      <c r="H209" s="797">
        <f t="shared" si="6"/>
        <v>405000</v>
      </c>
      <c r="I209" s="306"/>
      <c r="J209" s="292"/>
    </row>
    <row r="210" spans="1:10" ht="21" customHeight="1">
      <c r="A210" s="869">
        <v>51</v>
      </c>
      <c r="B210" s="14" t="s">
        <v>1124</v>
      </c>
      <c r="C210" s="448">
        <v>1961</v>
      </c>
      <c r="D210" s="448" t="s">
        <v>1446</v>
      </c>
      <c r="E210" s="797">
        <v>405000</v>
      </c>
      <c r="F210" s="305"/>
      <c r="G210" s="797"/>
      <c r="H210" s="797">
        <f t="shared" si="6"/>
        <v>405000</v>
      </c>
      <c r="I210" s="306"/>
      <c r="J210" s="292"/>
    </row>
    <row r="211" spans="1:10" ht="21" customHeight="1">
      <c r="A211" s="869">
        <v>52</v>
      </c>
      <c r="B211" s="14" t="s">
        <v>1916</v>
      </c>
      <c r="C211" s="448">
        <v>1997</v>
      </c>
      <c r="D211" s="448" t="s">
        <v>1703</v>
      </c>
      <c r="E211" s="797">
        <v>405000</v>
      </c>
      <c r="F211" s="305"/>
      <c r="G211" s="797"/>
      <c r="H211" s="797">
        <f t="shared" si="6"/>
        <v>405000</v>
      </c>
      <c r="I211" s="306"/>
      <c r="J211" s="292"/>
    </row>
    <row r="212" spans="1:10" ht="21" customHeight="1">
      <c r="A212" s="869">
        <v>53</v>
      </c>
      <c r="B212" s="14" t="s">
        <v>2768</v>
      </c>
      <c r="C212" s="448">
        <v>1963</v>
      </c>
      <c r="D212" s="448" t="s">
        <v>1703</v>
      </c>
      <c r="E212" s="797">
        <v>0</v>
      </c>
      <c r="F212" s="305"/>
      <c r="G212" s="797"/>
      <c r="H212" s="797">
        <f t="shared" si="6"/>
        <v>0</v>
      </c>
      <c r="I212" s="306" t="s">
        <v>1345</v>
      </c>
      <c r="J212" s="292"/>
    </row>
    <row r="213" spans="1:10" ht="21" customHeight="1">
      <c r="A213" s="869">
        <v>54</v>
      </c>
      <c r="B213" s="14" t="s">
        <v>1351</v>
      </c>
      <c r="C213" s="448">
        <v>1962</v>
      </c>
      <c r="D213" s="448" t="s">
        <v>596</v>
      </c>
      <c r="E213" s="797">
        <v>405000</v>
      </c>
      <c r="F213" s="305"/>
      <c r="G213" s="797"/>
      <c r="H213" s="797">
        <f t="shared" si="6"/>
        <v>405000</v>
      </c>
      <c r="I213" s="306"/>
      <c r="J213" s="292"/>
    </row>
    <row r="214" spans="1:10" ht="21" customHeight="1">
      <c r="A214" s="869">
        <v>55</v>
      </c>
      <c r="B214" s="378" t="s">
        <v>1596</v>
      </c>
      <c r="C214" s="1379">
        <v>1976</v>
      </c>
      <c r="D214" s="1379" t="s">
        <v>1444</v>
      </c>
      <c r="E214" s="1380">
        <v>405000</v>
      </c>
      <c r="F214" s="1381"/>
      <c r="G214" s="1380">
        <v>405000</v>
      </c>
      <c r="H214" s="1380">
        <f t="shared" si="6"/>
        <v>810000</v>
      </c>
      <c r="I214" s="1382"/>
      <c r="J214" s="1383"/>
    </row>
    <row r="215" spans="1:10" ht="21" customHeight="1">
      <c r="A215" s="869"/>
      <c r="B215" s="285" t="s">
        <v>1632</v>
      </c>
      <c r="C215" s="316"/>
      <c r="D215" s="812"/>
      <c r="E215" s="798">
        <f>SUM(E160:E214)</f>
        <v>21870000</v>
      </c>
      <c r="F215" s="308"/>
      <c r="G215" s="804">
        <v>405000</v>
      </c>
      <c r="H215" s="798">
        <f t="shared" si="6"/>
        <v>22275000</v>
      </c>
      <c r="I215" s="310"/>
      <c r="J215" s="287"/>
    </row>
    <row r="216" spans="1:10" ht="21" customHeight="1">
      <c r="A216" s="870" t="s">
        <v>1010</v>
      </c>
      <c r="B216" s="1871" t="s">
        <v>1011</v>
      </c>
      <c r="C216" s="1872"/>
      <c r="D216" s="1872"/>
      <c r="E216" s="1872"/>
      <c r="F216" s="1872"/>
      <c r="G216" s="1872"/>
      <c r="H216" s="1872"/>
      <c r="I216" s="1872"/>
      <c r="J216" s="1873"/>
    </row>
    <row r="217" spans="1:10" ht="21" customHeight="1">
      <c r="A217" s="869">
        <v>1</v>
      </c>
      <c r="B217" s="186" t="s">
        <v>1633</v>
      </c>
      <c r="C217" s="316">
        <v>2004</v>
      </c>
      <c r="D217" s="812" t="s">
        <v>1455</v>
      </c>
      <c r="E217" s="296">
        <v>540000</v>
      </c>
      <c r="F217" s="284"/>
      <c r="G217" s="293"/>
      <c r="H217" s="296">
        <f>E217+G217</f>
        <v>540000</v>
      </c>
      <c r="I217" s="279"/>
      <c r="J217" s="287"/>
    </row>
    <row r="218" spans="1:12" ht="21" customHeight="1">
      <c r="A218" s="869">
        <v>2</v>
      </c>
      <c r="B218" s="1502" t="s">
        <v>1634</v>
      </c>
      <c r="C218" s="1503">
        <v>2003</v>
      </c>
      <c r="D218" s="1504" t="s">
        <v>1436</v>
      </c>
      <c r="E218" s="1225">
        <v>540000</v>
      </c>
      <c r="F218" s="284"/>
      <c r="G218" s="293"/>
      <c r="H218" s="296">
        <v>540000</v>
      </c>
      <c r="I218" s="279"/>
      <c r="J218" s="292"/>
      <c r="L218" s="5" t="s">
        <v>981</v>
      </c>
    </row>
    <row r="219" spans="1:10" ht="21" customHeight="1">
      <c r="A219" s="869">
        <v>3</v>
      </c>
      <c r="B219" s="186" t="s">
        <v>2670</v>
      </c>
      <c r="C219" s="316">
        <v>2015</v>
      </c>
      <c r="D219" s="812" t="s">
        <v>2669</v>
      </c>
      <c r="E219" s="296">
        <v>540000</v>
      </c>
      <c r="F219" s="284"/>
      <c r="G219" s="293"/>
      <c r="H219" s="296">
        <v>540000</v>
      </c>
      <c r="I219" s="279"/>
      <c r="J219" s="292"/>
    </row>
    <row r="220" spans="1:10" ht="21" customHeight="1">
      <c r="A220" s="869">
        <v>4</v>
      </c>
      <c r="B220" s="186" t="s">
        <v>144</v>
      </c>
      <c r="C220" s="316">
        <v>2011</v>
      </c>
      <c r="D220" s="812" t="s">
        <v>1444</v>
      </c>
      <c r="E220" s="296">
        <v>540000</v>
      </c>
      <c r="F220" s="284"/>
      <c r="G220" s="293"/>
      <c r="H220" s="296">
        <f>G220+E220</f>
        <v>540000</v>
      </c>
      <c r="I220" s="279"/>
      <c r="J220" s="292"/>
    </row>
    <row r="221" spans="1:10" ht="21" customHeight="1">
      <c r="A221" s="869">
        <v>5</v>
      </c>
      <c r="B221" s="186" t="s">
        <v>766</v>
      </c>
      <c r="C221" s="316">
        <v>2015</v>
      </c>
      <c r="D221" s="812" t="s">
        <v>1461</v>
      </c>
      <c r="E221" s="296">
        <v>540000</v>
      </c>
      <c r="F221" s="284"/>
      <c r="G221" s="293"/>
      <c r="H221" s="296">
        <f>G221+E221</f>
        <v>540000</v>
      </c>
      <c r="I221" s="279"/>
      <c r="J221" s="292"/>
    </row>
    <row r="222" spans="1:12" ht="21" customHeight="1">
      <c r="A222" s="869">
        <v>6</v>
      </c>
      <c r="B222" s="186" t="s">
        <v>597</v>
      </c>
      <c r="C222" s="316">
        <v>2015</v>
      </c>
      <c r="D222" s="812" t="s">
        <v>1461</v>
      </c>
      <c r="E222" s="296">
        <v>540000</v>
      </c>
      <c r="F222" s="284"/>
      <c r="G222" s="296"/>
      <c r="H222" s="296">
        <f>G222+E222</f>
        <v>540000</v>
      </c>
      <c r="I222" s="279"/>
      <c r="J222" s="292"/>
      <c r="L222" s="5" t="s">
        <v>188</v>
      </c>
    </row>
    <row r="223" spans="1:10" ht="21" customHeight="1">
      <c r="A223" s="869">
        <v>7</v>
      </c>
      <c r="B223" s="186" t="s">
        <v>598</v>
      </c>
      <c r="C223" s="316">
        <v>2017</v>
      </c>
      <c r="D223" s="812" t="s">
        <v>1445</v>
      </c>
      <c r="E223" s="296">
        <v>540000</v>
      </c>
      <c r="F223" s="284"/>
      <c r="G223" s="296"/>
      <c r="H223" s="296">
        <f>G223+E223</f>
        <v>540000</v>
      </c>
      <c r="I223" s="279"/>
      <c r="J223" s="292"/>
    </row>
    <row r="224" spans="1:10" ht="21" customHeight="1">
      <c r="A224" s="869"/>
      <c r="B224" s="285" t="s">
        <v>1632</v>
      </c>
      <c r="C224" s="316"/>
      <c r="D224" s="812"/>
      <c r="E224" s="799">
        <f>SUM(E217:E223)</f>
        <v>3780000</v>
      </c>
      <c r="F224" s="284"/>
      <c r="G224" s="298"/>
      <c r="H224" s="799">
        <f>G224+E224</f>
        <v>3780000</v>
      </c>
      <c r="I224" s="279"/>
      <c r="J224" s="287"/>
    </row>
    <row r="225" spans="1:10" ht="21" customHeight="1">
      <c r="A225" s="866" t="s">
        <v>1010</v>
      </c>
      <c r="B225" s="1874" t="s">
        <v>1597</v>
      </c>
      <c r="C225" s="1875"/>
      <c r="D225" s="1875"/>
      <c r="E225" s="1875"/>
      <c r="F225" s="1875"/>
      <c r="G225" s="1875"/>
      <c r="H225" s="1875"/>
      <c r="I225" s="1875"/>
      <c r="J225" s="1876"/>
    </row>
    <row r="226" spans="1:10" ht="21" customHeight="1">
      <c r="A226" s="869">
        <v>1</v>
      </c>
      <c r="B226" s="186" t="s">
        <v>1635</v>
      </c>
      <c r="C226" s="316">
        <v>1946</v>
      </c>
      <c r="D226" s="812" t="s">
        <v>1436</v>
      </c>
      <c r="E226" s="296">
        <v>540000</v>
      </c>
      <c r="F226" s="284"/>
      <c r="G226" s="293"/>
      <c r="H226" s="296">
        <f>E226+G226</f>
        <v>540000</v>
      </c>
      <c r="I226" s="279"/>
      <c r="J226" s="287"/>
    </row>
    <row r="227" spans="1:10" ht="21" customHeight="1">
      <c r="A227" s="869">
        <v>2</v>
      </c>
      <c r="B227" s="186" t="s">
        <v>1973</v>
      </c>
      <c r="C227" s="316">
        <v>1951</v>
      </c>
      <c r="D227" s="812" t="s">
        <v>1436</v>
      </c>
      <c r="E227" s="296">
        <v>540000</v>
      </c>
      <c r="F227" s="284"/>
      <c r="G227" s="293"/>
      <c r="H227" s="296">
        <f aca="true" t="shared" si="7" ref="H227:H239">E227+G227</f>
        <v>540000</v>
      </c>
      <c r="I227" s="279"/>
      <c r="J227" s="287"/>
    </row>
    <row r="228" spans="1:10" ht="21" customHeight="1">
      <c r="A228" s="869">
        <v>3</v>
      </c>
      <c r="B228" s="186" t="s">
        <v>1636</v>
      </c>
      <c r="C228" s="316">
        <v>1940</v>
      </c>
      <c r="D228" s="812" t="s">
        <v>1436</v>
      </c>
      <c r="E228" s="296">
        <v>540000</v>
      </c>
      <c r="F228" s="284"/>
      <c r="G228" s="293"/>
      <c r="H228" s="296">
        <f t="shared" si="7"/>
        <v>540000</v>
      </c>
      <c r="I228" s="279"/>
      <c r="J228" s="287"/>
    </row>
    <row r="229" spans="1:10" ht="21" customHeight="1">
      <c r="A229" s="869">
        <v>4</v>
      </c>
      <c r="B229" s="186" t="s">
        <v>1637</v>
      </c>
      <c r="C229" s="316">
        <v>1945</v>
      </c>
      <c r="D229" s="812" t="s">
        <v>1445</v>
      </c>
      <c r="E229" s="296">
        <v>540000</v>
      </c>
      <c r="F229" s="284"/>
      <c r="G229" s="293"/>
      <c r="H229" s="296">
        <f t="shared" si="7"/>
        <v>540000</v>
      </c>
      <c r="I229" s="279"/>
      <c r="J229" s="287"/>
    </row>
    <row r="230" spans="1:10" ht="21" customHeight="1">
      <c r="A230" s="869">
        <v>5</v>
      </c>
      <c r="B230" s="186" t="s">
        <v>1493</v>
      </c>
      <c r="C230" s="316">
        <v>1938</v>
      </c>
      <c r="D230" s="812" t="s">
        <v>1638</v>
      </c>
      <c r="E230" s="296">
        <v>540000</v>
      </c>
      <c r="F230" s="284"/>
      <c r="G230" s="293"/>
      <c r="H230" s="296">
        <f t="shared" si="7"/>
        <v>540000</v>
      </c>
      <c r="I230" s="279"/>
      <c r="J230" s="279"/>
    </row>
    <row r="231" spans="1:10" ht="21" customHeight="1">
      <c r="A231" s="869">
        <v>6</v>
      </c>
      <c r="B231" s="186" t="s">
        <v>1639</v>
      </c>
      <c r="C231" s="316">
        <v>1946</v>
      </c>
      <c r="D231" s="812" t="s">
        <v>1444</v>
      </c>
      <c r="E231" s="296">
        <v>540000</v>
      </c>
      <c r="F231" s="284"/>
      <c r="G231" s="293"/>
      <c r="H231" s="296">
        <f t="shared" si="7"/>
        <v>540000</v>
      </c>
      <c r="I231" s="279"/>
      <c r="J231" s="279"/>
    </row>
    <row r="232" spans="1:10" ht="21" customHeight="1">
      <c r="A232" s="869">
        <v>7</v>
      </c>
      <c r="B232" s="186" t="s">
        <v>1640</v>
      </c>
      <c r="C232" s="316">
        <v>1933</v>
      </c>
      <c r="D232" s="812" t="s">
        <v>1445</v>
      </c>
      <c r="E232" s="296">
        <v>540000</v>
      </c>
      <c r="F232" s="284"/>
      <c r="G232" s="293"/>
      <c r="H232" s="296">
        <f t="shared" si="7"/>
        <v>540000</v>
      </c>
      <c r="I232" s="279"/>
      <c r="J232" s="279"/>
    </row>
    <row r="233" spans="1:10" ht="21" customHeight="1">
      <c r="A233" s="869">
        <v>8</v>
      </c>
      <c r="B233" s="186" t="s">
        <v>2860</v>
      </c>
      <c r="C233" s="316">
        <v>1955</v>
      </c>
      <c r="D233" s="812" t="s">
        <v>1233</v>
      </c>
      <c r="E233" s="296">
        <v>540000</v>
      </c>
      <c r="F233" s="284"/>
      <c r="G233" s="293"/>
      <c r="H233" s="296">
        <f t="shared" si="7"/>
        <v>540000</v>
      </c>
      <c r="I233" s="279"/>
      <c r="J233" s="279"/>
    </row>
    <row r="234" spans="1:10" ht="21" customHeight="1">
      <c r="A234" s="869">
        <v>9</v>
      </c>
      <c r="B234" s="186" t="s">
        <v>1641</v>
      </c>
      <c r="C234" s="316">
        <v>1954</v>
      </c>
      <c r="D234" s="812" t="s">
        <v>2861</v>
      </c>
      <c r="E234" s="296">
        <v>540000</v>
      </c>
      <c r="F234" s="284"/>
      <c r="G234" s="293"/>
      <c r="H234" s="296">
        <f t="shared" si="7"/>
        <v>540000</v>
      </c>
      <c r="I234" s="279"/>
      <c r="J234" s="279"/>
    </row>
    <row r="235" spans="1:10" ht="21" customHeight="1">
      <c r="A235" s="869">
        <v>10</v>
      </c>
      <c r="B235" s="186" t="s">
        <v>1642</v>
      </c>
      <c r="C235" s="316">
        <v>1953</v>
      </c>
      <c r="D235" s="812" t="s">
        <v>2862</v>
      </c>
      <c r="E235" s="296">
        <v>540000</v>
      </c>
      <c r="F235" s="284"/>
      <c r="G235" s="293"/>
      <c r="H235" s="296">
        <f t="shared" si="7"/>
        <v>540000</v>
      </c>
      <c r="I235" s="279"/>
      <c r="J235" s="279"/>
    </row>
    <row r="236" spans="1:10" ht="21" customHeight="1">
      <c r="A236" s="869">
        <v>11</v>
      </c>
      <c r="B236" s="186" t="s">
        <v>1643</v>
      </c>
      <c r="C236" s="316">
        <v>1940</v>
      </c>
      <c r="D236" s="812" t="s">
        <v>2934</v>
      </c>
      <c r="E236" s="296">
        <v>540000</v>
      </c>
      <c r="F236" s="284"/>
      <c r="G236" s="293"/>
      <c r="H236" s="296">
        <f t="shared" si="7"/>
        <v>540000</v>
      </c>
      <c r="I236" s="279"/>
      <c r="J236" s="279"/>
    </row>
    <row r="237" spans="1:10" ht="21" customHeight="1">
      <c r="A237" s="869">
        <v>12</v>
      </c>
      <c r="B237" s="186" t="s">
        <v>2658</v>
      </c>
      <c r="C237" s="316">
        <v>1955</v>
      </c>
      <c r="D237" s="812" t="s">
        <v>178</v>
      </c>
      <c r="E237" s="296">
        <v>540000</v>
      </c>
      <c r="F237" s="284"/>
      <c r="G237" s="293"/>
      <c r="H237" s="296">
        <f t="shared" si="7"/>
        <v>540000</v>
      </c>
      <c r="I237" s="279"/>
      <c r="J237" s="279"/>
    </row>
    <row r="238" spans="1:10" ht="21" customHeight="1">
      <c r="A238" s="869">
        <v>13</v>
      </c>
      <c r="B238" s="186" t="s">
        <v>1581</v>
      </c>
      <c r="C238" s="316">
        <v>1956</v>
      </c>
      <c r="D238" s="812" t="s">
        <v>561</v>
      </c>
      <c r="E238" s="296">
        <v>540000</v>
      </c>
      <c r="F238" s="284"/>
      <c r="G238" s="293"/>
      <c r="H238" s="296">
        <f>E237+G237</f>
        <v>540000</v>
      </c>
      <c r="I238" s="279"/>
      <c r="J238" s="279"/>
    </row>
    <row r="239" spans="1:10" ht="21" customHeight="1">
      <c r="A239" s="869">
        <v>14</v>
      </c>
      <c r="B239" s="186" t="s">
        <v>771</v>
      </c>
      <c r="C239" s="316">
        <v>1956</v>
      </c>
      <c r="D239" s="812" t="s">
        <v>1854</v>
      </c>
      <c r="E239" s="296">
        <v>540000</v>
      </c>
      <c r="F239" s="284"/>
      <c r="G239" s="293"/>
      <c r="H239" s="296">
        <f t="shared" si="7"/>
        <v>540000</v>
      </c>
      <c r="I239" s="279"/>
      <c r="J239" s="279"/>
    </row>
    <row r="240" spans="1:10" ht="21" customHeight="1">
      <c r="A240" s="869">
        <v>15</v>
      </c>
      <c r="B240" s="283" t="s">
        <v>1644</v>
      </c>
      <c r="C240" s="785">
        <v>1937</v>
      </c>
      <c r="D240" s="810" t="s">
        <v>1451</v>
      </c>
      <c r="E240" s="296">
        <v>540000</v>
      </c>
      <c r="F240" s="284"/>
      <c r="G240" s="293"/>
      <c r="H240" s="296">
        <v>540000</v>
      </c>
      <c r="I240" s="279"/>
      <c r="J240" s="292"/>
    </row>
    <row r="241" spans="1:10" ht="21" customHeight="1">
      <c r="A241" s="869">
        <v>16</v>
      </c>
      <c r="B241" s="1513" t="s">
        <v>2936</v>
      </c>
      <c r="C241" s="1514">
        <v>1938</v>
      </c>
      <c r="D241" s="1515" t="s">
        <v>1451</v>
      </c>
      <c r="E241" s="1225">
        <v>0</v>
      </c>
      <c r="F241" s="1224"/>
      <c r="G241" s="1516"/>
      <c r="H241" s="1225">
        <v>0</v>
      </c>
      <c r="I241" s="1517" t="s">
        <v>1345</v>
      </c>
      <c r="J241" s="292"/>
    </row>
    <row r="242" spans="1:10" ht="21" customHeight="1">
      <c r="A242" s="869">
        <v>17</v>
      </c>
      <c r="B242" s="283" t="s">
        <v>1714</v>
      </c>
      <c r="C242" s="785">
        <v>1942</v>
      </c>
      <c r="D242" s="810" t="s">
        <v>1445</v>
      </c>
      <c r="E242" s="296">
        <v>540000</v>
      </c>
      <c r="F242" s="284"/>
      <c r="G242" s="293"/>
      <c r="H242" s="296">
        <v>540000</v>
      </c>
      <c r="I242" s="279"/>
      <c r="J242" s="292"/>
    </row>
    <row r="243" spans="1:10" ht="21" customHeight="1">
      <c r="A243" s="869">
        <v>18</v>
      </c>
      <c r="B243" s="283" t="s">
        <v>166</v>
      </c>
      <c r="C243" s="785">
        <v>1943</v>
      </c>
      <c r="D243" s="810" t="s">
        <v>177</v>
      </c>
      <c r="E243" s="296">
        <v>540000</v>
      </c>
      <c r="F243" s="284"/>
      <c r="G243" s="293"/>
      <c r="H243" s="296">
        <f aca="true" t="shared" si="8" ref="H243:H254">SUM(E243:G243)</f>
        <v>540000</v>
      </c>
      <c r="I243" s="279"/>
      <c r="J243" s="292"/>
    </row>
    <row r="244" spans="1:10" ht="21" customHeight="1">
      <c r="A244" s="869">
        <v>19</v>
      </c>
      <c r="B244" s="311" t="s">
        <v>793</v>
      </c>
      <c r="C244" s="789">
        <v>1946</v>
      </c>
      <c r="D244" s="816" t="s">
        <v>1527</v>
      </c>
      <c r="E244" s="797">
        <v>540000</v>
      </c>
      <c r="F244" s="304"/>
      <c r="G244" s="805"/>
      <c r="H244" s="797">
        <f t="shared" si="8"/>
        <v>540000</v>
      </c>
      <c r="I244" s="279"/>
      <c r="J244" s="292"/>
    </row>
    <row r="245" spans="1:10" ht="21" customHeight="1">
      <c r="A245" s="869">
        <v>20</v>
      </c>
      <c r="B245" s="311" t="s">
        <v>794</v>
      </c>
      <c r="C245" s="789">
        <v>1939</v>
      </c>
      <c r="D245" s="816" t="s">
        <v>1444</v>
      </c>
      <c r="E245" s="797">
        <v>540000</v>
      </c>
      <c r="F245" s="304"/>
      <c r="G245" s="805"/>
      <c r="H245" s="797">
        <f t="shared" si="8"/>
        <v>540000</v>
      </c>
      <c r="I245" s="279"/>
      <c r="J245" s="292"/>
    </row>
    <row r="246" spans="1:10" ht="21" customHeight="1">
      <c r="A246" s="869">
        <v>21</v>
      </c>
      <c r="B246" s="311" t="s">
        <v>795</v>
      </c>
      <c r="C246" s="789">
        <v>1942</v>
      </c>
      <c r="D246" s="816" t="s">
        <v>796</v>
      </c>
      <c r="E246" s="797">
        <v>540000</v>
      </c>
      <c r="F246" s="304"/>
      <c r="G246" s="805"/>
      <c r="H246" s="797">
        <f t="shared" si="8"/>
        <v>540000</v>
      </c>
      <c r="I246" s="279"/>
      <c r="J246" s="292"/>
    </row>
    <row r="247" spans="1:10" ht="21" customHeight="1">
      <c r="A247" s="869">
        <v>22</v>
      </c>
      <c r="B247" s="311" t="s">
        <v>14</v>
      </c>
      <c r="C247" s="789">
        <v>1945</v>
      </c>
      <c r="D247" s="810" t="s">
        <v>1445</v>
      </c>
      <c r="E247" s="797">
        <v>540000</v>
      </c>
      <c r="F247" s="304"/>
      <c r="G247" s="805"/>
      <c r="H247" s="797">
        <f>SUM(E247:G247)</f>
        <v>540000</v>
      </c>
      <c r="I247" s="312"/>
      <c r="J247" s="292"/>
    </row>
    <row r="248" spans="1:10" ht="21" customHeight="1">
      <c r="A248" s="869">
        <v>23</v>
      </c>
      <c r="B248" s="311" t="s">
        <v>12</v>
      </c>
      <c r="C248" s="789">
        <v>1950</v>
      </c>
      <c r="D248" s="816" t="s">
        <v>13</v>
      </c>
      <c r="E248" s="797">
        <v>540000</v>
      </c>
      <c r="F248" s="304"/>
      <c r="G248" s="805"/>
      <c r="H248" s="797">
        <f>SUM(E248:G248)</f>
        <v>540000</v>
      </c>
      <c r="I248" s="312"/>
      <c r="J248" s="292"/>
    </row>
    <row r="249" spans="1:10" ht="21" customHeight="1">
      <c r="A249" s="869">
        <v>24</v>
      </c>
      <c r="B249" s="283" t="s">
        <v>2671</v>
      </c>
      <c r="C249" s="785">
        <v>1938</v>
      </c>
      <c r="D249" s="810" t="s">
        <v>1444</v>
      </c>
      <c r="E249" s="797">
        <v>540000</v>
      </c>
      <c r="F249" s="284"/>
      <c r="G249" s="293"/>
      <c r="H249" s="296">
        <f t="shared" si="8"/>
        <v>540000</v>
      </c>
      <c r="I249" s="279"/>
      <c r="J249" s="292"/>
    </row>
    <row r="250" spans="1:10" ht="21" customHeight="1">
      <c r="A250" s="869">
        <v>25</v>
      </c>
      <c r="B250" s="311" t="s">
        <v>2672</v>
      </c>
      <c r="C250" s="789">
        <v>1953</v>
      </c>
      <c r="D250" s="810" t="s">
        <v>2673</v>
      </c>
      <c r="E250" s="797">
        <v>540000</v>
      </c>
      <c r="F250" s="304"/>
      <c r="G250" s="805"/>
      <c r="H250" s="797">
        <f>SUM(E250:G250)</f>
        <v>540000</v>
      </c>
      <c r="I250" s="279"/>
      <c r="J250" s="292"/>
    </row>
    <row r="251" spans="1:12" ht="21" customHeight="1">
      <c r="A251" s="869">
        <v>26</v>
      </c>
      <c r="B251" s="311" t="s">
        <v>2674</v>
      </c>
      <c r="C251" s="789">
        <v>1946</v>
      </c>
      <c r="D251" s="816" t="s">
        <v>1527</v>
      </c>
      <c r="E251" s="797">
        <v>540000</v>
      </c>
      <c r="F251" s="304"/>
      <c r="G251" s="805"/>
      <c r="H251" s="797">
        <f>SUM(E251:G251)</f>
        <v>540000</v>
      </c>
      <c r="I251" s="279"/>
      <c r="J251" s="292"/>
      <c r="L251" s="5" t="s">
        <v>188</v>
      </c>
    </row>
    <row r="252" spans="1:10" ht="21" customHeight="1">
      <c r="A252" s="869">
        <v>27</v>
      </c>
      <c r="B252" s="311" t="s">
        <v>2675</v>
      </c>
      <c r="C252" s="789">
        <v>1940</v>
      </c>
      <c r="D252" s="816" t="s">
        <v>1703</v>
      </c>
      <c r="E252" s="797">
        <v>540000</v>
      </c>
      <c r="F252" s="304"/>
      <c r="G252" s="805"/>
      <c r="H252" s="797">
        <f>SUM(E252:G252)</f>
        <v>540000</v>
      </c>
      <c r="I252" s="279"/>
      <c r="J252" s="292"/>
    </row>
    <row r="253" spans="1:10" ht="21" customHeight="1">
      <c r="A253" s="869">
        <v>28</v>
      </c>
      <c r="B253" s="311" t="s">
        <v>767</v>
      </c>
      <c r="C253" s="789">
        <v>1956</v>
      </c>
      <c r="D253" s="816" t="s">
        <v>512</v>
      </c>
      <c r="E253" s="797">
        <v>540000</v>
      </c>
      <c r="F253" s="304"/>
      <c r="G253" s="805"/>
      <c r="H253" s="797">
        <f>SUM(E253:G253)</f>
        <v>540000</v>
      </c>
      <c r="I253" s="279"/>
      <c r="J253" s="292"/>
    </row>
    <row r="254" spans="1:10" ht="21" customHeight="1">
      <c r="A254" s="869">
        <v>29</v>
      </c>
      <c r="B254" s="311" t="s">
        <v>599</v>
      </c>
      <c r="C254" s="789">
        <v>1948</v>
      </c>
      <c r="D254" s="816" t="s">
        <v>838</v>
      </c>
      <c r="E254" s="797">
        <v>540000</v>
      </c>
      <c r="F254" s="304"/>
      <c r="G254" s="797"/>
      <c r="H254" s="797">
        <f t="shared" si="8"/>
        <v>540000</v>
      </c>
      <c r="I254" s="312"/>
      <c r="J254" s="292"/>
    </row>
    <row r="255" spans="1:10" ht="21" customHeight="1">
      <c r="A255" s="869">
        <v>30</v>
      </c>
      <c r="B255" s="1518" t="s">
        <v>1716</v>
      </c>
      <c r="C255" s="1519">
        <v>1948</v>
      </c>
      <c r="D255" s="1520" t="s">
        <v>1702</v>
      </c>
      <c r="E255" s="1521">
        <v>0</v>
      </c>
      <c r="F255" s="1522"/>
      <c r="G255" s="1521"/>
      <c r="H255" s="1521">
        <f>SUM(E255:G255)</f>
        <v>0</v>
      </c>
      <c r="I255" s="1523" t="s">
        <v>1345</v>
      </c>
      <c r="J255" s="1524"/>
    </row>
    <row r="256" spans="1:10" ht="21" customHeight="1">
      <c r="A256" s="869">
        <v>31</v>
      </c>
      <c r="B256" s="311" t="s">
        <v>600</v>
      </c>
      <c r="C256" s="789">
        <v>1948</v>
      </c>
      <c r="D256" s="816" t="s">
        <v>1702</v>
      </c>
      <c r="E256" s="797">
        <v>540000</v>
      </c>
      <c r="F256" s="304"/>
      <c r="G256" s="797"/>
      <c r="H256" s="797">
        <f>SUM(E256:G256)</f>
        <v>540000</v>
      </c>
      <c r="I256" s="312"/>
      <c r="J256" s="292"/>
    </row>
    <row r="257" spans="1:10" ht="21" customHeight="1">
      <c r="A257" s="869">
        <v>32</v>
      </c>
      <c r="B257" s="186" t="s">
        <v>1917</v>
      </c>
      <c r="C257" s="316">
        <v>1939</v>
      </c>
      <c r="D257" s="812" t="s">
        <v>1445</v>
      </c>
      <c r="E257" s="296">
        <v>540000</v>
      </c>
      <c r="F257" s="284"/>
      <c r="G257" s="296"/>
      <c r="H257" s="296">
        <f aca="true" t="shared" si="9" ref="H257:H270">G257+E257</f>
        <v>540000</v>
      </c>
      <c r="I257" s="279"/>
      <c r="J257" s="292"/>
    </row>
    <row r="258" spans="1:10" ht="21" customHeight="1">
      <c r="A258" s="869">
        <v>33</v>
      </c>
      <c r="B258" s="186" t="s">
        <v>1918</v>
      </c>
      <c r="C258" s="316">
        <v>1943</v>
      </c>
      <c r="D258" s="812" t="s">
        <v>796</v>
      </c>
      <c r="E258" s="296">
        <v>540000</v>
      </c>
      <c r="F258" s="284"/>
      <c r="G258" s="296"/>
      <c r="H258" s="296">
        <f t="shared" si="9"/>
        <v>540000</v>
      </c>
      <c r="I258" s="279"/>
      <c r="J258" s="292"/>
    </row>
    <row r="259" spans="1:10" ht="21" customHeight="1">
      <c r="A259" s="869">
        <v>34</v>
      </c>
      <c r="B259" s="186" t="s">
        <v>1919</v>
      </c>
      <c r="C259" s="316">
        <v>1939</v>
      </c>
      <c r="D259" s="812" t="s">
        <v>1446</v>
      </c>
      <c r="E259" s="296">
        <v>540000</v>
      </c>
      <c r="F259" s="284"/>
      <c r="G259" s="296"/>
      <c r="H259" s="296">
        <f t="shared" si="9"/>
        <v>540000</v>
      </c>
      <c r="I259" s="279"/>
      <c r="J259" s="292"/>
    </row>
    <row r="260" spans="1:10" ht="21" customHeight="1">
      <c r="A260" s="869">
        <v>35</v>
      </c>
      <c r="B260" s="186" t="s">
        <v>1691</v>
      </c>
      <c r="C260" s="316">
        <v>1949</v>
      </c>
      <c r="D260" s="812" t="s">
        <v>1692</v>
      </c>
      <c r="E260" s="296">
        <v>540000</v>
      </c>
      <c r="F260" s="284"/>
      <c r="G260" s="296"/>
      <c r="H260" s="296">
        <f t="shared" si="9"/>
        <v>540000</v>
      </c>
      <c r="I260" s="279"/>
      <c r="J260" s="292"/>
    </row>
    <row r="261" spans="1:10" ht="21" customHeight="1">
      <c r="A261" s="869">
        <v>36</v>
      </c>
      <c r="B261" s="186" t="s">
        <v>1693</v>
      </c>
      <c r="C261" s="316">
        <v>1940</v>
      </c>
      <c r="D261" s="812" t="s">
        <v>1692</v>
      </c>
      <c r="E261" s="296">
        <v>540000</v>
      </c>
      <c r="F261" s="284"/>
      <c r="G261" s="296"/>
      <c r="H261" s="296">
        <f t="shared" si="9"/>
        <v>540000</v>
      </c>
      <c r="I261" s="279"/>
      <c r="J261" s="292"/>
    </row>
    <row r="262" spans="1:10" ht="21" customHeight="1">
      <c r="A262" s="869">
        <v>37</v>
      </c>
      <c r="B262" s="186" t="s">
        <v>1694</v>
      </c>
      <c r="C262" s="316">
        <v>1958</v>
      </c>
      <c r="D262" s="812" t="s">
        <v>1914</v>
      </c>
      <c r="E262" s="296">
        <v>540000</v>
      </c>
      <c r="F262" s="284"/>
      <c r="G262" s="296"/>
      <c r="H262" s="296">
        <f t="shared" si="9"/>
        <v>540000</v>
      </c>
      <c r="I262" s="279"/>
      <c r="J262" s="292"/>
    </row>
    <row r="263" spans="1:10" ht="21" customHeight="1">
      <c r="A263" s="869">
        <v>38</v>
      </c>
      <c r="B263" s="186" t="s">
        <v>1615</v>
      </c>
      <c r="C263" s="316">
        <v>1958</v>
      </c>
      <c r="D263" s="812" t="s">
        <v>1436</v>
      </c>
      <c r="E263" s="296">
        <v>540000</v>
      </c>
      <c r="F263" s="1224"/>
      <c r="G263" s="1225"/>
      <c r="H263" s="296">
        <f t="shared" si="9"/>
        <v>540000</v>
      </c>
      <c r="I263" s="279"/>
      <c r="J263" s="292"/>
    </row>
    <row r="264" spans="1:10" ht="21" customHeight="1">
      <c r="A264" s="869">
        <v>39</v>
      </c>
      <c r="B264" s="1505" t="s">
        <v>1613</v>
      </c>
      <c r="C264" s="1384">
        <v>1959</v>
      </c>
      <c r="D264" s="1385" t="s">
        <v>796</v>
      </c>
      <c r="E264" s="1350">
        <v>540000</v>
      </c>
      <c r="F264" s="1386"/>
      <c r="G264" s="1459">
        <v>0</v>
      </c>
      <c r="H264" s="1350">
        <f t="shared" si="9"/>
        <v>540000</v>
      </c>
      <c r="I264" s="1387"/>
      <c r="J264" s="1383"/>
    </row>
    <row r="265" spans="1:10" ht="21" customHeight="1">
      <c r="A265" s="869">
        <v>40</v>
      </c>
      <c r="B265" s="1505" t="s">
        <v>1598</v>
      </c>
      <c r="C265" s="1384">
        <v>1939</v>
      </c>
      <c r="D265" s="1385" t="s">
        <v>796</v>
      </c>
      <c r="E265" s="1350">
        <v>540000</v>
      </c>
      <c r="F265" s="1386"/>
      <c r="G265" s="1350">
        <v>540000</v>
      </c>
      <c r="H265" s="1350">
        <f t="shared" si="9"/>
        <v>1080000</v>
      </c>
      <c r="I265" s="1387"/>
      <c r="J265" s="1383"/>
    </row>
    <row r="266" spans="1:10" ht="21" customHeight="1">
      <c r="A266" s="869">
        <v>41</v>
      </c>
      <c r="B266" s="1505" t="s">
        <v>1599</v>
      </c>
      <c r="C266" s="1384">
        <v>1948</v>
      </c>
      <c r="D266" s="1385" t="s">
        <v>796</v>
      </c>
      <c r="E266" s="1350">
        <v>540000</v>
      </c>
      <c r="F266" s="1386"/>
      <c r="G266" s="1350">
        <v>540000</v>
      </c>
      <c r="H266" s="1350">
        <f t="shared" si="9"/>
        <v>1080000</v>
      </c>
      <c r="I266" s="1387"/>
      <c r="J266" s="1383"/>
    </row>
    <row r="267" spans="1:10" ht="21" customHeight="1">
      <c r="A267" s="869">
        <v>42</v>
      </c>
      <c r="B267" s="1505" t="s">
        <v>740</v>
      </c>
      <c r="C267" s="1384">
        <v>1941</v>
      </c>
      <c r="D267" s="1385" t="s">
        <v>1446</v>
      </c>
      <c r="E267" s="1350">
        <v>540000</v>
      </c>
      <c r="F267" s="1386"/>
      <c r="G267" s="1350">
        <v>540000</v>
      </c>
      <c r="H267" s="1350">
        <f t="shared" si="9"/>
        <v>1080000</v>
      </c>
      <c r="I267" s="1387"/>
      <c r="J267" s="1383"/>
    </row>
    <row r="268" spans="1:10" ht="21" customHeight="1">
      <c r="A268" s="869">
        <v>43</v>
      </c>
      <c r="B268" s="1505" t="s">
        <v>2220</v>
      </c>
      <c r="C268" s="1384">
        <v>1957</v>
      </c>
      <c r="D268" s="1385" t="s">
        <v>1446</v>
      </c>
      <c r="E268" s="1350">
        <v>540000</v>
      </c>
      <c r="F268" s="1386"/>
      <c r="G268" s="1350">
        <v>540000</v>
      </c>
      <c r="H268" s="1350">
        <f t="shared" si="9"/>
        <v>1080000</v>
      </c>
      <c r="I268" s="1387"/>
      <c r="J268" s="1383"/>
    </row>
    <row r="269" spans="1:10" ht="21" customHeight="1">
      <c r="A269" s="869">
        <v>44</v>
      </c>
      <c r="B269" s="1505" t="s">
        <v>2221</v>
      </c>
      <c r="C269" s="1384">
        <v>1958</v>
      </c>
      <c r="D269" s="812" t="s">
        <v>1445</v>
      </c>
      <c r="E269" s="1350">
        <v>540000</v>
      </c>
      <c r="F269" s="1386"/>
      <c r="G269" s="1350">
        <v>540000</v>
      </c>
      <c r="H269" s="1350">
        <f t="shared" si="9"/>
        <v>1080000</v>
      </c>
      <c r="I269" s="1387"/>
      <c r="J269" s="1383"/>
    </row>
    <row r="270" spans="1:10" ht="21" customHeight="1">
      <c r="A270" s="867"/>
      <c r="B270" s="285" t="s">
        <v>1695</v>
      </c>
      <c r="C270" s="867"/>
      <c r="D270" s="810"/>
      <c r="E270" s="798">
        <f>SUM(E226:E269)</f>
        <v>22680000</v>
      </c>
      <c r="F270" s="307"/>
      <c r="G270" s="806">
        <f>SUM(G265:G269)</f>
        <v>2700000</v>
      </c>
      <c r="H270" s="798">
        <f t="shared" si="9"/>
        <v>25380000</v>
      </c>
      <c r="I270" s="279"/>
      <c r="J270" s="287"/>
    </row>
    <row r="271" spans="1:10" ht="21" customHeight="1">
      <c r="A271" s="866" t="s">
        <v>1010</v>
      </c>
      <c r="B271" s="1874" t="s">
        <v>1821</v>
      </c>
      <c r="C271" s="1875"/>
      <c r="D271" s="1875"/>
      <c r="E271" s="1875"/>
      <c r="F271" s="1875"/>
      <c r="G271" s="1875"/>
      <c r="H271" s="1875"/>
      <c r="I271" s="1875"/>
      <c r="J271" s="1876"/>
    </row>
    <row r="272" spans="1:10" ht="21" customHeight="1">
      <c r="A272" s="869">
        <v>1</v>
      </c>
      <c r="B272" s="186" t="s">
        <v>1645</v>
      </c>
      <c r="C272" s="316">
        <v>1971</v>
      </c>
      <c r="D272" s="812" t="s">
        <v>1444</v>
      </c>
      <c r="E272" s="296">
        <v>540000</v>
      </c>
      <c r="F272" s="284"/>
      <c r="G272" s="293"/>
      <c r="H272" s="296">
        <f>G272+E272</f>
        <v>540000</v>
      </c>
      <c r="I272" s="279"/>
      <c r="J272" s="287"/>
    </row>
    <row r="273" spans="1:10" ht="21" customHeight="1">
      <c r="A273" s="869">
        <v>2</v>
      </c>
      <c r="B273" s="186" t="s">
        <v>1647</v>
      </c>
      <c r="C273" s="316">
        <v>1977</v>
      </c>
      <c r="D273" s="812" t="s">
        <v>1451</v>
      </c>
      <c r="E273" s="296">
        <v>540000</v>
      </c>
      <c r="F273" s="284"/>
      <c r="G273" s="293"/>
      <c r="H273" s="296">
        <f aca="true" t="shared" si="10" ref="H273:H280">G273+E273</f>
        <v>540000</v>
      </c>
      <c r="I273" s="279"/>
      <c r="J273" s="287"/>
    </row>
    <row r="274" spans="1:10" ht="21" customHeight="1">
      <c r="A274" s="869">
        <v>3</v>
      </c>
      <c r="B274" s="186" t="s">
        <v>1648</v>
      </c>
      <c r="C274" s="316">
        <v>1984</v>
      </c>
      <c r="D274" s="812" t="s">
        <v>1451</v>
      </c>
      <c r="E274" s="296">
        <v>540000</v>
      </c>
      <c r="F274" s="284"/>
      <c r="G274" s="293"/>
      <c r="H274" s="296">
        <f t="shared" si="10"/>
        <v>540000</v>
      </c>
      <c r="I274" s="279"/>
      <c r="J274" s="287"/>
    </row>
    <row r="275" spans="1:10" ht="21" customHeight="1">
      <c r="A275" s="869">
        <v>4</v>
      </c>
      <c r="B275" s="186" t="s">
        <v>1055</v>
      </c>
      <c r="C275" s="316">
        <v>1988</v>
      </c>
      <c r="D275" s="812" t="s">
        <v>1451</v>
      </c>
      <c r="E275" s="296">
        <v>540000</v>
      </c>
      <c r="F275" s="284"/>
      <c r="G275" s="293"/>
      <c r="H275" s="296">
        <f t="shared" si="10"/>
        <v>540000</v>
      </c>
      <c r="I275" s="279"/>
      <c r="J275" s="287"/>
    </row>
    <row r="276" spans="1:10" ht="21" customHeight="1">
      <c r="A276" s="869">
        <v>5</v>
      </c>
      <c r="B276" s="186" t="s">
        <v>1649</v>
      </c>
      <c r="C276" s="316">
        <v>1985</v>
      </c>
      <c r="D276" s="812" t="s">
        <v>1453</v>
      </c>
      <c r="E276" s="296">
        <v>540000</v>
      </c>
      <c r="F276" s="284"/>
      <c r="G276" s="293"/>
      <c r="H276" s="296">
        <f t="shared" si="10"/>
        <v>540000</v>
      </c>
      <c r="I276" s="279"/>
      <c r="J276" s="287"/>
    </row>
    <row r="277" spans="1:10" ht="21" customHeight="1">
      <c r="A277" s="869">
        <v>6</v>
      </c>
      <c r="B277" s="186" t="s">
        <v>1650</v>
      </c>
      <c r="C277" s="316">
        <v>1974</v>
      </c>
      <c r="D277" s="812" t="s">
        <v>1453</v>
      </c>
      <c r="E277" s="296">
        <v>540000</v>
      </c>
      <c r="F277" s="284"/>
      <c r="G277" s="293"/>
      <c r="H277" s="296">
        <f t="shared" si="10"/>
        <v>540000</v>
      </c>
      <c r="I277" s="279"/>
      <c r="J277" s="287"/>
    </row>
    <row r="278" spans="1:10" ht="21" customHeight="1">
      <c r="A278" s="869">
        <v>7</v>
      </c>
      <c r="B278" s="313" t="s">
        <v>1651</v>
      </c>
      <c r="C278" s="316">
        <v>1968</v>
      </c>
      <c r="D278" s="812" t="s">
        <v>1461</v>
      </c>
      <c r="E278" s="296">
        <v>540000</v>
      </c>
      <c r="F278" s="284"/>
      <c r="G278" s="293"/>
      <c r="H278" s="296">
        <f t="shared" si="10"/>
        <v>540000</v>
      </c>
      <c r="I278" s="279"/>
      <c r="J278" s="279"/>
    </row>
    <row r="279" spans="1:10" ht="21" customHeight="1">
      <c r="A279" s="869">
        <v>8</v>
      </c>
      <c r="B279" s="186" t="s">
        <v>1658</v>
      </c>
      <c r="C279" s="316">
        <v>2000</v>
      </c>
      <c r="D279" s="812" t="s">
        <v>1446</v>
      </c>
      <c r="E279" s="296">
        <v>540000</v>
      </c>
      <c r="F279" s="284"/>
      <c r="G279" s="293"/>
      <c r="H279" s="296">
        <f t="shared" si="10"/>
        <v>540000</v>
      </c>
      <c r="I279" s="279"/>
      <c r="J279" s="279"/>
    </row>
    <row r="280" spans="1:10" ht="21" customHeight="1">
      <c r="A280" s="869">
        <v>9</v>
      </c>
      <c r="B280" s="313" t="s">
        <v>797</v>
      </c>
      <c r="C280" s="316">
        <v>2000</v>
      </c>
      <c r="D280" s="812" t="s">
        <v>1527</v>
      </c>
      <c r="E280" s="296">
        <v>540000</v>
      </c>
      <c r="F280" s="284"/>
      <c r="G280" s="293"/>
      <c r="H280" s="296">
        <f t="shared" si="10"/>
        <v>540000</v>
      </c>
      <c r="I280" s="279"/>
      <c r="J280" s="279"/>
    </row>
    <row r="281" spans="1:10" ht="21" customHeight="1">
      <c r="A281" s="869">
        <v>10</v>
      </c>
      <c r="B281" s="186" t="s">
        <v>1652</v>
      </c>
      <c r="C281" s="316">
        <v>1984</v>
      </c>
      <c r="D281" s="812" t="s">
        <v>1436</v>
      </c>
      <c r="E281" s="296">
        <v>540000</v>
      </c>
      <c r="F281" s="284"/>
      <c r="G281" s="293"/>
      <c r="H281" s="296">
        <v>540000</v>
      </c>
      <c r="I281" s="279"/>
      <c r="J281" s="292"/>
    </row>
    <row r="282" spans="1:10" ht="21" customHeight="1">
      <c r="A282" s="869">
        <v>11</v>
      </c>
      <c r="B282" s="186" t="s">
        <v>1653</v>
      </c>
      <c r="C282" s="316">
        <v>1974</v>
      </c>
      <c r="D282" s="812" t="s">
        <v>1436</v>
      </c>
      <c r="E282" s="296">
        <v>540000</v>
      </c>
      <c r="F282" s="284"/>
      <c r="G282" s="293"/>
      <c r="H282" s="296">
        <v>540000</v>
      </c>
      <c r="I282" s="279"/>
      <c r="J282" s="292"/>
    </row>
    <row r="283" spans="1:10" ht="21" customHeight="1">
      <c r="A283" s="869">
        <v>12</v>
      </c>
      <c r="B283" s="186" t="s">
        <v>1654</v>
      </c>
      <c r="C283" s="316">
        <v>1966</v>
      </c>
      <c r="D283" s="812" t="s">
        <v>1445</v>
      </c>
      <c r="E283" s="296">
        <v>540000</v>
      </c>
      <c r="F283" s="284"/>
      <c r="G283" s="293"/>
      <c r="H283" s="296">
        <v>540000</v>
      </c>
      <c r="I283" s="279"/>
      <c r="J283" s="292"/>
    </row>
    <row r="284" spans="1:10" ht="21" customHeight="1">
      <c r="A284" s="869">
        <v>13</v>
      </c>
      <c r="B284" s="313" t="s">
        <v>2616</v>
      </c>
      <c r="C284" s="316">
        <v>1987</v>
      </c>
      <c r="D284" s="812" t="s">
        <v>1551</v>
      </c>
      <c r="E284" s="296">
        <v>540000</v>
      </c>
      <c r="F284" s="284"/>
      <c r="G284" s="293"/>
      <c r="H284" s="296">
        <v>540000</v>
      </c>
      <c r="I284" s="279"/>
      <c r="J284" s="292"/>
    </row>
    <row r="285" spans="1:10" ht="21" customHeight="1">
      <c r="A285" s="869">
        <v>14</v>
      </c>
      <c r="B285" s="378" t="s">
        <v>1915</v>
      </c>
      <c r="C285" s="1379">
        <v>1960</v>
      </c>
      <c r="D285" s="1379" t="s">
        <v>1444</v>
      </c>
      <c r="E285" s="1350">
        <v>540000</v>
      </c>
      <c r="F285" s="1457"/>
      <c r="G285" s="1458"/>
      <c r="H285" s="1350">
        <v>540000</v>
      </c>
      <c r="I285" s="1387"/>
      <c r="J285" s="1383"/>
    </row>
    <row r="286" spans="1:10" ht="21" customHeight="1">
      <c r="A286" s="869"/>
      <c r="B286" s="285" t="s">
        <v>1632</v>
      </c>
      <c r="C286" s="754"/>
      <c r="D286" s="817"/>
      <c r="E286" s="297">
        <f>SUM(E272:E285)</f>
        <v>7560000</v>
      </c>
      <c r="F286" s="286"/>
      <c r="G286" s="298"/>
      <c r="H286" s="297">
        <f>G286+E286</f>
        <v>7560000</v>
      </c>
      <c r="I286" s="279"/>
      <c r="J286" s="287"/>
    </row>
    <row r="287" spans="1:10" ht="21" customHeight="1">
      <c r="A287" s="870" t="s">
        <v>1010</v>
      </c>
      <c r="B287" s="1871" t="s">
        <v>1656</v>
      </c>
      <c r="C287" s="1872"/>
      <c r="D287" s="1872"/>
      <c r="E287" s="1872"/>
      <c r="F287" s="1872"/>
      <c r="G287" s="1872"/>
      <c r="H287" s="1872"/>
      <c r="I287" s="1872"/>
      <c r="J287" s="1873"/>
    </row>
    <row r="288" spans="1:10" ht="21" customHeight="1">
      <c r="A288" s="869">
        <v>1</v>
      </c>
      <c r="B288" s="186" t="s">
        <v>1657</v>
      </c>
      <c r="C288" s="316">
        <v>2006</v>
      </c>
      <c r="D288" s="812" t="s">
        <v>1441</v>
      </c>
      <c r="E288" s="296">
        <v>675000</v>
      </c>
      <c r="F288" s="284"/>
      <c r="G288" s="293"/>
      <c r="H288" s="296">
        <f>G288+E288</f>
        <v>675000</v>
      </c>
      <c r="I288" s="279"/>
      <c r="J288" s="287"/>
    </row>
    <row r="289" spans="1:10" ht="21" customHeight="1">
      <c r="A289" s="869">
        <v>2</v>
      </c>
      <c r="B289" s="186" t="s">
        <v>1659</v>
      </c>
      <c r="C289" s="316">
        <v>2008</v>
      </c>
      <c r="D289" s="812" t="s">
        <v>1443</v>
      </c>
      <c r="E289" s="296">
        <v>675000</v>
      </c>
      <c r="F289" s="284"/>
      <c r="G289" s="293"/>
      <c r="H289" s="296">
        <f>G289+E289</f>
        <v>675000</v>
      </c>
      <c r="I289" s="279"/>
      <c r="J289" s="287"/>
    </row>
    <row r="290" spans="1:10" ht="21" customHeight="1">
      <c r="A290" s="869">
        <v>3</v>
      </c>
      <c r="B290" s="186" t="s">
        <v>1660</v>
      </c>
      <c r="C290" s="316">
        <v>2005</v>
      </c>
      <c r="D290" s="812" t="s">
        <v>1444</v>
      </c>
      <c r="E290" s="296">
        <v>675000</v>
      </c>
      <c r="F290" s="284"/>
      <c r="G290" s="293"/>
      <c r="H290" s="296">
        <f>G290+E290</f>
        <v>675000</v>
      </c>
      <c r="I290" s="279"/>
      <c r="J290" s="287"/>
    </row>
    <row r="291" spans="1:10" ht="21" customHeight="1">
      <c r="A291" s="869">
        <v>4</v>
      </c>
      <c r="B291" s="186" t="s">
        <v>1661</v>
      </c>
      <c r="C291" s="316">
        <v>2013</v>
      </c>
      <c r="D291" s="812" t="s">
        <v>1444</v>
      </c>
      <c r="E291" s="296">
        <v>675000</v>
      </c>
      <c r="F291" s="284"/>
      <c r="G291" s="293"/>
      <c r="H291" s="296">
        <f>G291+E291</f>
        <v>675000</v>
      </c>
      <c r="I291" s="279"/>
      <c r="J291" s="287"/>
    </row>
    <row r="292" spans="1:10" ht="21" customHeight="1">
      <c r="A292" s="869">
        <v>5</v>
      </c>
      <c r="B292" s="186" t="s">
        <v>1662</v>
      </c>
      <c r="C292" s="316">
        <v>2011</v>
      </c>
      <c r="D292" s="812" t="s">
        <v>2856</v>
      </c>
      <c r="E292" s="296">
        <v>675000</v>
      </c>
      <c r="F292" s="284"/>
      <c r="G292" s="293"/>
      <c r="H292" s="296">
        <f>G292+E292</f>
        <v>675000</v>
      </c>
      <c r="I292" s="279"/>
      <c r="J292" s="287"/>
    </row>
    <row r="293" spans="1:10" ht="21" customHeight="1">
      <c r="A293" s="870"/>
      <c r="B293" s="285" t="s">
        <v>1632</v>
      </c>
      <c r="C293" s="790"/>
      <c r="D293" s="818"/>
      <c r="E293" s="800">
        <f>SUM(E288:E292)</f>
        <v>3375000</v>
      </c>
      <c r="F293" s="309"/>
      <c r="G293" s="804"/>
      <c r="H293" s="800">
        <f>SUM(H288:H292)</f>
        <v>3375000</v>
      </c>
      <c r="I293" s="280"/>
      <c r="J293" s="315"/>
    </row>
    <row r="294" spans="1:10" ht="21" customHeight="1">
      <c r="A294" s="870" t="s">
        <v>1010</v>
      </c>
      <c r="B294" s="1874" t="s">
        <v>1811</v>
      </c>
      <c r="C294" s="1875"/>
      <c r="D294" s="1875"/>
      <c r="E294" s="1875"/>
      <c r="F294" s="1875"/>
      <c r="G294" s="1875"/>
      <c r="H294" s="1875"/>
      <c r="I294" s="1875"/>
      <c r="J294" s="1876"/>
    </row>
    <row r="295" spans="1:10" ht="21" customHeight="1">
      <c r="A295" s="869">
        <v>1</v>
      </c>
      <c r="B295" s="186" t="s">
        <v>1663</v>
      </c>
      <c r="C295" s="316">
        <v>1932</v>
      </c>
      <c r="D295" s="812" t="s">
        <v>1445</v>
      </c>
      <c r="E295" s="296">
        <v>675000</v>
      </c>
      <c r="F295" s="284"/>
      <c r="G295" s="293"/>
      <c r="H295" s="296">
        <f>G295+E295</f>
        <v>675000</v>
      </c>
      <c r="I295" s="279"/>
      <c r="J295" s="292"/>
    </row>
    <row r="296" spans="1:10" ht="21" customHeight="1">
      <c r="A296" s="869">
        <v>2</v>
      </c>
      <c r="B296" s="186" t="s">
        <v>2559</v>
      </c>
      <c r="C296" s="316">
        <v>1927</v>
      </c>
      <c r="D296" s="812" t="s">
        <v>1511</v>
      </c>
      <c r="E296" s="296">
        <v>675000</v>
      </c>
      <c r="F296" s="284"/>
      <c r="G296" s="293"/>
      <c r="H296" s="296">
        <f>G296+E296</f>
        <v>675000</v>
      </c>
      <c r="I296" s="279"/>
      <c r="J296" s="292"/>
    </row>
    <row r="297" spans="1:10" ht="21" customHeight="1">
      <c r="A297" s="869">
        <v>3</v>
      </c>
      <c r="B297" s="186" t="s">
        <v>1665</v>
      </c>
      <c r="C297" s="316">
        <v>1942</v>
      </c>
      <c r="D297" s="812" t="s">
        <v>1527</v>
      </c>
      <c r="E297" s="296">
        <v>675000</v>
      </c>
      <c r="F297" s="284"/>
      <c r="G297" s="293"/>
      <c r="H297" s="296">
        <f>G297+E297</f>
        <v>675000</v>
      </c>
      <c r="I297" s="279"/>
      <c r="J297" s="292"/>
    </row>
    <row r="298" spans="1:10" ht="21" customHeight="1">
      <c r="A298" s="869">
        <v>4</v>
      </c>
      <c r="B298" s="186" t="s">
        <v>1700</v>
      </c>
      <c r="C298" s="316">
        <v>1933</v>
      </c>
      <c r="D298" s="812" t="s">
        <v>1436</v>
      </c>
      <c r="E298" s="296">
        <v>675000</v>
      </c>
      <c r="F298" s="284"/>
      <c r="G298" s="807"/>
      <c r="H298" s="296">
        <v>675000</v>
      </c>
      <c r="I298" s="280"/>
      <c r="J298" s="292"/>
    </row>
    <row r="299" spans="1:10" ht="21" customHeight="1">
      <c r="A299" s="869">
        <v>5</v>
      </c>
      <c r="B299" s="186" t="s">
        <v>1701</v>
      </c>
      <c r="C299" s="316">
        <v>1948</v>
      </c>
      <c r="D299" s="812" t="s">
        <v>1455</v>
      </c>
      <c r="E299" s="296">
        <v>675000</v>
      </c>
      <c r="F299" s="284"/>
      <c r="G299" s="807"/>
      <c r="H299" s="296">
        <v>675000</v>
      </c>
      <c r="I299" s="280"/>
      <c r="J299" s="292"/>
    </row>
    <row r="300" spans="1:10" ht="21" customHeight="1">
      <c r="A300" s="869">
        <v>6</v>
      </c>
      <c r="B300" s="186" t="s">
        <v>1664</v>
      </c>
      <c r="C300" s="316">
        <v>1937</v>
      </c>
      <c r="D300" s="812" t="s">
        <v>1437</v>
      </c>
      <c r="E300" s="296">
        <v>675000</v>
      </c>
      <c r="F300" s="284"/>
      <c r="G300" s="807"/>
      <c r="H300" s="296">
        <f>SUM(E300:G300)</f>
        <v>675000</v>
      </c>
      <c r="I300" s="280"/>
      <c r="J300" s="292"/>
    </row>
    <row r="301" spans="1:10" ht="21" customHeight="1">
      <c r="A301" s="869">
        <v>7</v>
      </c>
      <c r="B301" s="186" t="s">
        <v>1646</v>
      </c>
      <c r="C301" s="316">
        <v>1957</v>
      </c>
      <c r="D301" s="812" t="s">
        <v>1445</v>
      </c>
      <c r="E301" s="296">
        <v>675000</v>
      </c>
      <c r="F301" s="284"/>
      <c r="G301" s="807"/>
      <c r="H301" s="296">
        <f>G301+E301</f>
        <v>675000</v>
      </c>
      <c r="I301" s="280"/>
      <c r="J301" s="292"/>
    </row>
    <row r="302" spans="1:10" ht="21" customHeight="1">
      <c r="A302" s="869">
        <v>8</v>
      </c>
      <c r="B302" s="186" t="s">
        <v>1655</v>
      </c>
      <c r="C302" s="316">
        <v>1956</v>
      </c>
      <c r="D302" s="812" t="s">
        <v>1453</v>
      </c>
      <c r="E302" s="296">
        <v>675000</v>
      </c>
      <c r="F302" s="284"/>
      <c r="G302" s="807"/>
      <c r="H302" s="296">
        <f>G302+E303</f>
        <v>675000</v>
      </c>
      <c r="I302" s="280"/>
      <c r="J302" s="292"/>
    </row>
    <row r="303" spans="1:10" ht="21" customHeight="1">
      <c r="A303" s="869">
        <v>9</v>
      </c>
      <c r="B303" s="186" t="s">
        <v>2825</v>
      </c>
      <c r="C303" s="316">
        <v>1933</v>
      </c>
      <c r="D303" s="812" t="s">
        <v>1527</v>
      </c>
      <c r="E303" s="296">
        <v>675000</v>
      </c>
      <c r="F303" s="284"/>
      <c r="G303" s="807"/>
      <c r="H303" s="296">
        <v>675000</v>
      </c>
      <c r="I303" s="280"/>
      <c r="J303" s="292"/>
    </row>
    <row r="304" spans="1:13" s="1456" customFormat="1" ht="21" customHeight="1">
      <c r="A304" s="869">
        <v>10</v>
      </c>
      <c r="B304" s="1460" t="s">
        <v>1578</v>
      </c>
      <c r="C304" s="1461">
        <v>1935</v>
      </c>
      <c r="D304" s="1462" t="s">
        <v>1437</v>
      </c>
      <c r="E304" s="1350">
        <v>675000</v>
      </c>
      <c r="F304" s="1386"/>
      <c r="G304" s="1463"/>
      <c r="H304" s="1350">
        <v>675000</v>
      </c>
      <c r="I304" s="1464"/>
      <c r="J304" s="1383"/>
      <c r="M304" s="1465"/>
    </row>
    <row r="305" spans="1:10" ht="21" customHeight="1">
      <c r="A305" s="870"/>
      <c r="B305" s="285" t="s">
        <v>1632</v>
      </c>
      <c r="C305" s="790"/>
      <c r="D305" s="818"/>
      <c r="E305" s="297">
        <f>SUM(E295:E304)</f>
        <v>6750000</v>
      </c>
      <c r="F305" s="286"/>
      <c r="G305" s="318"/>
      <c r="H305" s="297">
        <f>SUM(E305:G305)</f>
        <v>6750000</v>
      </c>
      <c r="I305" s="280"/>
      <c r="J305" s="280"/>
    </row>
    <row r="306" spans="1:10" ht="21" customHeight="1">
      <c r="A306" s="1874" t="s">
        <v>1820</v>
      </c>
      <c r="B306" s="1875"/>
      <c r="C306" s="1875"/>
      <c r="D306" s="1875"/>
      <c r="E306" s="1875"/>
      <c r="F306" s="1875"/>
      <c r="G306" s="1875"/>
      <c r="H306" s="1875"/>
      <c r="I306" s="1875"/>
      <c r="J306" s="1876"/>
    </row>
    <row r="307" spans="1:10" ht="21" customHeight="1">
      <c r="A307" s="873">
        <v>1</v>
      </c>
      <c r="B307" s="311" t="s">
        <v>798</v>
      </c>
      <c r="C307" s="789">
        <v>1985</v>
      </c>
      <c r="D307" s="816" t="s">
        <v>1444</v>
      </c>
      <c r="E307" s="797">
        <v>405000</v>
      </c>
      <c r="F307" s="304"/>
      <c r="G307" s="805"/>
      <c r="H307" s="797">
        <f>E307+G307</f>
        <v>405000</v>
      </c>
      <c r="I307" s="279"/>
      <c r="J307" s="903" t="s">
        <v>2644</v>
      </c>
    </row>
    <row r="308" spans="1:10" ht="21" customHeight="1">
      <c r="A308" s="868"/>
      <c r="B308" s="285" t="s">
        <v>1632</v>
      </c>
      <c r="C308" s="790"/>
      <c r="D308" s="818"/>
      <c r="E308" s="297">
        <f>SUM(E307:E307)</f>
        <v>405000</v>
      </c>
      <c r="F308" s="299">
        <f>SUM(F307:F307)</f>
        <v>0</v>
      </c>
      <c r="G308" s="318">
        <f>SUM(G307:G307)</f>
        <v>0</v>
      </c>
      <c r="H308" s="297">
        <f>SUM(H307:H307)</f>
        <v>405000</v>
      </c>
      <c r="I308" s="280"/>
      <c r="J308" s="287"/>
    </row>
    <row r="309" spans="1:10" ht="21" customHeight="1">
      <c r="A309" s="874" t="s">
        <v>1010</v>
      </c>
      <c r="B309" s="1902" t="s">
        <v>382</v>
      </c>
      <c r="C309" s="1903"/>
      <c r="D309" s="1903"/>
      <c r="E309" s="1903"/>
      <c r="F309" s="1903"/>
      <c r="G309" s="1903"/>
      <c r="H309" s="1903"/>
      <c r="I309" s="1903"/>
      <c r="J309" s="1904"/>
    </row>
    <row r="310" spans="1:10" ht="21" customHeight="1">
      <c r="A310" s="869">
        <v>1</v>
      </c>
      <c r="B310" s="186" t="s">
        <v>1562</v>
      </c>
      <c r="C310" s="316">
        <v>1929</v>
      </c>
      <c r="D310" s="812" t="s">
        <v>1703</v>
      </c>
      <c r="E310" s="296">
        <v>270000</v>
      </c>
      <c r="F310" s="284"/>
      <c r="G310" s="807"/>
      <c r="H310" s="296">
        <f>G310+E310</f>
        <v>270000</v>
      </c>
      <c r="I310" s="280"/>
      <c r="J310" s="279"/>
    </row>
    <row r="311" spans="1:10" ht="21" customHeight="1">
      <c r="A311" s="869">
        <v>2</v>
      </c>
      <c r="B311" s="186" t="s">
        <v>1704</v>
      </c>
      <c r="C311" s="316">
        <v>1971</v>
      </c>
      <c r="D311" s="812" t="s">
        <v>1445</v>
      </c>
      <c r="E311" s="296">
        <v>270000</v>
      </c>
      <c r="F311" s="284"/>
      <c r="G311" s="807"/>
      <c r="H311" s="296">
        <f aca="true" t="shared" si="11" ref="H311:H336">G311+E311</f>
        <v>270000</v>
      </c>
      <c r="I311" s="280"/>
      <c r="J311" s="280"/>
    </row>
    <row r="312" spans="1:10" ht="21" customHeight="1">
      <c r="A312" s="869">
        <v>3</v>
      </c>
      <c r="B312" s="186" t="s">
        <v>1705</v>
      </c>
      <c r="C312" s="316">
        <v>1965</v>
      </c>
      <c r="D312" s="812" t="s">
        <v>1702</v>
      </c>
      <c r="E312" s="296">
        <v>270000</v>
      </c>
      <c r="F312" s="284"/>
      <c r="G312" s="807"/>
      <c r="H312" s="296">
        <f t="shared" si="11"/>
        <v>270000</v>
      </c>
      <c r="I312" s="280"/>
      <c r="J312" s="280"/>
    </row>
    <row r="313" spans="1:10" ht="21" customHeight="1">
      <c r="A313" s="869">
        <v>4</v>
      </c>
      <c r="B313" s="186" t="s">
        <v>1706</v>
      </c>
      <c r="C313" s="316">
        <v>1971</v>
      </c>
      <c r="D313" s="812" t="s">
        <v>1350</v>
      </c>
      <c r="E313" s="296">
        <v>270000</v>
      </c>
      <c r="F313" s="284"/>
      <c r="G313" s="807"/>
      <c r="H313" s="296">
        <f t="shared" si="11"/>
        <v>270000</v>
      </c>
      <c r="I313" s="280"/>
      <c r="J313" s="280"/>
    </row>
    <row r="314" spans="1:10" ht="21" customHeight="1">
      <c r="A314" s="869">
        <v>5</v>
      </c>
      <c r="B314" s="186" t="s">
        <v>1707</v>
      </c>
      <c r="C314" s="316">
        <v>1942</v>
      </c>
      <c r="D314" s="812" t="s">
        <v>1527</v>
      </c>
      <c r="E314" s="296">
        <v>270000</v>
      </c>
      <c r="F314" s="284"/>
      <c r="G314" s="807"/>
      <c r="H314" s="296">
        <f t="shared" si="11"/>
        <v>270000</v>
      </c>
      <c r="I314" s="280"/>
      <c r="J314" s="280"/>
    </row>
    <row r="315" spans="1:10" ht="21" customHeight="1">
      <c r="A315" s="869">
        <v>6</v>
      </c>
      <c r="B315" s="186" t="s">
        <v>1708</v>
      </c>
      <c r="C315" s="316">
        <v>1980</v>
      </c>
      <c r="D315" s="812" t="s">
        <v>1446</v>
      </c>
      <c r="E315" s="296">
        <v>270000</v>
      </c>
      <c r="F315" s="284"/>
      <c r="G315" s="807"/>
      <c r="H315" s="296">
        <f t="shared" si="11"/>
        <v>270000</v>
      </c>
      <c r="I315" s="280"/>
      <c r="J315" s="280"/>
    </row>
    <row r="316" spans="1:10" ht="21" customHeight="1">
      <c r="A316" s="869">
        <v>7</v>
      </c>
      <c r="B316" s="186" t="s">
        <v>1709</v>
      </c>
      <c r="C316" s="316">
        <v>1972</v>
      </c>
      <c r="D316" s="812" t="s">
        <v>1527</v>
      </c>
      <c r="E316" s="296">
        <v>270000</v>
      </c>
      <c r="F316" s="284"/>
      <c r="G316" s="807"/>
      <c r="H316" s="296">
        <f t="shared" si="11"/>
        <v>270000</v>
      </c>
      <c r="I316" s="280"/>
      <c r="J316" s="280"/>
    </row>
    <row r="317" spans="1:10" ht="21" customHeight="1">
      <c r="A317" s="869">
        <v>8</v>
      </c>
      <c r="B317" s="186" t="s">
        <v>1710</v>
      </c>
      <c r="C317" s="316">
        <v>1958</v>
      </c>
      <c r="D317" s="812" t="s">
        <v>1702</v>
      </c>
      <c r="E317" s="296">
        <v>270000</v>
      </c>
      <c r="F317" s="284"/>
      <c r="G317" s="807"/>
      <c r="H317" s="296">
        <f t="shared" si="11"/>
        <v>270000</v>
      </c>
      <c r="I317" s="280"/>
      <c r="J317" s="280"/>
    </row>
    <row r="318" spans="1:10" ht="21" customHeight="1">
      <c r="A318" s="869">
        <v>9</v>
      </c>
      <c r="B318" s="186" t="s">
        <v>1711</v>
      </c>
      <c r="C318" s="316">
        <v>1987</v>
      </c>
      <c r="D318" s="812" t="s">
        <v>1703</v>
      </c>
      <c r="E318" s="296">
        <v>270000</v>
      </c>
      <c r="F318" s="284"/>
      <c r="G318" s="807"/>
      <c r="H318" s="296">
        <f t="shared" si="11"/>
        <v>270000</v>
      </c>
      <c r="I318" s="280"/>
      <c r="J318" s="279"/>
    </row>
    <row r="319" spans="1:10" ht="21" customHeight="1">
      <c r="A319" s="869">
        <v>10</v>
      </c>
      <c r="B319" s="186" t="s">
        <v>1712</v>
      </c>
      <c r="C319" s="316">
        <v>1951</v>
      </c>
      <c r="D319" s="812" t="s">
        <v>1703</v>
      </c>
      <c r="E319" s="296">
        <v>270000</v>
      </c>
      <c r="F319" s="284"/>
      <c r="G319" s="807"/>
      <c r="H319" s="296">
        <f t="shared" si="11"/>
        <v>270000</v>
      </c>
      <c r="I319" s="280"/>
      <c r="J319" s="280"/>
    </row>
    <row r="320" spans="1:10" ht="21" customHeight="1">
      <c r="A320" s="869">
        <v>11</v>
      </c>
      <c r="B320" s="186" t="s">
        <v>1713</v>
      </c>
      <c r="C320" s="316">
        <v>1969</v>
      </c>
      <c r="D320" s="812" t="s">
        <v>1444</v>
      </c>
      <c r="E320" s="296">
        <v>270000</v>
      </c>
      <c r="F320" s="284"/>
      <c r="G320" s="807"/>
      <c r="H320" s="296">
        <f t="shared" si="11"/>
        <v>270000</v>
      </c>
      <c r="I320" s="280"/>
      <c r="J320" s="280"/>
    </row>
    <row r="321" spans="1:10" ht="21" customHeight="1">
      <c r="A321" s="869">
        <v>12</v>
      </c>
      <c r="B321" s="186" t="s">
        <v>2868</v>
      </c>
      <c r="C321" s="316">
        <v>1958</v>
      </c>
      <c r="D321" s="812" t="s">
        <v>1445</v>
      </c>
      <c r="E321" s="296">
        <v>270000</v>
      </c>
      <c r="F321" s="284"/>
      <c r="G321" s="807"/>
      <c r="H321" s="296">
        <f t="shared" si="11"/>
        <v>270000</v>
      </c>
      <c r="I321" s="280"/>
      <c r="J321" s="280"/>
    </row>
    <row r="322" spans="1:10" ht="21" customHeight="1">
      <c r="A322" s="869">
        <v>13</v>
      </c>
      <c r="B322" s="186" t="s">
        <v>2599</v>
      </c>
      <c r="C322" s="316">
        <v>1953</v>
      </c>
      <c r="D322" s="812" t="s">
        <v>1451</v>
      </c>
      <c r="E322" s="296">
        <v>270000</v>
      </c>
      <c r="F322" s="284"/>
      <c r="G322" s="807"/>
      <c r="H322" s="296">
        <f t="shared" si="11"/>
        <v>270000</v>
      </c>
      <c r="I322" s="280"/>
      <c r="J322" s="280"/>
    </row>
    <row r="323" spans="1:10" ht="21" customHeight="1">
      <c r="A323" s="869">
        <v>14</v>
      </c>
      <c r="B323" s="186" t="s">
        <v>1714</v>
      </c>
      <c r="C323" s="316">
        <v>1942</v>
      </c>
      <c r="D323" s="812" t="s">
        <v>1445</v>
      </c>
      <c r="E323" s="296">
        <v>270000</v>
      </c>
      <c r="F323" s="284"/>
      <c r="G323" s="807"/>
      <c r="H323" s="296">
        <f t="shared" si="11"/>
        <v>270000</v>
      </c>
      <c r="I323" s="280"/>
      <c r="J323" s="279"/>
    </row>
    <row r="324" spans="1:10" ht="21" customHeight="1">
      <c r="A324" s="869">
        <v>15</v>
      </c>
      <c r="B324" s="288" t="s">
        <v>1474</v>
      </c>
      <c r="C324" s="316">
        <v>1919</v>
      </c>
      <c r="D324" s="812" t="s">
        <v>1554</v>
      </c>
      <c r="E324" s="296">
        <v>270000</v>
      </c>
      <c r="F324" s="284"/>
      <c r="G324" s="807"/>
      <c r="H324" s="296">
        <f t="shared" si="11"/>
        <v>270000</v>
      </c>
      <c r="I324" s="280"/>
      <c r="J324" s="279"/>
    </row>
    <row r="325" spans="1:10" ht="21" customHeight="1">
      <c r="A325" s="869">
        <v>16</v>
      </c>
      <c r="B325" s="186" t="s">
        <v>1715</v>
      </c>
      <c r="C325" s="316">
        <v>1959</v>
      </c>
      <c r="D325" s="812" t="s">
        <v>1451</v>
      </c>
      <c r="E325" s="296">
        <v>540000</v>
      </c>
      <c r="F325" s="284"/>
      <c r="G325" s="807"/>
      <c r="H325" s="296">
        <f>G325+E325</f>
        <v>540000</v>
      </c>
      <c r="I325" s="280"/>
      <c r="J325" s="280"/>
    </row>
    <row r="326" spans="1:10" ht="21" customHeight="1">
      <c r="A326" s="869">
        <v>17</v>
      </c>
      <c r="B326" s="186" t="s">
        <v>2701</v>
      </c>
      <c r="C326" s="316">
        <v>1948</v>
      </c>
      <c r="D326" s="812" t="s">
        <v>1554</v>
      </c>
      <c r="E326" s="296">
        <v>540000</v>
      </c>
      <c r="F326" s="284"/>
      <c r="G326" s="807"/>
      <c r="H326" s="296">
        <f t="shared" si="11"/>
        <v>540000</v>
      </c>
      <c r="I326" s="280"/>
      <c r="J326" s="280"/>
    </row>
    <row r="327" spans="1:10" ht="21" customHeight="1">
      <c r="A327" s="869">
        <v>18</v>
      </c>
      <c r="B327" s="186" t="s">
        <v>1717</v>
      </c>
      <c r="C327" s="316">
        <v>1955</v>
      </c>
      <c r="D327" s="812" t="s">
        <v>1554</v>
      </c>
      <c r="E327" s="296">
        <v>270000</v>
      </c>
      <c r="F327" s="284"/>
      <c r="G327" s="807"/>
      <c r="H327" s="296">
        <f t="shared" si="11"/>
        <v>270000</v>
      </c>
      <c r="I327" s="280"/>
      <c r="J327" s="280"/>
    </row>
    <row r="328" spans="1:10" ht="21" customHeight="1">
      <c r="A328" s="869">
        <v>19</v>
      </c>
      <c r="B328" s="186" t="s">
        <v>1718</v>
      </c>
      <c r="C328" s="316">
        <v>1983</v>
      </c>
      <c r="D328" s="812" t="s">
        <v>1444</v>
      </c>
      <c r="E328" s="296">
        <v>270000</v>
      </c>
      <c r="F328" s="284"/>
      <c r="G328" s="807"/>
      <c r="H328" s="296">
        <f t="shared" si="11"/>
        <v>270000</v>
      </c>
      <c r="I328" s="280"/>
      <c r="J328" s="280"/>
    </row>
    <row r="329" spans="1:10" ht="21" customHeight="1">
      <c r="A329" s="869">
        <v>20</v>
      </c>
      <c r="B329" s="186" t="s">
        <v>1719</v>
      </c>
      <c r="C329" s="316">
        <v>1983</v>
      </c>
      <c r="D329" s="812" t="s">
        <v>1443</v>
      </c>
      <c r="E329" s="296">
        <v>270000</v>
      </c>
      <c r="F329" s="284"/>
      <c r="G329" s="807"/>
      <c r="H329" s="296">
        <f t="shared" si="11"/>
        <v>270000</v>
      </c>
      <c r="I329" s="280"/>
      <c r="J329" s="280"/>
    </row>
    <row r="330" spans="1:10" ht="21" customHeight="1">
      <c r="A330" s="869">
        <v>21</v>
      </c>
      <c r="B330" s="186" t="s">
        <v>1015</v>
      </c>
      <c r="C330" s="316">
        <v>1991</v>
      </c>
      <c r="D330" s="812" t="s">
        <v>1573</v>
      </c>
      <c r="E330" s="296">
        <v>270000</v>
      </c>
      <c r="F330" s="284"/>
      <c r="G330" s="807"/>
      <c r="H330" s="296">
        <f t="shared" si="11"/>
        <v>270000</v>
      </c>
      <c r="I330" s="280"/>
      <c r="J330" s="279"/>
    </row>
    <row r="331" spans="1:10" ht="21" customHeight="1">
      <c r="A331" s="869">
        <v>22</v>
      </c>
      <c r="B331" s="186" t="s">
        <v>1720</v>
      </c>
      <c r="C331" s="316">
        <v>1972</v>
      </c>
      <c r="D331" s="812" t="s">
        <v>1455</v>
      </c>
      <c r="E331" s="296">
        <v>270000</v>
      </c>
      <c r="F331" s="284"/>
      <c r="G331" s="807"/>
      <c r="H331" s="296">
        <f t="shared" si="11"/>
        <v>270000</v>
      </c>
      <c r="I331" s="280"/>
      <c r="J331" s="280"/>
    </row>
    <row r="332" spans="1:10" ht="21" customHeight="1">
      <c r="A332" s="869">
        <v>23</v>
      </c>
      <c r="B332" s="186" t="s">
        <v>2781</v>
      </c>
      <c r="C332" s="316">
        <v>1962</v>
      </c>
      <c r="D332" s="812" t="s">
        <v>1461</v>
      </c>
      <c r="E332" s="296">
        <v>270000</v>
      </c>
      <c r="F332" s="284"/>
      <c r="G332" s="807"/>
      <c r="H332" s="296">
        <f t="shared" si="11"/>
        <v>270000</v>
      </c>
      <c r="I332" s="280"/>
      <c r="J332" s="280"/>
    </row>
    <row r="333" spans="1:10" ht="21" customHeight="1">
      <c r="A333" s="869">
        <v>24</v>
      </c>
      <c r="B333" s="186" t="s">
        <v>1721</v>
      </c>
      <c r="C333" s="316">
        <v>1985</v>
      </c>
      <c r="D333" s="812" t="s">
        <v>1444</v>
      </c>
      <c r="E333" s="296">
        <v>270000</v>
      </c>
      <c r="F333" s="284"/>
      <c r="G333" s="807"/>
      <c r="H333" s="296">
        <f t="shared" si="11"/>
        <v>270000</v>
      </c>
      <c r="I333" s="280"/>
      <c r="J333" s="280"/>
    </row>
    <row r="334" spans="1:10" ht="21" customHeight="1">
      <c r="A334" s="869">
        <v>25</v>
      </c>
      <c r="B334" s="186" t="s">
        <v>2825</v>
      </c>
      <c r="C334" s="316">
        <v>1933</v>
      </c>
      <c r="D334" s="812" t="s">
        <v>1527</v>
      </c>
      <c r="E334" s="296">
        <v>270000</v>
      </c>
      <c r="F334" s="284"/>
      <c r="G334" s="807"/>
      <c r="H334" s="296">
        <f t="shared" si="11"/>
        <v>270000</v>
      </c>
      <c r="I334" s="280"/>
      <c r="J334" s="280"/>
    </row>
    <row r="335" spans="1:10" ht="21" customHeight="1">
      <c r="A335" s="869">
        <v>26</v>
      </c>
      <c r="B335" s="186" t="s">
        <v>1492</v>
      </c>
      <c r="C335" s="316">
        <v>1921</v>
      </c>
      <c r="D335" s="812" t="s">
        <v>1444</v>
      </c>
      <c r="E335" s="296">
        <v>270000</v>
      </c>
      <c r="F335" s="284"/>
      <c r="G335" s="807"/>
      <c r="H335" s="296">
        <f t="shared" si="11"/>
        <v>270000</v>
      </c>
      <c r="I335" s="280"/>
      <c r="J335" s="280"/>
    </row>
    <row r="336" spans="1:10" ht="21" customHeight="1">
      <c r="A336" s="869">
        <v>27</v>
      </c>
      <c r="B336" s="186" t="s">
        <v>1498</v>
      </c>
      <c r="C336" s="316">
        <v>1932</v>
      </c>
      <c r="D336" s="812" t="s">
        <v>1444</v>
      </c>
      <c r="E336" s="296">
        <v>270000</v>
      </c>
      <c r="F336" s="284"/>
      <c r="G336" s="807"/>
      <c r="H336" s="296">
        <f t="shared" si="11"/>
        <v>270000</v>
      </c>
      <c r="I336" s="280"/>
      <c r="J336" s="280"/>
    </row>
    <row r="337" spans="1:10" ht="21" customHeight="1">
      <c r="A337" s="870"/>
      <c r="B337" s="285" t="s">
        <v>1632</v>
      </c>
      <c r="C337" s="316"/>
      <c r="D337" s="812"/>
      <c r="E337" s="798">
        <f>SUM(E310:E336)</f>
        <v>7830000</v>
      </c>
      <c r="F337" s="308"/>
      <c r="G337" s="806"/>
      <c r="H337" s="798">
        <f>G337+E337</f>
        <v>7830000</v>
      </c>
      <c r="I337" s="280"/>
      <c r="J337" s="280"/>
    </row>
    <row r="338" spans="1:10" ht="21" customHeight="1">
      <c r="A338" s="825"/>
      <c r="B338" s="1853" t="s">
        <v>2457</v>
      </c>
      <c r="C338" s="1854"/>
      <c r="D338" s="1854"/>
      <c r="E338" s="1854"/>
      <c r="F338" s="1854"/>
      <c r="G338" s="1854"/>
      <c r="H338" s="1854"/>
      <c r="I338" s="1854"/>
      <c r="J338" s="1855"/>
    </row>
    <row r="339" spans="1:10" ht="21" customHeight="1">
      <c r="A339" s="857"/>
      <c r="B339" s="1911"/>
      <c r="C339" s="1912"/>
      <c r="D339" s="1912"/>
      <c r="E339" s="1347"/>
      <c r="F339" s="1348"/>
      <c r="G339" s="1349"/>
      <c r="H339" s="1350"/>
      <c r="I339" s="1348"/>
      <c r="J339" s="276"/>
    </row>
    <row r="340" spans="1:11" ht="21" customHeight="1">
      <c r="A340" s="869"/>
      <c r="B340" s="1908" t="s">
        <v>1632</v>
      </c>
      <c r="C340" s="1909"/>
      <c r="D340" s="1910"/>
      <c r="E340" s="795"/>
      <c r="F340" s="299"/>
      <c r="G340" s="318"/>
      <c r="H340" s="795">
        <f>SUM(H339:H339)</f>
        <v>0</v>
      </c>
      <c r="I340" s="280"/>
      <c r="J340" s="280"/>
      <c r="K340" s="5" t="s">
        <v>188</v>
      </c>
    </row>
    <row r="341" spans="1:10" ht="21" customHeight="1">
      <c r="A341" s="869"/>
      <c r="B341" s="317" t="s">
        <v>1722</v>
      </c>
      <c r="C341" s="791"/>
      <c r="D341" s="819"/>
      <c r="E341" s="297">
        <f>E337+E308+E305+E293+E286+E270+E224+E215+E158+E40+E33+E23+E20+E12+E340</f>
        <v>114885000</v>
      </c>
      <c r="F341" s="318"/>
      <c r="G341" s="318">
        <f>G337+G308+G305+G293+G286+G270+G224+G215+G158+G40+G33+G23+G20+G12+G340</f>
        <v>3105000</v>
      </c>
      <c r="H341" s="297">
        <f>H337+H308+H305+H293+H286+H270+H224+H215+H158+H40+H33+H23+H20+H12+H340</f>
        <v>117990000</v>
      </c>
      <c r="I341" s="287"/>
      <c r="J341" s="287"/>
    </row>
    <row r="342" spans="1:10" ht="21" customHeight="1">
      <c r="A342" s="1080"/>
      <c r="B342" s="1913" t="s">
        <v>361</v>
      </c>
      <c r="C342" s="1913"/>
      <c r="D342" s="1913"/>
      <c r="E342" s="1913"/>
      <c r="F342" s="1913"/>
      <c r="G342" s="1913"/>
      <c r="H342" s="1913"/>
      <c r="I342" s="1913"/>
      <c r="J342" s="83"/>
    </row>
    <row r="343" spans="1:10" ht="21" customHeight="1">
      <c r="A343" s="319"/>
      <c r="B343" s="80"/>
      <c r="C343" s="771"/>
      <c r="D343" s="1914" t="s">
        <v>2222</v>
      </c>
      <c r="E343" s="1914"/>
      <c r="F343" s="1914"/>
      <c r="G343" s="1914"/>
      <c r="H343" s="1914"/>
      <c r="I343" s="1914"/>
      <c r="J343" s="1914"/>
    </row>
    <row r="344" spans="1:10" ht="21" customHeight="1">
      <c r="A344" s="319"/>
      <c r="B344" s="32" t="s">
        <v>1338</v>
      </c>
      <c r="C344" s="771"/>
      <c r="D344" s="428" t="s">
        <v>1723</v>
      </c>
      <c r="E344" s="428" t="s">
        <v>184</v>
      </c>
      <c r="F344" s="32"/>
      <c r="G344" s="268"/>
      <c r="H344" s="428"/>
      <c r="I344" s="32"/>
      <c r="J344" s="80"/>
    </row>
    <row r="345" spans="1:10" ht="21" customHeight="1">
      <c r="A345" s="319"/>
      <c r="B345" s="82"/>
      <c r="C345" s="771"/>
      <c r="D345" s="820"/>
      <c r="E345" s="438"/>
      <c r="F345" s="82"/>
      <c r="G345" s="756"/>
      <c r="H345" s="438"/>
      <c r="I345" s="82"/>
      <c r="J345" s="82"/>
    </row>
    <row r="346" spans="1:10" ht="21" customHeight="1">
      <c r="A346" s="319"/>
      <c r="B346" s="82"/>
      <c r="C346" s="771"/>
      <c r="D346" s="820"/>
      <c r="E346" s="438"/>
      <c r="F346" s="82"/>
      <c r="G346" s="756"/>
      <c r="H346" s="438"/>
      <c r="I346" s="82"/>
      <c r="J346" s="82"/>
    </row>
    <row r="347" spans="1:10" ht="21" customHeight="1">
      <c r="A347" s="319"/>
      <c r="B347" s="82"/>
      <c r="C347" s="771"/>
      <c r="D347" s="820"/>
      <c r="E347" s="438"/>
      <c r="F347" s="82"/>
      <c r="G347" s="756"/>
      <c r="H347" s="438"/>
      <c r="I347" s="82"/>
      <c r="J347" s="82"/>
    </row>
    <row r="348" spans="1:10" ht="21" customHeight="1">
      <c r="A348" s="1915" t="s">
        <v>134</v>
      </c>
      <c r="B348" s="1915"/>
      <c r="C348" s="1915"/>
      <c r="D348" s="1572" t="s">
        <v>2808</v>
      </c>
      <c r="E348" s="1572"/>
      <c r="F348" s="1845"/>
      <c r="G348" s="1845"/>
      <c r="H348" s="1845"/>
      <c r="I348" s="83"/>
      <c r="J348" s="83"/>
    </row>
    <row r="349" spans="1:10" ht="21" customHeight="1">
      <c r="A349" s="1615" t="s">
        <v>2456</v>
      </c>
      <c r="B349" s="1615"/>
      <c r="C349" s="1615"/>
      <c r="D349" s="1615"/>
      <c r="E349" s="1615"/>
      <c r="F349" s="1615"/>
      <c r="G349" s="1615"/>
      <c r="H349" s="1615"/>
      <c r="I349" s="1615"/>
      <c r="J349" s="1615"/>
    </row>
    <row r="350" spans="1:10" ht="21" customHeight="1">
      <c r="A350" s="319"/>
      <c r="B350" s="32" t="s">
        <v>799</v>
      </c>
      <c r="C350" s="268" t="s">
        <v>800</v>
      </c>
      <c r="D350" s="428"/>
      <c r="E350" s="428"/>
      <c r="F350" s="32"/>
      <c r="G350" s="268"/>
      <c r="H350" s="428"/>
      <c r="I350" s="33"/>
      <c r="J350" s="31"/>
    </row>
    <row r="351" spans="1:10" ht="21" customHeight="1">
      <c r="A351" s="319"/>
      <c r="B351" s="83"/>
      <c r="C351" s="320"/>
      <c r="D351" s="429"/>
      <c r="E351" s="429"/>
      <c r="F351" s="83"/>
      <c r="G351" s="321"/>
      <c r="H351" s="444"/>
      <c r="I351" s="83"/>
      <c r="J351" s="83"/>
    </row>
    <row r="352" spans="1:10" ht="21" customHeight="1">
      <c r="A352" s="319"/>
      <c r="B352" s="83"/>
      <c r="C352" s="320"/>
      <c r="D352" s="429"/>
      <c r="E352" s="429"/>
      <c r="F352" s="83"/>
      <c r="G352" s="321"/>
      <c r="H352" s="444"/>
      <c r="I352" s="83"/>
      <c r="J352" s="83"/>
    </row>
    <row r="353" spans="1:10" ht="21" customHeight="1">
      <c r="A353" s="319"/>
      <c r="B353" s="83"/>
      <c r="C353" s="320"/>
      <c r="D353" s="429"/>
      <c r="E353" s="429"/>
      <c r="F353" s="83"/>
      <c r="G353" s="321"/>
      <c r="H353" s="444"/>
      <c r="I353" s="83"/>
      <c r="J353" s="83"/>
    </row>
    <row r="354" spans="1:10" ht="21" customHeight="1">
      <c r="A354" s="319"/>
      <c r="B354" s="83"/>
      <c r="C354" s="320"/>
      <c r="D354" s="429"/>
      <c r="E354" s="429"/>
      <c r="F354" s="83"/>
      <c r="G354" s="321"/>
      <c r="H354" s="444"/>
      <c r="I354" s="83"/>
      <c r="J354" s="83"/>
    </row>
    <row r="355" spans="1:10" ht="21" customHeight="1">
      <c r="A355" s="319"/>
      <c r="B355" s="83"/>
      <c r="C355" s="320"/>
      <c r="D355" s="429"/>
      <c r="E355" s="429"/>
      <c r="F355" s="320"/>
      <c r="G355" s="321"/>
      <c r="H355" s="444"/>
      <c r="I355" s="320"/>
      <c r="J355" s="320"/>
    </row>
    <row r="356" spans="1:10" ht="21" customHeight="1">
      <c r="A356" s="319"/>
      <c r="F356" s="320"/>
      <c r="G356" s="321"/>
      <c r="H356" s="444"/>
      <c r="I356" s="320"/>
      <c r="J356" s="320"/>
    </row>
    <row r="357" spans="1:10" ht="21" customHeight="1">
      <c r="A357" s="319" t="s">
        <v>2765</v>
      </c>
      <c r="F357" s="320"/>
      <c r="G357" s="321"/>
      <c r="H357" s="444"/>
      <c r="I357" s="320"/>
      <c r="J357" s="320"/>
    </row>
  </sheetData>
  <mergeCells count="37">
    <mergeCell ref="B342:I342"/>
    <mergeCell ref="A349:J349"/>
    <mergeCell ref="D343:J343"/>
    <mergeCell ref="A348:C348"/>
    <mergeCell ref="D348:E348"/>
    <mergeCell ref="F348:H348"/>
    <mergeCell ref="B340:D340"/>
    <mergeCell ref="A306:J306"/>
    <mergeCell ref="B216:J216"/>
    <mergeCell ref="B225:J225"/>
    <mergeCell ref="B339:D339"/>
    <mergeCell ref="B159:J159"/>
    <mergeCell ref="B8:J8"/>
    <mergeCell ref="B309:J309"/>
    <mergeCell ref="B338:J338"/>
    <mergeCell ref="B21:J21"/>
    <mergeCell ref="A23:C23"/>
    <mergeCell ref="B24:J24"/>
    <mergeCell ref="B271:J271"/>
    <mergeCell ref="B287:J287"/>
    <mergeCell ref="B294:J294"/>
    <mergeCell ref="B3:J3"/>
    <mergeCell ref="E4:G4"/>
    <mergeCell ref="I4:J4"/>
    <mergeCell ref="F6:F7"/>
    <mergeCell ref="E5:E7"/>
    <mergeCell ref="H5:H7"/>
    <mergeCell ref="F5:G5"/>
    <mergeCell ref="G6:G7"/>
    <mergeCell ref="I5:I7"/>
    <mergeCell ref="J5:J7"/>
    <mergeCell ref="B34:J34"/>
    <mergeCell ref="B41:J41"/>
    <mergeCell ref="A5:A7"/>
    <mergeCell ref="B5:B7"/>
    <mergeCell ref="C5:C7"/>
    <mergeCell ref="D5:D7"/>
  </mergeCells>
  <printOptions/>
  <pageMargins left="0.35" right="0.17" top="0.29" bottom="0.18" header="0.29" footer="0.16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69"/>
  <sheetViews>
    <sheetView workbookViewId="0" topLeftCell="A443">
      <selection activeCell="L460" sqref="L460:N465"/>
    </sheetView>
  </sheetViews>
  <sheetFormatPr defaultColWidth="9.00390625" defaultRowHeight="19.5" customHeight="1"/>
  <cols>
    <col min="1" max="1" width="6.125" style="563" customWidth="1"/>
    <col min="2" max="2" width="20.75390625" style="245" customWidth="1"/>
    <col min="3" max="3" width="5.75390625" style="563" customWidth="1"/>
    <col min="4" max="4" width="7.875" style="832" customWidth="1"/>
    <col min="5" max="5" width="11.50390625" style="543" customWidth="1"/>
    <col min="6" max="6" width="5.25390625" style="63" customWidth="1"/>
    <col min="7" max="7" width="9.00390625" style="563" customWidth="1"/>
    <col min="8" max="8" width="11.375" style="543" customWidth="1"/>
    <col min="9" max="9" width="7.375" style="63" customWidth="1"/>
    <col min="10" max="10" width="12.25390625" style="63" customWidth="1"/>
    <col min="11" max="11" width="9.00390625" style="63" customWidth="1"/>
    <col min="12" max="12" width="14.25390625" style="63" customWidth="1"/>
    <col min="13" max="16384" width="9.00390625" style="63" customWidth="1"/>
  </cols>
  <sheetData>
    <row r="1" spans="1:12" ht="19.5" customHeight="1">
      <c r="A1" s="1916" t="s">
        <v>551</v>
      </c>
      <c r="B1" s="1916"/>
      <c r="C1" s="821"/>
      <c r="D1" s="1112"/>
      <c r="E1" s="1113"/>
      <c r="F1" s="893"/>
      <c r="G1" s="821"/>
      <c r="H1" s="1113"/>
      <c r="I1" s="893"/>
      <c r="J1" s="893"/>
      <c r="K1" s="893"/>
      <c r="L1" s="893"/>
    </row>
    <row r="2" spans="1:12" ht="19.5" customHeight="1">
      <c r="A2" s="1916" t="s">
        <v>2529</v>
      </c>
      <c r="B2" s="1916"/>
      <c r="C2" s="821"/>
      <c r="D2" s="1112"/>
      <c r="E2" s="1113"/>
      <c r="F2" s="1031"/>
      <c r="G2" s="821"/>
      <c r="H2" s="1113"/>
      <c r="I2" s="1031"/>
      <c r="J2" s="1031"/>
      <c r="K2" s="893"/>
      <c r="L2" s="893"/>
    </row>
    <row r="3" spans="1:12" ht="19.5" customHeight="1">
      <c r="A3" s="821"/>
      <c r="B3" s="1919" t="s">
        <v>217</v>
      </c>
      <c r="C3" s="1919"/>
      <c r="D3" s="1919"/>
      <c r="E3" s="1919"/>
      <c r="F3" s="1919"/>
      <c r="G3" s="1919"/>
      <c r="H3" s="1919"/>
      <c r="I3" s="1114"/>
      <c r="J3" s="1114"/>
      <c r="K3" s="893"/>
      <c r="L3" s="893"/>
    </row>
    <row r="4" spans="1:12" ht="19.5" customHeight="1">
      <c r="A4" s="821"/>
      <c r="B4" s="1115"/>
      <c r="C4" s="1116"/>
      <c r="D4" s="1920" t="s">
        <v>2819</v>
      </c>
      <c r="E4" s="1920"/>
      <c r="F4" s="1920"/>
      <c r="G4" s="1111"/>
      <c r="H4" s="1916" t="s">
        <v>389</v>
      </c>
      <c r="I4" s="1916"/>
      <c r="J4" s="1102"/>
      <c r="K4" s="893"/>
      <c r="L4" s="893"/>
    </row>
    <row r="5" spans="1:10" ht="19.5" customHeight="1">
      <c r="A5" s="1805" t="s">
        <v>122</v>
      </c>
      <c r="B5" s="1917" t="s">
        <v>123</v>
      </c>
      <c r="C5" s="1823" t="s">
        <v>130</v>
      </c>
      <c r="D5" s="1823" t="s">
        <v>132</v>
      </c>
      <c r="E5" s="1806" t="s">
        <v>2089</v>
      </c>
      <c r="F5" s="1818" t="s">
        <v>125</v>
      </c>
      <c r="G5" s="1819"/>
      <c r="H5" s="1806" t="s">
        <v>129</v>
      </c>
      <c r="I5" s="1917" t="s">
        <v>128</v>
      </c>
      <c r="J5" s="1806" t="s">
        <v>458</v>
      </c>
    </row>
    <row r="6" spans="1:10" ht="19.5" customHeight="1">
      <c r="A6" s="1805"/>
      <c r="B6" s="1918"/>
      <c r="C6" s="1824"/>
      <c r="D6" s="1824"/>
      <c r="E6" s="1807"/>
      <c r="F6" s="248" t="s">
        <v>2489</v>
      </c>
      <c r="G6" s="680" t="s">
        <v>126</v>
      </c>
      <c r="H6" s="1807"/>
      <c r="I6" s="1918"/>
      <c r="J6" s="1807"/>
    </row>
    <row r="7" spans="1:10" ht="19.5" customHeight="1">
      <c r="A7" s="1563" t="s">
        <v>2493</v>
      </c>
      <c r="B7" s="1564"/>
      <c r="C7" s="1564"/>
      <c r="D7" s="1564"/>
      <c r="E7" s="1564"/>
      <c r="F7" s="1564"/>
      <c r="G7" s="1564"/>
      <c r="H7" s="1564"/>
      <c r="I7" s="1564"/>
      <c r="J7" s="1565"/>
    </row>
    <row r="8" spans="1:10" ht="19.5" customHeight="1">
      <c r="A8" s="549"/>
      <c r="B8" s="45"/>
      <c r="C8" s="824"/>
      <c r="D8" s="250"/>
      <c r="E8" s="834"/>
      <c r="F8" s="46"/>
      <c r="G8" s="253"/>
      <c r="H8" s="265"/>
      <c r="I8" s="51"/>
      <c r="J8" s="53"/>
    </row>
    <row r="9" spans="1:10" ht="19.5" customHeight="1">
      <c r="A9" s="1924" t="s">
        <v>181</v>
      </c>
      <c r="B9" s="1924"/>
      <c r="C9" s="1924"/>
      <c r="D9" s="1924"/>
      <c r="E9" s="259">
        <f>SUM(E8:E8)</f>
        <v>0</v>
      </c>
      <c r="F9" s="260"/>
      <c r="G9" s="260"/>
      <c r="H9" s="259">
        <f>SUM(H8:H8)</f>
        <v>0</v>
      </c>
      <c r="I9" s="258"/>
      <c r="J9" s="258"/>
    </row>
    <row r="10" spans="1:10" ht="19.5" customHeight="1">
      <c r="A10" s="1921" t="s">
        <v>2492</v>
      </c>
      <c r="B10" s="1922"/>
      <c r="C10" s="1922"/>
      <c r="D10" s="1922"/>
      <c r="E10" s="1922"/>
      <c r="F10" s="1922"/>
      <c r="G10" s="1922"/>
      <c r="H10" s="1922"/>
      <c r="I10" s="1922"/>
      <c r="J10" s="1923"/>
    </row>
    <row r="11" spans="1:10" ht="19.5" customHeight="1">
      <c r="A11" s="549">
        <v>1</v>
      </c>
      <c r="B11" s="45" t="s">
        <v>1025</v>
      </c>
      <c r="C11" s="824">
        <v>1934</v>
      </c>
      <c r="D11" s="250" t="s">
        <v>2018</v>
      </c>
      <c r="E11" s="834">
        <v>540000</v>
      </c>
      <c r="F11" s="46"/>
      <c r="G11" s="253"/>
      <c r="H11" s="265">
        <f>E11+G11</f>
        <v>540000</v>
      </c>
      <c r="I11" s="51"/>
      <c r="J11" s="53"/>
    </row>
    <row r="12" spans="1:10" ht="19.5" customHeight="1">
      <c r="A12" s="549">
        <v>2</v>
      </c>
      <c r="B12" s="45" t="s">
        <v>2019</v>
      </c>
      <c r="C12" s="824">
        <v>1938</v>
      </c>
      <c r="D12" s="250" t="s">
        <v>2020</v>
      </c>
      <c r="E12" s="834">
        <v>540000</v>
      </c>
      <c r="F12" s="46"/>
      <c r="G12" s="253"/>
      <c r="H12" s="265">
        <f>E12+G12</f>
        <v>540000</v>
      </c>
      <c r="I12" s="51"/>
      <c r="J12" s="53"/>
    </row>
    <row r="13" spans="1:10" ht="19.5" customHeight="1">
      <c r="A13" s="1939" t="s">
        <v>181</v>
      </c>
      <c r="B13" s="1939"/>
      <c r="C13" s="1939"/>
      <c r="D13" s="1939"/>
      <c r="E13" s="259">
        <f>SUM(E11:E12)</f>
        <v>1080000</v>
      </c>
      <c r="F13" s="50">
        <v>0</v>
      </c>
      <c r="G13" s="638">
        <f>SUM(G11:G11)</f>
        <v>0</v>
      </c>
      <c r="H13" s="259">
        <f>SUM(H11:H12)</f>
        <v>1080000</v>
      </c>
      <c r="I13" s="51"/>
      <c r="J13" s="53"/>
    </row>
    <row r="14" spans="1:10" ht="19.5" customHeight="1">
      <c r="A14" s="1925" t="s">
        <v>2490</v>
      </c>
      <c r="B14" s="1926"/>
      <c r="C14" s="1926"/>
      <c r="D14" s="1926"/>
      <c r="E14" s="1926"/>
      <c r="F14" s="1926"/>
      <c r="G14" s="1926"/>
      <c r="H14" s="1926"/>
      <c r="I14" s="1926"/>
      <c r="J14" s="1927"/>
    </row>
    <row r="15" spans="1:10" ht="19.5" customHeight="1">
      <c r="A15" s="549">
        <v>1</v>
      </c>
      <c r="B15" s="45" t="s">
        <v>2136</v>
      </c>
      <c r="C15" s="824">
        <v>1929</v>
      </c>
      <c r="D15" s="250" t="s">
        <v>2028</v>
      </c>
      <c r="E15" s="834">
        <v>270000</v>
      </c>
      <c r="F15" s="46"/>
      <c r="G15" s="253"/>
      <c r="H15" s="265">
        <f aca="true" t="shared" si="0" ref="H15:H46">E15+G15</f>
        <v>270000</v>
      </c>
      <c r="I15" s="51"/>
      <c r="J15" s="53"/>
    </row>
    <row r="16" spans="1:10" ht="19.5" customHeight="1">
      <c r="A16" s="549">
        <v>2</v>
      </c>
      <c r="B16" s="45" t="s">
        <v>2141</v>
      </c>
      <c r="C16" s="824">
        <v>1928</v>
      </c>
      <c r="D16" s="250" t="s">
        <v>2028</v>
      </c>
      <c r="E16" s="834">
        <v>270000</v>
      </c>
      <c r="F16" s="46"/>
      <c r="G16" s="253"/>
      <c r="H16" s="265">
        <f t="shared" si="0"/>
        <v>270000</v>
      </c>
      <c r="I16" s="51"/>
      <c r="J16" s="53"/>
    </row>
    <row r="17" spans="1:10" ht="19.5" customHeight="1">
      <c r="A17" s="549">
        <v>3</v>
      </c>
      <c r="B17" s="45" t="s">
        <v>2124</v>
      </c>
      <c r="C17" s="824">
        <v>1924</v>
      </c>
      <c r="D17" s="250" t="s">
        <v>2016</v>
      </c>
      <c r="E17" s="834">
        <v>270000</v>
      </c>
      <c r="F17" s="46"/>
      <c r="G17" s="253"/>
      <c r="H17" s="265">
        <f t="shared" si="0"/>
        <v>270000</v>
      </c>
      <c r="I17" s="51"/>
      <c r="J17" s="53"/>
    </row>
    <row r="18" spans="1:10" ht="19.5" customHeight="1">
      <c r="A18" s="549">
        <v>4</v>
      </c>
      <c r="B18" s="45" t="s">
        <v>2137</v>
      </c>
      <c r="C18" s="824">
        <v>1929</v>
      </c>
      <c r="D18" s="250" t="s">
        <v>2016</v>
      </c>
      <c r="E18" s="834">
        <v>270000</v>
      </c>
      <c r="F18" s="46"/>
      <c r="G18" s="253"/>
      <c r="H18" s="265">
        <f t="shared" si="0"/>
        <v>270000</v>
      </c>
      <c r="I18" s="51"/>
      <c r="J18" s="53"/>
    </row>
    <row r="19" spans="1:10" ht="19.5" customHeight="1">
      <c r="A19" s="549">
        <v>5</v>
      </c>
      <c r="B19" s="45" t="s">
        <v>2769</v>
      </c>
      <c r="C19" s="824">
        <v>1932</v>
      </c>
      <c r="D19" s="250" t="s">
        <v>2016</v>
      </c>
      <c r="E19" s="834">
        <v>270000</v>
      </c>
      <c r="F19" s="46"/>
      <c r="G19" s="253"/>
      <c r="H19" s="265">
        <f t="shared" si="0"/>
        <v>270000</v>
      </c>
      <c r="I19" s="51"/>
      <c r="J19" s="53"/>
    </row>
    <row r="20" spans="1:10" ht="19.5" customHeight="1">
      <c r="A20" s="549">
        <v>6</v>
      </c>
      <c r="B20" s="45" t="s">
        <v>2156</v>
      </c>
      <c r="C20" s="824">
        <v>1933</v>
      </c>
      <c r="D20" s="458" t="s">
        <v>2016</v>
      </c>
      <c r="E20" s="834">
        <v>270000</v>
      </c>
      <c r="F20" s="46"/>
      <c r="G20" s="253"/>
      <c r="H20" s="265">
        <f t="shared" si="0"/>
        <v>270000</v>
      </c>
      <c r="I20" s="51"/>
      <c r="J20" s="53"/>
    </row>
    <row r="21" spans="1:10" ht="19.5" customHeight="1">
      <c r="A21" s="549">
        <v>7</v>
      </c>
      <c r="B21" s="48" t="s">
        <v>2159</v>
      </c>
      <c r="C21" s="549">
        <v>1933</v>
      </c>
      <c r="D21" s="458" t="s">
        <v>2016</v>
      </c>
      <c r="E21" s="834">
        <v>270000</v>
      </c>
      <c r="F21" s="46"/>
      <c r="G21" s="253"/>
      <c r="H21" s="265">
        <f t="shared" si="0"/>
        <v>270000</v>
      </c>
      <c r="I21" s="53"/>
      <c r="J21" s="53"/>
    </row>
    <row r="22" spans="1:10" ht="19.5" customHeight="1">
      <c r="A22" s="549">
        <v>8</v>
      </c>
      <c r="B22" s="48" t="s">
        <v>2165</v>
      </c>
      <c r="C22" s="549">
        <v>1934</v>
      </c>
      <c r="D22" s="458" t="s">
        <v>2016</v>
      </c>
      <c r="E22" s="834">
        <v>270000</v>
      </c>
      <c r="F22" s="46"/>
      <c r="G22" s="253"/>
      <c r="H22" s="265">
        <f t="shared" si="0"/>
        <v>270000</v>
      </c>
      <c r="I22" s="53"/>
      <c r="J22" s="53"/>
    </row>
    <row r="23" spans="1:10" ht="19.5" customHeight="1">
      <c r="A23" s="549">
        <v>9</v>
      </c>
      <c r="B23" s="48" t="s">
        <v>2167</v>
      </c>
      <c r="C23" s="549">
        <v>1934</v>
      </c>
      <c r="D23" s="458" t="s">
        <v>2016</v>
      </c>
      <c r="E23" s="834">
        <v>270000</v>
      </c>
      <c r="F23" s="249"/>
      <c r="G23" s="253"/>
      <c r="H23" s="265">
        <f t="shared" si="0"/>
        <v>270000</v>
      </c>
      <c r="I23" s="53"/>
      <c r="J23" s="53"/>
    </row>
    <row r="24" spans="1:10" ht="19.5" customHeight="1">
      <c r="A24" s="549">
        <v>10</v>
      </c>
      <c r="B24" s="48" t="s">
        <v>2815</v>
      </c>
      <c r="C24" s="549">
        <v>1935</v>
      </c>
      <c r="D24" s="458" t="s">
        <v>2016</v>
      </c>
      <c r="E24" s="834">
        <v>270000</v>
      </c>
      <c r="F24" s="249"/>
      <c r="G24" s="253"/>
      <c r="H24" s="265">
        <f t="shared" si="0"/>
        <v>270000</v>
      </c>
      <c r="I24" s="53"/>
      <c r="J24" s="53"/>
    </row>
    <row r="25" spans="1:10" ht="19.5" customHeight="1">
      <c r="A25" s="549">
        <v>11</v>
      </c>
      <c r="B25" s="45" t="s">
        <v>2132</v>
      </c>
      <c r="C25" s="824">
        <v>1929</v>
      </c>
      <c r="D25" s="250" t="s">
        <v>2117</v>
      </c>
      <c r="E25" s="834">
        <v>270000</v>
      </c>
      <c r="F25" s="46"/>
      <c r="G25" s="253"/>
      <c r="H25" s="265">
        <f t="shared" si="0"/>
        <v>270000</v>
      </c>
      <c r="I25" s="51"/>
      <c r="J25" s="53"/>
    </row>
    <row r="26" spans="1:10" ht="19.5" customHeight="1">
      <c r="A26" s="549">
        <v>12</v>
      </c>
      <c r="B26" s="45" t="s">
        <v>2133</v>
      </c>
      <c r="C26" s="824">
        <v>1927</v>
      </c>
      <c r="D26" s="250" t="s">
        <v>2117</v>
      </c>
      <c r="E26" s="834">
        <v>270000</v>
      </c>
      <c r="F26" s="46"/>
      <c r="G26" s="253"/>
      <c r="H26" s="265">
        <f t="shared" si="0"/>
        <v>270000</v>
      </c>
      <c r="I26" s="51"/>
      <c r="J26" s="53"/>
    </row>
    <row r="27" spans="1:10" ht="19.5" customHeight="1">
      <c r="A27" s="549">
        <v>13</v>
      </c>
      <c r="B27" s="45" t="s">
        <v>2134</v>
      </c>
      <c r="C27" s="824">
        <v>1927</v>
      </c>
      <c r="D27" s="250" t="s">
        <v>2117</v>
      </c>
      <c r="E27" s="834">
        <v>270000</v>
      </c>
      <c r="F27" s="46"/>
      <c r="G27" s="253"/>
      <c r="H27" s="265">
        <f t="shared" si="0"/>
        <v>270000</v>
      </c>
      <c r="I27" s="51"/>
      <c r="J27" s="53"/>
    </row>
    <row r="28" spans="1:10" ht="19.5" customHeight="1">
      <c r="A28" s="549">
        <v>14</v>
      </c>
      <c r="B28" s="45" t="s">
        <v>1238</v>
      </c>
      <c r="C28" s="824">
        <v>1927</v>
      </c>
      <c r="D28" s="250" t="s">
        <v>2117</v>
      </c>
      <c r="E28" s="834">
        <v>270000</v>
      </c>
      <c r="F28" s="46"/>
      <c r="G28" s="253"/>
      <c r="H28" s="265">
        <f t="shared" si="0"/>
        <v>270000</v>
      </c>
      <c r="I28" s="51"/>
      <c r="J28" s="53"/>
    </row>
    <row r="29" spans="1:10" ht="19.5" customHeight="1">
      <c r="A29" s="549">
        <v>15</v>
      </c>
      <c r="B29" s="45" t="s">
        <v>2138</v>
      </c>
      <c r="C29" s="824">
        <v>1929</v>
      </c>
      <c r="D29" s="250" t="s">
        <v>2117</v>
      </c>
      <c r="E29" s="834">
        <v>270000</v>
      </c>
      <c r="F29" s="46"/>
      <c r="G29" s="253"/>
      <c r="H29" s="265">
        <f t="shared" si="0"/>
        <v>270000</v>
      </c>
      <c r="I29" s="51"/>
      <c r="J29" s="53"/>
    </row>
    <row r="30" spans="1:10" ht="19.5" customHeight="1">
      <c r="A30" s="549">
        <v>16</v>
      </c>
      <c r="B30" s="48" t="s">
        <v>2160</v>
      </c>
      <c r="C30" s="549">
        <v>1934</v>
      </c>
      <c r="D30" s="458" t="s">
        <v>2117</v>
      </c>
      <c r="E30" s="834">
        <v>270000</v>
      </c>
      <c r="F30" s="46"/>
      <c r="G30" s="253"/>
      <c r="H30" s="265">
        <f t="shared" si="0"/>
        <v>270000</v>
      </c>
      <c r="I30" s="53"/>
      <c r="J30" s="53"/>
    </row>
    <row r="31" spans="1:10" ht="19.5" customHeight="1">
      <c r="A31" s="549">
        <v>17</v>
      </c>
      <c r="B31" s="48" t="s">
        <v>2161</v>
      </c>
      <c r="C31" s="549">
        <v>1934</v>
      </c>
      <c r="D31" s="458" t="s">
        <v>2117</v>
      </c>
      <c r="E31" s="834">
        <v>270000</v>
      </c>
      <c r="F31" s="46"/>
      <c r="G31" s="253"/>
      <c r="H31" s="265">
        <f t="shared" si="0"/>
        <v>270000</v>
      </c>
      <c r="I31" s="51"/>
      <c r="J31" s="53"/>
    </row>
    <row r="32" spans="1:10" ht="19.5" customHeight="1">
      <c r="A32" s="549">
        <v>18</v>
      </c>
      <c r="B32" s="45" t="s">
        <v>1939</v>
      </c>
      <c r="C32" s="824">
        <v>1932</v>
      </c>
      <c r="D32" s="250" t="s">
        <v>2040</v>
      </c>
      <c r="E32" s="834">
        <v>270000</v>
      </c>
      <c r="F32" s="46"/>
      <c r="G32" s="253"/>
      <c r="H32" s="265">
        <f t="shared" si="0"/>
        <v>270000</v>
      </c>
      <c r="I32" s="51"/>
      <c r="J32" s="53"/>
    </row>
    <row r="33" spans="1:10" ht="19.5" customHeight="1">
      <c r="A33" s="549">
        <v>19</v>
      </c>
      <c r="B33" s="48" t="s">
        <v>2164</v>
      </c>
      <c r="C33" s="549">
        <v>1935</v>
      </c>
      <c r="D33" s="458" t="s">
        <v>2040</v>
      </c>
      <c r="E33" s="834">
        <v>270000</v>
      </c>
      <c r="F33" s="249"/>
      <c r="G33" s="253"/>
      <c r="H33" s="265">
        <f t="shared" si="0"/>
        <v>270000</v>
      </c>
      <c r="I33" s="53"/>
      <c r="J33" s="53"/>
    </row>
    <row r="34" spans="1:10" ht="19.5" customHeight="1">
      <c r="A34" s="549">
        <v>20</v>
      </c>
      <c r="B34" s="45" t="s">
        <v>1247</v>
      </c>
      <c r="C34" s="824">
        <v>1916</v>
      </c>
      <c r="D34" s="250" t="s">
        <v>2021</v>
      </c>
      <c r="E34" s="834">
        <v>270000</v>
      </c>
      <c r="F34" s="46"/>
      <c r="G34" s="253"/>
      <c r="H34" s="265">
        <f t="shared" si="0"/>
        <v>270000</v>
      </c>
      <c r="I34" s="51"/>
      <c r="J34" s="53"/>
    </row>
    <row r="35" spans="1:10" ht="19.5" customHeight="1">
      <c r="A35" s="549">
        <v>21</v>
      </c>
      <c r="B35" s="45" t="s">
        <v>2118</v>
      </c>
      <c r="C35" s="824">
        <v>1918</v>
      </c>
      <c r="D35" s="250" t="s">
        <v>2021</v>
      </c>
      <c r="E35" s="834">
        <v>270000</v>
      </c>
      <c r="F35" s="46"/>
      <c r="G35" s="253"/>
      <c r="H35" s="265">
        <f t="shared" si="0"/>
        <v>270000</v>
      </c>
      <c r="I35" s="51"/>
      <c r="J35" s="53"/>
    </row>
    <row r="36" spans="1:10" ht="19.5" customHeight="1">
      <c r="A36" s="549">
        <v>22</v>
      </c>
      <c r="B36" s="45" t="s">
        <v>2123</v>
      </c>
      <c r="C36" s="824">
        <v>1923</v>
      </c>
      <c r="D36" s="250" t="s">
        <v>2021</v>
      </c>
      <c r="E36" s="834">
        <v>270000</v>
      </c>
      <c r="F36" s="46"/>
      <c r="G36" s="253"/>
      <c r="H36" s="265">
        <f t="shared" si="0"/>
        <v>270000</v>
      </c>
      <c r="I36" s="51"/>
      <c r="J36" s="53"/>
    </row>
    <row r="37" spans="1:10" ht="19.5" customHeight="1">
      <c r="A37" s="549">
        <v>23</v>
      </c>
      <c r="B37" s="45" t="s">
        <v>2128</v>
      </c>
      <c r="C37" s="824">
        <v>1925</v>
      </c>
      <c r="D37" s="250" t="s">
        <v>2021</v>
      </c>
      <c r="E37" s="834">
        <v>270000</v>
      </c>
      <c r="F37" s="46"/>
      <c r="G37" s="253"/>
      <c r="H37" s="265">
        <f t="shared" si="0"/>
        <v>270000</v>
      </c>
      <c r="I37" s="51"/>
      <c r="J37" s="53"/>
    </row>
    <row r="38" spans="1:10" ht="19.5" customHeight="1">
      <c r="A38" s="549">
        <v>24</v>
      </c>
      <c r="B38" s="45" t="s">
        <v>2129</v>
      </c>
      <c r="C38" s="824">
        <v>1930</v>
      </c>
      <c r="D38" s="250" t="s">
        <v>2021</v>
      </c>
      <c r="E38" s="834">
        <v>270000</v>
      </c>
      <c r="F38" s="46"/>
      <c r="G38" s="253"/>
      <c r="H38" s="265">
        <f t="shared" si="0"/>
        <v>270000</v>
      </c>
      <c r="I38" s="51"/>
      <c r="J38" s="53"/>
    </row>
    <row r="39" spans="1:10" ht="19.5" customHeight="1">
      <c r="A39" s="549">
        <v>25</v>
      </c>
      <c r="B39" s="45" t="s">
        <v>1162</v>
      </c>
      <c r="C39" s="824">
        <v>1930</v>
      </c>
      <c r="D39" s="250" t="s">
        <v>2021</v>
      </c>
      <c r="E39" s="834">
        <v>270000</v>
      </c>
      <c r="F39" s="46"/>
      <c r="G39" s="253"/>
      <c r="H39" s="265">
        <f t="shared" si="0"/>
        <v>270000</v>
      </c>
      <c r="I39" s="51"/>
      <c r="J39" s="53"/>
    </row>
    <row r="40" spans="1:10" ht="19.5" customHeight="1">
      <c r="A40" s="549">
        <v>26</v>
      </c>
      <c r="B40" s="45" t="s">
        <v>2135</v>
      </c>
      <c r="C40" s="824">
        <v>1929</v>
      </c>
      <c r="D40" s="250" t="s">
        <v>2017</v>
      </c>
      <c r="E40" s="834">
        <v>270000</v>
      </c>
      <c r="F40" s="46"/>
      <c r="G40" s="253"/>
      <c r="H40" s="265">
        <f t="shared" si="0"/>
        <v>270000</v>
      </c>
      <c r="I40" s="51"/>
      <c r="J40" s="53"/>
    </row>
    <row r="41" spans="1:10" ht="19.5" customHeight="1">
      <c r="A41" s="549">
        <v>27</v>
      </c>
      <c r="B41" s="45" t="s">
        <v>2129</v>
      </c>
      <c r="C41" s="824">
        <v>1930</v>
      </c>
      <c r="D41" s="250" t="s">
        <v>2017</v>
      </c>
      <c r="E41" s="834">
        <v>270000</v>
      </c>
      <c r="F41" s="46"/>
      <c r="G41" s="253"/>
      <c r="H41" s="265">
        <f t="shared" si="0"/>
        <v>270000</v>
      </c>
      <c r="I41" s="51"/>
      <c r="J41" s="53"/>
    </row>
    <row r="42" spans="1:10" ht="19.5" customHeight="1">
      <c r="A42" s="549">
        <v>28</v>
      </c>
      <c r="B42" s="45" t="s">
        <v>2144</v>
      </c>
      <c r="C42" s="824">
        <v>1931</v>
      </c>
      <c r="D42" s="250" t="s">
        <v>2017</v>
      </c>
      <c r="E42" s="834">
        <v>270000</v>
      </c>
      <c r="F42" s="46"/>
      <c r="G42" s="253"/>
      <c r="H42" s="265">
        <f t="shared" si="0"/>
        <v>270000</v>
      </c>
      <c r="I42" s="51"/>
      <c r="J42" s="53"/>
    </row>
    <row r="43" spans="1:10" ht="19.5" customHeight="1">
      <c r="A43" s="549">
        <v>29</v>
      </c>
      <c r="B43" s="45" t="s">
        <v>325</v>
      </c>
      <c r="C43" s="824">
        <v>1932</v>
      </c>
      <c r="D43" s="250" t="s">
        <v>2017</v>
      </c>
      <c r="E43" s="834">
        <v>270000</v>
      </c>
      <c r="F43" s="46"/>
      <c r="G43" s="253"/>
      <c r="H43" s="265">
        <f t="shared" si="0"/>
        <v>270000</v>
      </c>
      <c r="I43" s="51"/>
      <c r="J43" s="53"/>
    </row>
    <row r="44" spans="1:10" ht="19.5" customHeight="1">
      <c r="A44" s="549">
        <v>30</v>
      </c>
      <c r="B44" s="48" t="s">
        <v>2158</v>
      </c>
      <c r="C44" s="549">
        <v>1934</v>
      </c>
      <c r="D44" s="458" t="s">
        <v>2017</v>
      </c>
      <c r="E44" s="834">
        <v>270000</v>
      </c>
      <c r="F44" s="46"/>
      <c r="G44" s="253"/>
      <c r="H44" s="265">
        <f t="shared" si="0"/>
        <v>270000</v>
      </c>
      <c r="I44" s="53"/>
      <c r="J44" s="53"/>
    </row>
    <row r="45" spans="1:10" ht="19.5" customHeight="1">
      <c r="A45" s="549">
        <v>31</v>
      </c>
      <c r="B45" s="48" t="s">
        <v>2946</v>
      </c>
      <c r="C45" s="549">
        <v>1934</v>
      </c>
      <c r="D45" s="458" t="s">
        <v>2017</v>
      </c>
      <c r="E45" s="834">
        <v>270000</v>
      </c>
      <c r="F45" s="46"/>
      <c r="G45" s="253"/>
      <c r="H45" s="265">
        <f t="shared" si="0"/>
        <v>270000</v>
      </c>
      <c r="I45" s="53"/>
      <c r="J45" s="53"/>
    </row>
    <row r="46" spans="1:10" ht="19.5" customHeight="1">
      <c r="A46" s="549">
        <v>32</v>
      </c>
      <c r="B46" s="48" t="s">
        <v>2949</v>
      </c>
      <c r="C46" s="549">
        <v>1935</v>
      </c>
      <c r="D46" s="458" t="s">
        <v>2017</v>
      </c>
      <c r="E46" s="834">
        <v>270000</v>
      </c>
      <c r="F46" s="249"/>
      <c r="G46" s="253"/>
      <c r="H46" s="265">
        <f t="shared" si="0"/>
        <v>270000</v>
      </c>
      <c r="I46" s="53"/>
      <c r="J46" s="53"/>
    </row>
    <row r="47" spans="1:10" ht="19.5" customHeight="1">
      <c r="A47" s="549">
        <v>33</v>
      </c>
      <c r="B47" s="48" t="s">
        <v>1893</v>
      </c>
      <c r="C47" s="549">
        <v>1936</v>
      </c>
      <c r="D47" s="458" t="s">
        <v>2017</v>
      </c>
      <c r="E47" s="834">
        <v>270000</v>
      </c>
      <c r="F47" s="249"/>
      <c r="G47" s="253"/>
      <c r="H47" s="265">
        <f>E47+G47</f>
        <v>270000</v>
      </c>
      <c r="I47" s="53"/>
      <c r="J47" s="53"/>
    </row>
    <row r="48" spans="1:10" ht="19.5" customHeight="1">
      <c r="A48" s="549">
        <v>34</v>
      </c>
      <c r="B48" s="45" t="s">
        <v>2150</v>
      </c>
      <c r="C48" s="824">
        <v>1933</v>
      </c>
      <c r="D48" s="250" t="s">
        <v>2151</v>
      </c>
      <c r="E48" s="834">
        <v>270000</v>
      </c>
      <c r="F48" s="46"/>
      <c r="G48" s="253"/>
      <c r="H48" s="265">
        <f aca="true" t="shared" si="1" ref="H48:H81">E48+G48</f>
        <v>270000</v>
      </c>
      <c r="I48" s="51"/>
      <c r="J48" s="53"/>
    </row>
    <row r="49" spans="1:10" ht="19.5" customHeight="1">
      <c r="A49" s="549">
        <v>35</v>
      </c>
      <c r="B49" s="45" t="s">
        <v>2120</v>
      </c>
      <c r="C49" s="824">
        <v>1919</v>
      </c>
      <c r="D49" s="250" t="s">
        <v>2119</v>
      </c>
      <c r="E49" s="834">
        <v>270000</v>
      </c>
      <c r="F49" s="46"/>
      <c r="G49" s="253"/>
      <c r="H49" s="265">
        <f t="shared" si="1"/>
        <v>270000</v>
      </c>
      <c r="I49" s="51"/>
      <c r="J49" s="53"/>
    </row>
    <row r="50" spans="1:10" ht="19.5" customHeight="1">
      <c r="A50" s="549">
        <v>36</v>
      </c>
      <c r="B50" s="45" t="s">
        <v>2127</v>
      </c>
      <c r="C50" s="824">
        <v>1933</v>
      </c>
      <c r="D50" s="250" t="s">
        <v>2119</v>
      </c>
      <c r="E50" s="834">
        <v>270000</v>
      </c>
      <c r="F50" s="46"/>
      <c r="G50" s="253"/>
      <c r="H50" s="265">
        <f t="shared" si="1"/>
        <v>270000</v>
      </c>
      <c r="I50" s="51"/>
      <c r="J50" s="53"/>
    </row>
    <row r="51" spans="1:10" ht="19.5" customHeight="1">
      <c r="A51" s="549">
        <v>37</v>
      </c>
      <c r="B51" s="45" t="s">
        <v>326</v>
      </c>
      <c r="C51" s="824">
        <v>1927</v>
      </c>
      <c r="D51" s="250" t="s">
        <v>2119</v>
      </c>
      <c r="E51" s="834">
        <v>270000</v>
      </c>
      <c r="F51" s="46"/>
      <c r="G51" s="253"/>
      <c r="H51" s="265">
        <f t="shared" si="1"/>
        <v>270000</v>
      </c>
      <c r="I51" s="51"/>
      <c r="J51" s="53"/>
    </row>
    <row r="52" spans="1:10" ht="19.5" customHeight="1">
      <c r="A52" s="549">
        <v>38</v>
      </c>
      <c r="B52" s="45" t="s">
        <v>362</v>
      </c>
      <c r="C52" s="824">
        <v>1931</v>
      </c>
      <c r="D52" s="250" t="s">
        <v>2119</v>
      </c>
      <c r="E52" s="834">
        <v>270000</v>
      </c>
      <c r="F52" s="46"/>
      <c r="G52" s="253"/>
      <c r="H52" s="265">
        <f t="shared" si="1"/>
        <v>270000</v>
      </c>
      <c r="I52" s="51"/>
      <c r="J52" s="53"/>
    </row>
    <row r="53" spans="1:10" ht="19.5" customHeight="1">
      <c r="A53" s="549">
        <v>39</v>
      </c>
      <c r="B53" s="45" t="s">
        <v>2581</v>
      </c>
      <c r="C53" s="824">
        <v>1933</v>
      </c>
      <c r="D53" s="250" t="s">
        <v>2119</v>
      </c>
      <c r="E53" s="834">
        <v>270000</v>
      </c>
      <c r="F53" s="46"/>
      <c r="G53" s="253"/>
      <c r="H53" s="265">
        <f t="shared" si="1"/>
        <v>270000</v>
      </c>
      <c r="I53" s="51"/>
      <c r="J53" s="53"/>
    </row>
    <row r="54" spans="1:10" ht="19.5" customHeight="1">
      <c r="A54" s="549">
        <v>40</v>
      </c>
      <c r="B54" s="45" t="s">
        <v>2125</v>
      </c>
      <c r="C54" s="824">
        <v>1924</v>
      </c>
      <c r="D54" s="250" t="s">
        <v>2020</v>
      </c>
      <c r="E54" s="834">
        <v>270000</v>
      </c>
      <c r="F54" s="46"/>
      <c r="G54" s="253"/>
      <c r="H54" s="265">
        <f t="shared" si="1"/>
        <v>270000</v>
      </c>
      <c r="I54" s="51"/>
      <c r="J54" s="53"/>
    </row>
    <row r="55" spans="1:10" ht="19.5" customHeight="1">
      <c r="A55" s="549">
        <v>41</v>
      </c>
      <c r="B55" s="45" t="s">
        <v>1752</v>
      </c>
      <c r="C55" s="824">
        <v>1928</v>
      </c>
      <c r="D55" s="250" t="s">
        <v>2020</v>
      </c>
      <c r="E55" s="834">
        <v>270000</v>
      </c>
      <c r="F55" s="46"/>
      <c r="G55" s="253"/>
      <c r="H55" s="265">
        <f t="shared" si="1"/>
        <v>270000</v>
      </c>
      <c r="I55" s="51"/>
      <c r="J55" s="53"/>
    </row>
    <row r="56" spans="1:10" ht="19.5" customHeight="1">
      <c r="A56" s="549">
        <v>42</v>
      </c>
      <c r="B56" s="45" t="s">
        <v>2140</v>
      </c>
      <c r="C56" s="824">
        <v>1931</v>
      </c>
      <c r="D56" s="250" t="s">
        <v>2020</v>
      </c>
      <c r="E56" s="834">
        <v>270000</v>
      </c>
      <c r="F56" s="46"/>
      <c r="G56" s="253"/>
      <c r="H56" s="265">
        <f t="shared" si="1"/>
        <v>270000</v>
      </c>
      <c r="I56" s="51"/>
      <c r="J56" s="53"/>
    </row>
    <row r="57" spans="1:10" ht="19.5" customHeight="1">
      <c r="A57" s="549">
        <v>43</v>
      </c>
      <c r="B57" s="45" t="s">
        <v>2146</v>
      </c>
      <c r="C57" s="824">
        <v>1932</v>
      </c>
      <c r="D57" s="250" t="s">
        <v>2020</v>
      </c>
      <c r="E57" s="834">
        <v>270000</v>
      </c>
      <c r="F57" s="46"/>
      <c r="G57" s="253"/>
      <c r="H57" s="265">
        <f t="shared" si="1"/>
        <v>270000</v>
      </c>
      <c r="I57" s="51"/>
      <c r="J57" s="53"/>
    </row>
    <row r="58" spans="1:10" ht="19.5" customHeight="1">
      <c r="A58" s="549">
        <v>44</v>
      </c>
      <c r="B58" s="45" t="s">
        <v>2154</v>
      </c>
      <c r="C58" s="824">
        <v>1933</v>
      </c>
      <c r="D58" s="250" t="s">
        <v>2020</v>
      </c>
      <c r="E58" s="834">
        <v>270000</v>
      </c>
      <c r="F58" s="46"/>
      <c r="G58" s="253"/>
      <c r="H58" s="265">
        <f t="shared" si="1"/>
        <v>270000</v>
      </c>
      <c r="I58" s="51"/>
      <c r="J58" s="53"/>
    </row>
    <row r="59" spans="1:10" ht="19.5" customHeight="1">
      <c r="A59" s="549">
        <v>45</v>
      </c>
      <c r="B59" s="48" t="s">
        <v>2947</v>
      </c>
      <c r="C59" s="549">
        <v>1933</v>
      </c>
      <c r="D59" s="458" t="s">
        <v>2020</v>
      </c>
      <c r="E59" s="834">
        <v>270000</v>
      </c>
      <c r="F59" s="249"/>
      <c r="G59" s="253"/>
      <c r="H59" s="265">
        <f t="shared" si="1"/>
        <v>270000</v>
      </c>
      <c r="I59" s="53"/>
      <c r="J59" s="53"/>
    </row>
    <row r="60" spans="1:10" ht="19.5" customHeight="1">
      <c r="A60" s="549">
        <v>46</v>
      </c>
      <c r="B60" s="48" t="s">
        <v>252</v>
      </c>
      <c r="C60" s="549">
        <v>1935</v>
      </c>
      <c r="D60" s="458" t="s">
        <v>2020</v>
      </c>
      <c r="E60" s="834">
        <v>270000</v>
      </c>
      <c r="F60" s="249"/>
      <c r="G60" s="253"/>
      <c r="H60" s="265">
        <f t="shared" si="1"/>
        <v>270000</v>
      </c>
      <c r="I60" s="53"/>
      <c r="J60" s="53"/>
    </row>
    <row r="61" spans="1:10" ht="19.5" customHeight="1">
      <c r="A61" s="549">
        <v>47</v>
      </c>
      <c r="B61" s="45" t="s">
        <v>2022</v>
      </c>
      <c r="C61" s="824">
        <v>1916</v>
      </c>
      <c r="D61" s="250" t="s">
        <v>2023</v>
      </c>
      <c r="E61" s="834">
        <v>270000</v>
      </c>
      <c r="F61" s="46"/>
      <c r="G61" s="253"/>
      <c r="H61" s="265">
        <f t="shared" si="1"/>
        <v>270000</v>
      </c>
      <c r="I61" s="51"/>
      <c r="J61" s="53"/>
    </row>
    <row r="62" spans="1:10" ht="19.5" customHeight="1">
      <c r="A62" s="549">
        <v>48</v>
      </c>
      <c r="B62" s="45" t="s">
        <v>2024</v>
      </c>
      <c r="C62" s="824">
        <v>1922</v>
      </c>
      <c r="D62" s="250" t="s">
        <v>2023</v>
      </c>
      <c r="E62" s="834">
        <v>270000</v>
      </c>
      <c r="F62" s="46"/>
      <c r="G62" s="253"/>
      <c r="H62" s="265">
        <f t="shared" si="1"/>
        <v>270000</v>
      </c>
      <c r="I62" s="51"/>
      <c r="J62" s="53"/>
    </row>
    <row r="63" spans="1:10" ht="19.5" customHeight="1">
      <c r="A63" s="549">
        <v>49</v>
      </c>
      <c r="B63" s="45" t="s">
        <v>2037</v>
      </c>
      <c r="C63" s="824">
        <v>1917</v>
      </c>
      <c r="D63" s="250" t="s">
        <v>2023</v>
      </c>
      <c r="E63" s="834">
        <v>270000</v>
      </c>
      <c r="F63" s="46"/>
      <c r="G63" s="253"/>
      <c r="H63" s="265">
        <f t="shared" si="1"/>
        <v>270000</v>
      </c>
      <c r="I63" s="51"/>
      <c r="J63" s="53"/>
    </row>
    <row r="64" spans="1:10" ht="19.5" customHeight="1">
      <c r="A64" s="549">
        <v>50</v>
      </c>
      <c r="B64" s="45" t="s">
        <v>742</v>
      </c>
      <c r="C64" s="824">
        <v>1926</v>
      </c>
      <c r="D64" s="250" t="s">
        <v>2023</v>
      </c>
      <c r="E64" s="834">
        <v>270000</v>
      </c>
      <c r="F64" s="46"/>
      <c r="G64" s="253"/>
      <c r="H64" s="265">
        <f t="shared" si="1"/>
        <v>270000</v>
      </c>
      <c r="I64" s="51"/>
      <c r="J64" s="53"/>
    </row>
    <row r="65" spans="1:10" ht="19.5" customHeight="1">
      <c r="A65" s="549">
        <v>51</v>
      </c>
      <c r="B65" s="45" t="s">
        <v>2145</v>
      </c>
      <c r="C65" s="824">
        <v>1932</v>
      </c>
      <c r="D65" s="250" t="s">
        <v>2023</v>
      </c>
      <c r="E65" s="834">
        <v>270000</v>
      </c>
      <c r="F65" s="46"/>
      <c r="G65" s="253"/>
      <c r="H65" s="265">
        <f t="shared" si="1"/>
        <v>270000</v>
      </c>
      <c r="I65" s="51"/>
      <c r="J65" s="53"/>
    </row>
    <row r="66" spans="1:10" ht="19.5" customHeight="1">
      <c r="A66" s="549">
        <v>52</v>
      </c>
      <c r="B66" s="45" t="s">
        <v>2143</v>
      </c>
      <c r="C66" s="824">
        <v>1931</v>
      </c>
      <c r="D66" s="250" t="s">
        <v>2026</v>
      </c>
      <c r="E66" s="834">
        <v>270000</v>
      </c>
      <c r="F66" s="46"/>
      <c r="G66" s="253"/>
      <c r="H66" s="265">
        <f t="shared" si="1"/>
        <v>270000</v>
      </c>
      <c r="I66" s="51"/>
      <c r="J66" s="53"/>
    </row>
    <row r="67" spans="1:10" ht="19.5" customHeight="1">
      <c r="A67" s="549">
        <v>53</v>
      </c>
      <c r="B67" s="48" t="s">
        <v>267</v>
      </c>
      <c r="C67" s="549">
        <v>1930</v>
      </c>
      <c r="D67" s="458" t="s">
        <v>2026</v>
      </c>
      <c r="E67" s="834">
        <v>270000</v>
      </c>
      <c r="F67" s="249"/>
      <c r="G67" s="253"/>
      <c r="H67" s="265">
        <f t="shared" si="1"/>
        <v>270000</v>
      </c>
      <c r="I67" s="53"/>
      <c r="J67" s="53"/>
    </row>
    <row r="68" spans="1:10" ht="19.5" customHeight="1">
      <c r="A68" s="549">
        <v>54</v>
      </c>
      <c r="B68" s="45" t="s">
        <v>2025</v>
      </c>
      <c r="C68" s="824">
        <v>1917</v>
      </c>
      <c r="D68" s="250" t="s">
        <v>2026</v>
      </c>
      <c r="E68" s="834">
        <v>270000</v>
      </c>
      <c r="F68" s="46"/>
      <c r="G68" s="253"/>
      <c r="H68" s="265">
        <f t="shared" si="1"/>
        <v>270000</v>
      </c>
      <c r="I68" s="51"/>
      <c r="J68" s="53"/>
    </row>
    <row r="69" spans="1:10" ht="19.5" customHeight="1">
      <c r="A69" s="549">
        <v>55</v>
      </c>
      <c r="B69" s="45" t="s">
        <v>2039</v>
      </c>
      <c r="C69" s="824">
        <v>1920</v>
      </c>
      <c r="D69" s="250" t="s">
        <v>2026</v>
      </c>
      <c r="E69" s="834">
        <v>270000</v>
      </c>
      <c r="F69" s="46"/>
      <c r="G69" s="253"/>
      <c r="H69" s="265">
        <f t="shared" si="1"/>
        <v>270000</v>
      </c>
      <c r="I69" s="51"/>
      <c r="J69" s="53"/>
    </row>
    <row r="70" spans="1:10" ht="19.5" customHeight="1">
      <c r="A70" s="549">
        <v>56</v>
      </c>
      <c r="B70" s="45" t="s">
        <v>1241</v>
      </c>
      <c r="C70" s="824">
        <v>1920</v>
      </c>
      <c r="D70" s="250" t="s">
        <v>2026</v>
      </c>
      <c r="E70" s="834">
        <v>270000</v>
      </c>
      <c r="F70" s="46"/>
      <c r="G70" s="253"/>
      <c r="H70" s="265">
        <f t="shared" si="1"/>
        <v>270000</v>
      </c>
      <c r="I70" s="51"/>
      <c r="J70" s="53"/>
    </row>
    <row r="71" spans="1:10" ht="19.5" customHeight="1">
      <c r="A71" s="549">
        <v>57</v>
      </c>
      <c r="B71" s="45" t="s">
        <v>732</v>
      </c>
      <c r="C71" s="824">
        <v>1925</v>
      </c>
      <c r="D71" s="250" t="s">
        <v>2026</v>
      </c>
      <c r="E71" s="834">
        <v>270000</v>
      </c>
      <c r="F71" s="46"/>
      <c r="G71" s="253"/>
      <c r="H71" s="265">
        <f t="shared" si="1"/>
        <v>270000</v>
      </c>
      <c r="I71" s="51"/>
      <c r="J71" s="53"/>
    </row>
    <row r="72" spans="1:10" ht="19.5" customHeight="1">
      <c r="A72" s="549">
        <v>58</v>
      </c>
      <c r="B72" s="45" t="s">
        <v>2883</v>
      </c>
      <c r="C72" s="824">
        <v>1927</v>
      </c>
      <c r="D72" s="250" t="s">
        <v>2026</v>
      </c>
      <c r="E72" s="834">
        <v>270000</v>
      </c>
      <c r="F72" s="46"/>
      <c r="G72" s="253"/>
      <c r="H72" s="265">
        <f t="shared" si="1"/>
        <v>270000</v>
      </c>
      <c r="I72" s="51"/>
      <c r="J72" s="53"/>
    </row>
    <row r="73" spans="1:10" ht="19.5" customHeight="1">
      <c r="A73" s="549">
        <v>59</v>
      </c>
      <c r="B73" s="45" t="s">
        <v>2139</v>
      </c>
      <c r="C73" s="824">
        <v>1930</v>
      </c>
      <c r="D73" s="250" t="s">
        <v>2026</v>
      </c>
      <c r="E73" s="834">
        <v>270000</v>
      </c>
      <c r="F73" s="46"/>
      <c r="G73" s="253"/>
      <c r="H73" s="265">
        <f t="shared" si="1"/>
        <v>270000</v>
      </c>
      <c r="I73" s="51"/>
      <c r="J73" s="53"/>
    </row>
    <row r="74" spans="1:10" ht="19.5" customHeight="1">
      <c r="A74" s="549">
        <v>60</v>
      </c>
      <c r="B74" s="45" t="s">
        <v>2142</v>
      </c>
      <c r="C74" s="824">
        <v>1932</v>
      </c>
      <c r="D74" s="250" t="s">
        <v>2026</v>
      </c>
      <c r="E74" s="834">
        <v>270000</v>
      </c>
      <c r="F74" s="46"/>
      <c r="G74" s="253"/>
      <c r="H74" s="265">
        <f t="shared" si="1"/>
        <v>270000</v>
      </c>
      <c r="I74" s="51"/>
      <c r="J74" s="53"/>
    </row>
    <row r="75" spans="1:10" ht="19.5" customHeight="1">
      <c r="A75" s="549">
        <v>61</v>
      </c>
      <c r="B75" s="826" t="s">
        <v>2355</v>
      </c>
      <c r="C75" s="824">
        <v>1932</v>
      </c>
      <c r="D75" s="250" t="s">
        <v>2026</v>
      </c>
      <c r="E75" s="834">
        <v>270000</v>
      </c>
      <c r="F75" s="46"/>
      <c r="G75" s="253"/>
      <c r="H75" s="265">
        <f t="shared" si="1"/>
        <v>270000</v>
      </c>
      <c r="I75" s="51"/>
      <c r="J75" s="53"/>
    </row>
    <row r="76" spans="1:10" ht="19.5" customHeight="1">
      <c r="A76" s="549">
        <v>62</v>
      </c>
      <c r="B76" s="48" t="s">
        <v>2157</v>
      </c>
      <c r="C76" s="549">
        <v>1934</v>
      </c>
      <c r="D76" s="458" t="s">
        <v>2026</v>
      </c>
      <c r="E76" s="834">
        <v>270000</v>
      </c>
      <c r="F76" s="46"/>
      <c r="G76" s="253"/>
      <c r="H76" s="265">
        <f t="shared" si="1"/>
        <v>270000</v>
      </c>
      <c r="I76" s="53"/>
      <c r="J76" s="53"/>
    </row>
    <row r="77" spans="1:10" ht="19.5" customHeight="1">
      <c r="A77" s="549">
        <v>63</v>
      </c>
      <c r="B77" s="45" t="s">
        <v>2097</v>
      </c>
      <c r="C77" s="824">
        <v>1920</v>
      </c>
      <c r="D77" s="250" t="s">
        <v>1793</v>
      </c>
      <c r="E77" s="834">
        <v>270000</v>
      </c>
      <c r="F77" s="46"/>
      <c r="G77" s="253"/>
      <c r="H77" s="265">
        <f t="shared" si="1"/>
        <v>270000</v>
      </c>
      <c r="I77" s="51"/>
      <c r="J77" s="53"/>
    </row>
    <row r="78" spans="1:10" ht="19.5" customHeight="1">
      <c r="A78" s="549">
        <v>64</v>
      </c>
      <c r="B78" s="45" t="s">
        <v>37</v>
      </c>
      <c r="C78" s="824">
        <v>1923</v>
      </c>
      <c r="D78" s="250" t="s">
        <v>1793</v>
      </c>
      <c r="E78" s="834">
        <v>270000</v>
      </c>
      <c r="F78" s="46"/>
      <c r="G78" s="253"/>
      <c r="H78" s="265">
        <f t="shared" si="1"/>
        <v>270000</v>
      </c>
      <c r="I78" s="51"/>
      <c r="J78" s="53"/>
    </row>
    <row r="79" spans="1:10" ht="19.5" customHeight="1">
      <c r="A79" s="549">
        <v>65</v>
      </c>
      <c r="B79" s="48" t="s">
        <v>68</v>
      </c>
      <c r="C79" s="549">
        <v>1934</v>
      </c>
      <c r="D79" s="458" t="s">
        <v>1793</v>
      </c>
      <c r="E79" s="834">
        <v>270000</v>
      </c>
      <c r="F79" s="46"/>
      <c r="G79" s="253"/>
      <c r="H79" s="265">
        <f t="shared" si="1"/>
        <v>270000</v>
      </c>
      <c r="I79" s="53"/>
      <c r="J79" s="53"/>
    </row>
    <row r="80" spans="1:10" ht="19.5" customHeight="1">
      <c r="A80" s="549">
        <v>66</v>
      </c>
      <c r="B80" s="48" t="s">
        <v>2116</v>
      </c>
      <c r="C80" s="549">
        <v>1934</v>
      </c>
      <c r="D80" s="458" t="s">
        <v>2440</v>
      </c>
      <c r="E80" s="834">
        <v>270000</v>
      </c>
      <c r="F80" s="46"/>
      <c r="G80" s="253"/>
      <c r="H80" s="265">
        <f t="shared" si="1"/>
        <v>270000</v>
      </c>
      <c r="I80" s="53"/>
      <c r="J80" s="53"/>
    </row>
    <row r="81" spans="1:10" ht="19.5" customHeight="1">
      <c r="A81" s="549">
        <v>67</v>
      </c>
      <c r="B81" s="48" t="s">
        <v>2163</v>
      </c>
      <c r="C81" s="549">
        <v>1935</v>
      </c>
      <c r="D81" s="458" t="s">
        <v>1793</v>
      </c>
      <c r="E81" s="834">
        <v>270000</v>
      </c>
      <c r="F81" s="249"/>
      <c r="G81" s="253"/>
      <c r="H81" s="265">
        <f t="shared" si="1"/>
        <v>270000</v>
      </c>
      <c r="I81" s="53"/>
      <c r="J81" s="53"/>
    </row>
    <row r="82" spans="1:10" ht="19.5" customHeight="1">
      <c r="A82" s="549">
        <v>68</v>
      </c>
      <c r="B82" s="48" t="s">
        <v>2745</v>
      </c>
      <c r="C82" s="549">
        <v>1936</v>
      </c>
      <c r="D82" s="458" t="s">
        <v>2017</v>
      </c>
      <c r="E82" s="834">
        <v>270000</v>
      </c>
      <c r="F82" s="46"/>
      <c r="G82" s="253"/>
      <c r="H82" s="265">
        <f>E82+G82</f>
        <v>270000</v>
      </c>
      <c r="I82" s="51"/>
      <c r="J82" s="53"/>
    </row>
    <row r="83" spans="1:10" ht="19.5" customHeight="1">
      <c r="A83" s="549">
        <v>69</v>
      </c>
      <c r="B83" s="48" t="s">
        <v>2746</v>
      </c>
      <c r="C83" s="549">
        <v>1936</v>
      </c>
      <c r="D83" s="458" t="s">
        <v>2017</v>
      </c>
      <c r="E83" s="834">
        <v>270000</v>
      </c>
      <c r="F83" s="46"/>
      <c r="G83" s="253"/>
      <c r="H83" s="265">
        <f>E83+G83</f>
        <v>270000</v>
      </c>
      <c r="I83" s="51"/>
      <c r="J83" s="53"/>
    </row>
    <row r="84" spans="1:10" ht="19.5" customHeight="1">
      <c r="A84" s="549">
        <v>70</v>
      </c>
      <c r="B84" s="48" t="s">
        <v>2747</v>
      </c>
      <c r="C84" s="549">
        <v>1936</v>
      </c>
      <c r="D84" s="458" t="s">
        <v>2750</v>
      </c>
      <c r="E84" s="834">
        <v>270000</v>
      </c>
      <c r="F84" s="46"/>
      <c r="G84" s="253"/>
      <c r="H84" s="265">
        <f>E84+G84</f>
        <v>270000</v>
      </c>
      <c r="I84" s="51"/>
      <c r="J84" s="53"/>
    </row>
    <row r="85" spans="1:10" ht="19.5" customHeight="1">
      <c r="A85" s="549">
        <v>71</v>
      </c>
      <c r="B85" s="48" t="s">
        <v>2748</v>
      </c>
      <c r="C85" s="549">
        <v>1936</v>
      </c>
      <c r="D85" s="458" t="s">
        <v>2751</v>
      </c>
      <c r="E85" s="834">
        <v>270000</v>
      </c>
      <c r="F85" s="46"/>
      <c r="G85" s="253"/>
      <c r="H85" s="265">
        <f>E85+G85</f>
        <v>270000</v>
      </c>
      <c r="I85" s="51"/>
      <c r="J85" s="53"/>
    </row>
    <row r="86" spans="1:10" ht="19.5" customHeight="1">
      <c r="A86" s="549">
        <v>72</v>
      </c>
      <c r="B86" s="48" t="s">
        <v>2749</v>
      </c>
      <c r="C86" s="549">
        <v>1936</v>
      </c>
      <c r="D86" s="458" t="s">
        <v>1793</v>
      </c>
      <c r="E86" s="834">
        <v>270000</v>
      </c>
      <c r="F86" s="46"/>
      <c r="G86" s="253"/>
      <c r="H86" s="265">
        <f>E87+G86</f>
        <v>270000</v>
      </c>
      <c r="I86" s="53"/>
      <c r="J86" s="53"/>
    </row>
    <row r="87" spans="1:10" ht="19.5" customHeight="1">
      <c r="A87" s="549">
        <v>73</v>
      </c>
      <c r="B87" s="48" t="s">
        <v>2561</v>
      </c>
      <c r="C87" s="549">
        <v>1936</v>
      </c>
      <c r="D87" s="458" t="s">
        <v>1563</v>
      </c>
      <c r="E87" s="834">
        <v>270000</v>
      </c>
      <c r="F87" s="46"/>
      <c r="G87" s="253"/>
      <c r="H87" s="265">
        <f>SUM(E87:G87)</f>
        <v>270000</v>
      </c>
      <c r="I87" s="53"/>
      <c r="J87" s="53"/>
    </row>
    <row r="88" spans="1:10" ht="19.5" customHeight="1">
      <c r="A88" s="549">
        <v>74</v>
      </c>
      <c r="B88" s="48" t="s">
        <v>562</v>
      </c>
      <c r="C88" s="549">
        <v>1936</v>
      </c>
      <c r="D88" s="458" t="s">
        <v>565</v>
      </c>
      <c r="E88" s="834">
        <v>270000</v>
      </c>
      <c r="F88" s="46"/>
      <c r="G88" s="253"/>
      <c r="H88" s="265">
        <f>SUM(E88:G88)</f>
        <v>270000</v>
      </c>
      <c r="I88" s="53"/>
      <c r="J88" s="53"/>
    </row>
    <row r="89" spans="1:10" ht="19.5" customHeight="1">
      <c r="A89" s="549">
        <v>75</v>
      </c>
      <c r="B89" s="48" t="s">
        <v>563</v>
      </c>
      <c r="C89" s="549">
        <v>1936</v>
      </c>
      <c r="D89" s="458" t="s">
        <v>2162</v>
      </c>
      <c r="E89" s="834">
        <v>270000</v>
      </c>
      <c r="F89" s="46"/>
      <c r="G89" s="253"/>
      <c r="H89" s="265">
        <f>SUM(E89:G89)</f>
        <v>270000</v>
      </c>
      <c r="I89" s="53"/>
      <c r="J89" s="53"/>
    </row>
    <row r="90" spans="1:10" ht="19.5" customHeight="1">
      <c r="A90" s="549">
        <v>76</v>
      </c>
      <c r="B90" s="48" t="s">
        <v>564</v>
      </c>
      <c r="C90" s="549">
        <v>1936</v>
      </c>
      <c r="D90" s="458" t="s">
        <v>565</v>
      </c>
      <c r="E90" s="834">
        <v>270000</v>
      </c>
      <c r="F90" s="46"/>
      <c r="G90" s="253"/>
      <c r="H90" s="265">
        <f>SUM(E90:G90)</f>
        <v>270000</v>
      </c>
      <c r="I90" s="53"/>
      <c r="J90" s="53"/>
    </row>
    <row r="91" spans="1:10" ht="19.5" customHeight="1">
      <c r="A91" s="549">
        <v>77</v>
      </c>
      <c r="B91" s="45" t="s">
        <v>2168</v>
      </c>
      <c r="C91" s="824">
        <v>1919</v>
      </c>
      <c r="D91" s="250" t="s">
        <v>2028</v>
      </c>
      <c r="E91" s="834">
        <v>270000</v>
      </c>
      <c r="F91" s="46"/>
      <c r="G91" s="253"/>
      <c r="H91" s="265">
        <f aca="true" t="shared" si="2" ref="H91:H96">E91+G91</f>
        <v>270000</v>
      </c>
      <c r="I91" s="51"/>
      <c r="J91" s="53"/>
    </row>
    <row r="92" spans="1:10" ht="19.5" customHeight="1">
      <c r="A92" s="549">
        <v>78</v>
      </c>
      <c r="B92" s="45" t="s">
        <v>2171</v>
      </c>
      <c r="C92" s="824">
        <v>1931</v>
      </c>
      <c r="D92" s="250" t="s">
        <v>2016</v>
      </c>
      <c r="E92" s="834">
        <v>270000</v>
      </c>
      <c r="F92" s="46"/>
      <c r="G92" s="253"/>
      <c r="H92" s="265">
        <f t="shared" si="2"/>
        <v>270000</v>
      </c>
      <c r="I92" s="51"/>
      <c r="J92" s="53"/>
    </row>
    <row r="93" spans="1:10" ht="19.5" customHeight="1">
      <c r="A93" s="549">
        <v>79</v>
      </c>
      <c r="B93" s="45" t="s">
        <v>2172</v>
      </c>
      <c r="C93" s="824">
        <v>1928</v>
      </c>
      <c r="D93" s="250" t="s">
        <v>2016</v>
      </c>
      <c r="E93" s="834">
        <v>270000</v>
      </c>
      <c r="F93" s="46"/>
      <c r="G93" s="253"/>
      <c r="H93" s="265">
        <f t="shared" si="2"/>
        <v>270000</v>
      </c>
      <c r="I93" s="51"/>
      <c r="J93" s="53"/>
    </row>
    <row r="94" spans="1:10" ht="19.5" customHeight="1">
      <c r="A94" s="549">
        <v>80</v>
      </c>
      <c r="B94" s="45" t="s">
        <v>2169</v>
      </c>
      <c r="C94" s="824">
        <v>1925</v>
      </c>
      <c r="D94" s="250" t="s">
        <v>2117</v>
      </c>
      <c r="E94" s="834">
        <v>270000</v>
      </c>
      <c r="F94" s="46"/>
      <c r="G94" s="253"/>
      <c r="H94" s="265">
        <f t="shared" si="2"/>
        <v>270000</v>
      </c>
      <c r="I94" s="51"/>
      <c r="J94" s="53"/>
    </row>
    <row r="95" spans="1:10" ht="19.5" customHeight="1">
      <c r="A95" s="549">
        <v>81</v>
      </c>
      <c r="B95" s="48" t="s">
        <v>2170</v>
      </c>
      <c r="C95" s="549">
        <v>1934</v>
      </c>
      <c r="D95" s="458" t="s">
        <v>2018</v>
      </c>
      <c r="E95" s="834">
        <v>270000</v>
      </c>
      <c r="F95" s="46"/>
      <c r="G95" s="253"/>
      <c r="H95" s="265">
        <f t="shared" si="2"/>
        <v>270000</v>
      </c>
      <c r="I95" s="53"/>
      <c r="J95" s="53"/>
    </row>
    <row r="96" spans="1:10" ht="19.5" customHeight="1">
      <c r="A96" s="549">
        <v>82</v>
      </c>
      <c r="B96" s="48" t="s">
        <v>258</v>
      </c>
      <c r="C96" s="549">
        <v>1935</v>
      </c>
      <c r="D96" s="458" t="s">
        <v>2018</v>
      </c>
      <c r="E96" s="834">
        <v>270000</v>
      </c>
      <c r="F96" s="46"/>
      <c r="G96" s="253"/>
      <c r="H96" s="265">
        <f t="shared" si="2"/>
        <v>270000</v>
      </c>
      <c r="I96" s="51"/>
      <c r="J96" s="53"/>
    </row>
    <row r="97" spans="1:10" ht="19.5" customHeight="1">
      <c r="A97" s="549">
        <v>83</v>
      </c>
      <c r="B97" s="45" t="s">
        <v>2827</v>
      </c>
      <c r="C97" s="824">
        <v>1927</v>
      </c>
      <c r="D97" s="250" t="s">
        <v>2026</v>
      </c>
      <c r="E97" s="834">
        <v>270000</v>
      </c>
      <c r="F97" s="46"/>
      <c r="G97" s="253"/>
      <c r="H97" s="265">
        <f>E97+G97</f>
        <v>270000</v>
      </c>
      <c r="I97" s="51"/>
      <c r="J97" s="53"/>
    </row>
    <row r="98" spans="1:10" ht="19.5" customHeight="1">
      <c r="A98" s="549">
        <v>84</v>
      </c>
      <c r="B98" s="1049" t="s">
        <v>1865</v>
      </c>
      <c r="C98" s="1449">
        <v>1925</v>
      </c>
      <c r="D98" s="1371" t="s">
        <v>2028</v>
      </c>
      <c r="E98" s="1050">
        <v>0</v>
      </c>
      <c r="F98" s="1226"/>
      <c r="G98" s="1227"/>
      <c r="H98" s="1015">
        <f>SUM(E98:G98)</f>
        <v>0</v>
      </c>
      <c r="I98" s="1013" t="s">
        <v>1345</v>
      </c>
      <c r="J98" s="1472"/>
    </row>
    <row r="99" spans="1:10" ht="19.5" customHeight="1">
      <c r="A99" s="549">
        <v>85</v>
      </c>
      <c r="B99" s="45" t="s">
        <v>2036</v>
      </c>
      <c r="C99" s="824">
        <v>1919</v>
      </c>
      <c r="D99" s="250" t="s">
        <v>2016</v>
      </c>
      <c r="E99" s="834">
        <v>270000</v>
      </c>
      <c r="F99" s="46"/>
      <c r="G99" s="253"/>
      <c r="H99" s="265">
        <f aca="true" t="shared" si="3" ref="H99:H109">SUM(E99:G99)</f>
        <v>270000</v>
      </c>
      <c r="I99" s="51"/>
      <c r="J99" s="53"/>
    </row>
    <row r="100" spans="1:10" ht="19.5" customHeight="1">
      <c r="A100" s="549">
        <v>86</v>
      </c>
      <c r="B100" s="45" t="s">
        <v>2131</v>
      </c>
      <c r="C100" s="824">
        <v>1930</v>
      </c>
      <c r="D100" s="250" t="s">
        <v>2028</v>
      </c>
      <c r="E100" s="834">
        <v>270000</v>
      </c>
      <c r="F100" s="46"/>
      <c r="G100" s="253"/>
      <c r="H100" s="265">
        <f t="shared" si="3"/>
        <v>270000</v>
      </c>
      <c r="I100" s="51"/>
      <c r="J100" s="53"/>
    </row>
    <row r="101" spans="1:10" ht="19.5" customHeight="1">
      <c r="A101" s="549">
        <v>87</v>
      </c>
      <c r="B101" s="45" t="s">
        <v>256</v>
      </c>
      <c r="C101" s="824">
        <v>1930</v>
      </c>
      <c r="D101" s="250" t="s">
        <v>2016</v>
      </c>
      <c r="E101" s="834">
        <v>270000</v>
      </c>
      <c r="F101" s="46"/>
      <c r="G101" s="253"/>
      <c r="H101" s="265">
        <f t="shared" si="3"/>
        <v>270000</v>
      </c>
      <c r="I101" s="51"/>
      <c r="J101" s="53"/>
    </row>
    <row r="102" spans="1:10" ht="19.5" customHeight="1">
      <c r="A102" s="549">
        <v>88</v>
      </c>
      <c r="B102" s="45" t="s">
        <v>1323</v>
      </c>
      <c r="C102" s="824">
        <v>1921</v>
      </c>
      <c r="D102" s="250" t="s">
        <v>2026</v>
      </c>
      <c r="E102" s="834">
        <v>270000</v>
      </c>
      <c r="F102" s="46"/>
      <c r="G102" s="253"/>
      <c r="H102" s="265">
        <f t="shared" si="3"/>
        <v>270000</v>
      </c>
      <c r="I102" s="51"/>
      <c r="J102" s="53"/>
    </row>
    <row r="103" spans="1:10" ht="19.5" customHeight="1">
      <c r="A103" s="549">
        <v>89</v>
      </c>
      <c r="B103" s="48" t="s">
        <v>2155</v>
      </c>
      <c r="C103" s="549">
        <v>1933</v>
      </c>
      <c r="D103" s="458" t="s">
        <v>2016</v>
      </c>
      <c r="E103" s="834">
        <v>270000</v>
      </c>
      <c r="F103" s="46"/>
      <c r="G103" s="253"/>
      <c r="H103" s="265">
        <f t="shared" si="3"/>
        <v>270000</v>
      </c>
      <c r="I103" s="51"/>
      <c r="J103" s="53"/>
    </row>
    <row r="104" spans="1:10" ht="19.5" customHeight="1">
      <c r="A104" s="549">
        <v>90</v>
      </c>
      <c r="B104" s="45" t="s">
        <v>2152</v>
      </c>
      <c r="C104" s="824">
        <v>1932</v>
      </c>
      <c r="D104" s="250" t="s">
        <v>2153</v>
      </c>
      <c r="E104" s="834">
        <v>270000</v>
      </c>
      <c r="F104" s="46"/>
      <c r="G104" s="253"/>
      <c r="H104" s="265">
        <f t="shared" si="3"/>
        <v>270000</v>
      </c>
      <c r="I104" s="51"/>
      <c r="J104" s="53"/>
    </row>
    <row r="105" spans="1:10" ht="19.5" customHeight="1">
      <c r="A105" s="549">
        <v>91</v>
      </c>
      <c r="B105" s="48" t="s">
        <v>2948</v>
      </c>
      <c r="C105" s="549">
        <v>1935</v>
      </c>
      <c r="D105" s="458" t="s">
        <v>2017</v>
      </c>
      <c r="E105" s="834">
        <v>270000</v>
      </c>
      <c r="F105" s="46"/>
      <c r="G105" s="253"/>
      <c r="H105" s="265">
        <f t="shared" si="3"/>
        <v>270000</v>
      </c>
      <c r="I105" s="51"/>
      <c r="J105" s="53"/>
    </row>
    <row r="106" spans="1:10" ht="19.5" customHeight="1">
      <c r="A106" s="549">
        <v>92</v>
      </c>
      <c r="B106" s="45" t="s">
        <v>298</v>
      </c>
      <c r="C106" s="824">
        <v>1930</v>
      </c>
      <c r="D106" s="250" t="s">
        <v>2017</v>
      </c>
      <c r="E106" s="834">
        <v>270000</v>
      </c>
      <c r="F106" s="46"/>
      <c r="G106" s="253"/>
      <c r="H106" s="265">
        <f t="shared" si="3"/>
        <v>270000</v>
      </c>
      <c r="I106" s="51"/>
      <c r="J106" s="53"/>
    </row>
    <row r="107" spans="1:10" ht="19.5" customHeight="1">
      <c r="A107" s="549">
        <v>93</v>
      </c>
      <c r="B107" s="45" t="s">
        <v>1983</v>
      </c>
      <c r="C107" s="824">
        <v>1918</v>
      </c>
      <c r="D107" s="250" t="s">
        <v>2040</v>
      </c>
      <c r="E107" s="834">
        <v>270000</v>
      </c>
      <c r="F107" s="46"/>
      <c r="G107" s="253"/>
      <c r="H107" s="265">
        <f t="shared" si="3"/>
        <v>270000</v>
      </c>
      <c r="I107" s="51"/>
      <c r="J107" s="53"/>
    </row>
    <row r="108" spans="1:10" ht="19.5" customHeight="1">
      <c r="A108" s="549">
        <v>94</v>
      </c>
      <c r="B108" s="45" t="s">
        <v>2149</v>
      </c>
      <c r="C108" s="824">
        <v>1933</v>
      </c>
      <c r="D108" s="250" t="s">
        <v>2021</v>
      </c>
      <c r="E108" s="834">
        <v>270000</v>
      </c>
      <c r="F108" s="46"/>
      <c r="G108" s="253"/>
      <c r="H108" s="265">
        <f t="shared" si="3"/>
        <v>270000</v>
      </c>
      <c r="I108" s="51"/>
      <c r="J108" s="53"/>
    </row>
    <row r="109" spans="1:10" ht="19.5" customHeight="1">
      <c r="A109" s="549">
        <v>95</v>
      </c>
      <c r="B109" s="48" t="s">
        <v>2956</v>
      </c>
      <c r="C109" s="549">
        <v>1935</v>
      </c>
      <c r="D109" s="458" t="s">
        <v>2040</v>
      </c>
      <c r="E109" s="834">
        <v>270000</v>
      </c>
      <c r="F109" s="46"/>
      <c r="G109" s="253"/>
      <c r="H109" s="265">
        <f t="shared" si="3"/>
        <v>270000</v>
      </c>
      <c r="I109" s="51"/>
      <c r="J109" s="53"/>
    </row>
    <row r="110" spans="1:10" ht="19.5" customHeight="1">
      <c r="A110" s="549">
        <v>96</v>
      </c>
      <c r="B110" s="45" t="s">
        <v>256</v>
      </c>
      <c r="C110" s="824">
        <v>1936</v>
      </c>
      <c r="D110" s="250" t="s">
        <v>1793</v>
      </c>
      <c r="E110" s="834">
        <v>270000</v>
      </c>
      <c r="F110" s="46"/>
      <c r="G110" s="253"/>
      <c r="H110" s="265">
        <f>E110+G110</f>
        <v>270000</v>
      </c>
      <c r="I110" s="51"/>
      <c r="J110" s="262"/>
    </row>
    <row r="111" spans="1:10" ht="19.5" customHeight="1">
      <c r="A111" s="549">
        <v>97</v>
      </c>
      <c r="B111" s="48" t="s">
        <v>195</v>
      </c>
      <c r="C111" s="549">
        <v>1936</v>
      </c>
      <c r="D111" s="458" t="s">
        <v>2117</v>
      </c>
      <c r="E111" s="834">
        <v>270000</v>
      </c>
      <c r="F111" s="46"/>
      <c r="G111" s="253"/>
      <c r="H111" s="265">
        <f aca="true" t="shared" si="4" ref="H111:H118">SUM(E111:G111)</f>
        <v>270000</v>
      </c>
      <c r="I111" s="51"/>
      <c r="J111" s="53"/>
    </row>
    <row r="112" spans="1:10" ht="19.5" customHeight="1">
      <c r="A112" s="549">
        <v>98</v>
      </c>
      <c r="B112" s="48" t="s">
        <v>196</v>
      </c>
      <c r="C112" s="549">
        <v>1936</v>
      </c>
      <c r="D112" s="458" t="s">
        <v>2162</v>
      </c>
      <c r="E112" s="834">
        <v>270000</v>
      </c>
      <c r="F112" s="46"/>
      <c r="G112" s="253"/>
      <c r="H112" s="265">
        <f t="shared" si="4"/>
        <v>270000</v>
      </c>
      <c r="I112" s="51"/>
      <c r="J112" s="53"/>
    </row>
    <row r="113" spans="1:10" ht="19.5" customHeight="1">
      <c r="A113" s="549">
        <v>99</v>
      </c>
      <c r="B113" s="48" t="s">
        <v>197</v>
      </c>
      <c r="C113" s="549">
        <v>1936</v>
      </c>
      <c r="D113" s="458" t="s">
        <v>2028</v>
      </c>
      <c r="E113" s="834">
        <v>270000</v>
      </c>
      <c r="F113" s="46"/>
      <c r="G113" s="253"/>
      <c r="H113" s="265">
        <f t="shared" si="4"/>
        <v>270000</v>
      </c>
      <c r="I113" s="51"/>
      <c r="J113" s="53"/>
    </row>
    <row r="114" spans="1:10" ht="19.5" customHeight="1">
      <c r="A114" s="549">
        <v>100</v>
      </c>
      <c r="B114" s="48" t="s">
        <v>750</v>
      </c>
      <c r="C114" s="549">
        <v>1936</v>
      </c>
      <c r="D114" s="458" t="s">
        <v>749</v>
      </c>
      <c r="E114" s="834">
        <v>270000</v>
      </c>
      <c r="F114" s="46"/>
      <c r="G114" s="253"/>
      <c r="H114" s="265">
        <f t="shared" si="4"/>
        <v>270000</v>
      </c>
      <c r="I114" s="51"/>
      <c r="J114" s="203"/>
    </row>
    <row r="115" spans="1:10" ht="19.5" customHeight="1">
      <c r="A115" s="549">
        <v>101</v>
      </c>
      <c r="B115" s="48" t="s">
        <v>751</v>
      </c>
      <c r="C115" s="549">
        <v>1936</v>
      </c>
      <c r="D115" s="458" t="s">
        <v>752</v>
      </c>
      <c r="E115" s="834">
        <v>270000</v>
      </c>
      <c r="F115" s="46"/>
      <c r="G115" s="253"/>
      <c r="H115" s="265">
        <f t="shared" si="4"/>
        <v>270000</v>
      </c>
      <c r="I115" s="51"/>
      <c r="J115" s="203"/>
    </row>
    <row r="116" spans="1:10" ht="19.5" customHeight="1">
      <c r="A116" s="549">
        <v>102</v>
      </c>
      <c r="B116" s="48" t="s">
        <v>1015</v>
      </c>
      <c r="C116" s="549">
        <v>1936</v>
      </c>
      <c r="D116" s="458" t="s">
        <v>2234</v>
      </c>
      <c r="E116" s="834">
        <v>270000</v>
      </c>
      <c r="F116" s="46"/>
      <c r="G116" s="253"/>
      <c r="H116" s="265">
        <f>E116+G116</f>
        <v>270000</v>
      </c>
      <c r="I116" s="51"/>
      <c r="J116" s="203"/>
    </row>
    <row r="117" spans="1:10" ht="19.5" customHeight="1">
      <c r="A117" s="549">
        <v>103</v>
      </c>
      <c r="B117" s="48" t="s">
        <v>753</v>
      </c>
      <c r="C117" s="549">
        <v>1936</v>
      </c>
      <c r="D117" s="458" t="s">
        <v>749</v>
      </c>
      <c r="E117" s="834">
        <v>270000</v>
      </c>
      <c r="F117" s="46"/>
      <c r="G117" s="253"/>
      <c r="H117" s="265">
        <f t="shared" si="4"/>
        <v>270000</v>
      </c>
      <c r="I117" s="51"/>
      <c r="J117" s="203"/>
    </row>
    <row r="118" spans="1:10" ht="19.5" customHeight="1">
      <c r="A118" s="549">
        <v>104</v>
      </c>
      <c r="B118" s="48" t="s">
        <v>2334</v>
      </c>
      <c r="C118" s="549">
        <v>1936</v>
      </c>
      <c r="D118" s="458" t="s">
        <v>1772</v>
      </c>
      <c r="E118" s="834">
        <v>270000</v>
      </c>
      <c r="F118" s="46"/>
      <c r="G118" s="253"/>
      <c r="H118" s="265">
        <f t="shared" si="4"/>
        <v>270000</v>
      </c>
      <c r="I118" s="51"/>
      <c r="J118" s="203"/>
    </row>
    <row r="119" spans="1:10" ht="19.5" customHeight="1">
      <c r="A119" s="549">
        <v>105</v>
      </c>
      <c r="B119" s="48" t="s">
        <v>256</v>
      </c>
      <c r="C119" s="549">
        <v>1937</v>
      </c>
      <c r="D119" s="458" t="s">
        <v>1564</v>
      </c>
      <c r="E119" s="834">
        <v>270000</v>
      </c>
      <c r="F119" s="46"/>
      <c r="G119" s="253"/>
      <c r="H119" s="265">
        <f>G118+E118</f>
        <v>270000</v>
      </c>
      <c r="I119" s="51"/>
      <c r="J119" s="203"/>
    </row>
    <row r="120" spans="1:10" ht="19.5" customHeight="1">
      <c r="A120" s="549">
        <v>106</v>
      </c>
      <c r="B120" s="48" t="s">
        <v>2107</v>
      </c>
      <c r="C120" s="549">
        <v>1937</v>
      </c>
      <c r="D120" s="250" t="s">
        <v>2028</v>
      </c>
      <c r="E120" s="834">
        <v>270000</v>
      </c>
      <c r="F120" s="46"/>
      <c r="G120" s="253"/>
      <c r="H120" s="265">
        <f>G119+E119</f>
        <v>270000</v>
      </c>
      <c r="I120" s="51"/>
      <c r="J120" s="203"/>
    </row>
    <row r="121" spans="1:10" ht="19.5" customHeight="1">
      <c r="A121" s="549">
        <v>107</v>
      </c>
      <c r="B121" s="48" t="s">
        <v>2106</v>
      </c>
      <c r="C121" s="549">
        <v>1937</v>
      </c>
      <c r="D121" s="458" t="s">
        <v>1772</v>
      </c>
      <c r="E121" s="834">
        <v>270000</v>
      </c>
      <c r="F121" s="46"/>
      <c r="G121" s="253"/>
      <c r="H121" s="265">
        <f>G121+E121</f>
        <v>270000</v>
      </c>
      <c r="I121" s="51"/>
      <c r="J121" s="203"/>
    </row>
    <row r="122" spans="1:10" ht="19.5" customHeight="1">
      <c r="A122" s="549">
        <v>108</v>
      </c>
      <c r="B122" s="48" t="s">
        <v>1448</v>
      </c>
      <c r="C122" s="549">
        <v>1937</v>
      </c>
      <c r="D122" s="458" t="s">
        <v>2040</v>
      </c>
      <c r="E122" s="834">
        <v>270000</v>
      </c>
      <c r="F122" s="46"/>
      <c r="G122" s="253"/>
      <c r="H122" s="265">
        <f>G122+E122</f>
        <v>270000</v>
      </c>
      <c r="I122" s="51"/>
      <c r="J122" s="203"/>
    </row>
    <row r="123" spans="1:10" ht="19.5" customHeight="1">
      <c r="A123" s="549">
        <v>109</v>
      </c>
      <c r="B123" s="48" t="s">
        <v>1449</v>
      </c>
      <c r="C123" s="549">
        <v>1937</v>
      </c>
      <c r="D123" s="458" t="s">
        <v>2018</v>
      </c>
      <c r="E123" s="834">
        <v>270000</v>
      </c>
      <c r="F123" s="46"/>
      <c r="G123" s="253"/>
      <c r="H123" s="265">
        <f>G123+E119</f>
        <v>270000</v>
      </c>
      <c r="I123" s="51"/>
      <c r="J123" s="203"/>
    </row>
    <row r="124" spans="1:10" ht="19.5" customHeight="1">
      <c r="A124" s="549">
        <v>110</v>
      </c>
      <c r="B124" s="48" t="s">
        <v>155</v>
      </c>
      <c r="C124" s="549">
        <v>1937</v>
      </c>
      <c r="D124" s="458" t="s">
        <v>403</v>
      </c>
      <c r="E124" s="834">
        <v>270000</v>
      </c>
      <c r="F124" s="46"/>
      <c r="G124" s="253"/>
      <c r="H124" s="265">
        <f aca="true" t="shared" si="5" ref="H124:H138">G124+E124</f>
        <v>270000</v>
      </c>
      <c r="I124" s="51"/>
      <c r="J124" s="203"/>
    </row>
    <row r="125" spans="1:10" ht="19.5" customHeight="1">
      <c r="A125" s="549">
        <v>111</v>
      </c>
      <c r="B125" s="48" t="s">
        <v>402</v>
      </c>
      <c r="C125" s="549">
        <v>1937</v>
      </c>
      <c r="D125" s="458" t="s">
        <v>1776</v>
      </c>
      <c r="E125" s="834">
        <v>270000</v>
      </c>
      <c r="F125" s="46"/>
      <c r="G125" s="253"/>
      <c r="H125" s="265">
        <f t="shared" si="5"/>
        <v>270000</v>
      </c>
      <c r="I125" s="51"/>
      <c r="J125" s="203"/>
    </row>
    <row r="126" spans="1:10" ht="19.5" customHeight="1">
      <c r="A126" s="549">
        <v>112</v>
      </c>
      <c r="B126" s="48" t="s">
        <v>670</v>
      </c>
      <c r="C126" s="549">
        <v>1937</v>
      </c>
      <c r="D126" s="458" t="s">
        <v>2750</v>
      </c>
      <c r="E126" s="834">
        <v>270000</v>
      </c>
      <c r="F126" s="46"/>
      <c r="G126" s="253"/>
      <c r="H126" s="265">
        <f t="shared" si="5"/>
        <v>270000</v>
      </c>
      <c r="I126" s="51"/>
      <c r="J126" s="203"/>
    </row>
    <row r="127" spans="1:10" ht="19.5" customHeight="1">
      <c r="A127" s="549">
        <v>113</v>
      </c>
      <c r="B127" s="48" t="s">
        <v>1379</v>
      </c>
      <c r="C127" s="549">
        <v>1937</v>
      </c>
      <c r="D127" s="458" t="s">
        <v>1776</v>
      </c>
      <c r="E127" s="834">
        <v>270000</v>
      </c>
      <c r="F127" s="46"/>
      <c r="G127" s="253"/>
      <c r="H127" s="265">
        <f t="shared" si="5"/>
        <v>270000</v>
      </c>
      <c r="I127" s="51"/>
      <c r="J127" s="203"/>
    </row>
    <row r="128" spans="1:10" ht="19.5" customHeight="1">
      <c r="A128" s="549">
        <v>114</v>
      </c>
      <c r="B128" s="48" t="s">
        <v>216</v>
      </c>
      <c r="C128" s="549">
        <v>1937</v>
      </c>
      <c r="D128" s="458" t="s">
        <v>1776</v>
      </c>
      <c r="E128" s="834">
        <v>270000</v>
      </c>
      <c r="F128" s="46"/>
      <c r="G128" s="253"/>
      <c r="H128" s="265">
        <f aca="true" t="shared" si="6" ref="H128:H133">G128+E128</f>
        <v>270000</v>
      </c>
      <c r="I128" s="51"/>
      <c r="J128" s="203"/>
    </row>
    <row r="129" spans="1:10" ht="19.5" customHeight="1">
      <c r="A129" s="549">
        <v>115</v>
      </c>
      <c r="B129" s="48" t="s">
        <v>1380</v>
      </c>
      <c r="C129" s="549">
        <v>1937</v>
      </c>
      <c r="D129" s="250" t="s">
        <v>2020</v>
      </c>
      <c r="E129" s="834">
        <v>270000</v>
      </c>
      <c r="F129" s="46" t="s">
        <v>188</v>
      </c>
      <c r="G129" s="253"/>
      <c r="H129" s="265">
        <f t="shared" si="6"/>
        <v>270000</v>
      </c>
      <c r="I129" s="51"/>
      <c r="J129" s="203"/>
    </row>
    <row r="130" spans="1:10" ht="19.5" customHeight="1">
      <c r="A130" s="549">
        <v>116</v>
      </c>
      <c r="B130" s="48" t="s">
        <v>1517</v>
      </c>
      <c r="C130" s="549">
        <v>1937</v>
      </c>
      <c r="D130" s="458" t="s">
        <v>1381</v>
      </c>
      <c r="E130" s="834">
        <v>270000</v>
      </c>
      <c r="F130" s="46"/>
      <c r="G130" s="253"/>
      <c r="H130" s="265">
        <f t="shared" si="6"/>
        <v>270000</v>
      </c>
      <c r="I130" s="51"/>
      <c r="J130" s="203"/>
    </row>
    <row r="131" spans="1:10" ht="19.5" customHeight="1">
      <c r="A131" s="549">
        <v>117</v>
      </c>
      <c r="B131" s="48" t="s">
        <v>2392</v>
      </c>
      <c r="C131" s="549">
        <v>1937</v>
      </c>
      <c r="D131" s="458" t="s">
        <v>1776</v>
      </c>
      <c r="E131" s="834">
        <v>270000</v>
      </c>
      <c r="F131" s="46"/>
      <c r="G131" s="253"/>
      <c r="H131" s="265">
        <f t="shared" si="6"/>
        <v>270000</v>
      </c>
      <c r="I131" s="51"/>
      <c r="J131" s="203"/>
    </row>
    <row r="132" spans="1:10" ht="19.5" customHeight="1">
      <c r="A132" s="549">
        <v>118</v>
      </c>
      <c r="B132" s="48" t="s">
        <v>2037</v>
      </c>
      <c r="C132" s="549">
        <v>1937</v>
      </c>
      <c r="D132" s="458" t="s">
        <v>1772</v>
      </c>
      <c r="E132" s="834">
        <v>270000</v>
      </c>
      <c r="F132" s="46" t="s">
        <v>188</v>
      </c>
      <c r="G132" s="253"/>
      <c r="H132" s="265">
        <f t="shared" si="6"/>
        <v>270000</v>
      </c>
      <c r="I132" s="51"/>
      <c r="J132" s="203"/>
    </row>
    <row r="133" spans="1:10" ht="19.5" customHeight="1">
      <c r="A133" s="549">
        <v>119</v>
      </c>
      <c r="B133" s="48" t="s">
        <v>2395</v>
      </c>
      <c r="C133" s="549">
        <v>1937</v>
      </c>
      <c r="D133" s="458" t="s">
        <v>1421</v>
      </c>
      <c r="E133" s="834">
        <v>270000</v>
      </c>
      <c r="F133" s="46"/>
      <c r="G133" s="253"/>
      <c r="H133" s="265">
        <f t="shared" si="6"/>
        <v>270000</v>
      </c>
      <c r="I133" s="51"/>
      <c r="J133" s="203"/>
    </row>
    <row r="134" spans="1:10" ht="19.5" customHeight="1">
      <c r="A134" s="549">
        <v>120</v>
      </c>
      <c r="B134" s="48" t="s">
        <v>2175</v>
      </c>
      <c r="C134" s="549">
        <v>1937</v>
      </c>
      <c r="D134" s="458" t="s">
        <v>1772</v>
      </c>
      <c r="E134" s="834">
        <v>270000</v>
      </c>
      <c r="F134" s="46"/>
      <c r="G134" s="253"/>
      <c r="H134" s="265">
        <f t="shared" si="5"/>
        <v>270000</v>
      </c>
      <c r="I134" s="51"/>
      <c r="J134" s="203"/>
    </row>
    <row r="135" spans="1:10" ht="19.5" customHeight="1">
      <c r="A135" s="549">
        <v>121</v>
      </c>
      <c r="B135" s="48" t="s">
        <v>913</v>
      </c>
      <c r="C135" s="549">
        <v>1937</v>
      </c>
      <c r="D135" s="458" t="s">
        <v>1772</v>
      </c>
      <c r="E135" s="834">
        <v>270000</v>
      </c>
      <c r="F135" s="46"/>
      <c r="G135" s="253"/>
      <c r="H135" s="265">
        <f>G135+E135</f>
        <v>270000</v>
      </c>
      <c r="I135" s="51"/>
      <c r="J135" s="203"/>
    </row>
    <row r="136" spans="1:10" ht="19.5" customHeight="1">
      <c r="A136" s="549">
        <v>122</v>
      </c>
      <c r="B136" s="48" t="s">
        <v>911</v>
      </c>
      <c r="C136" s="549">
        <v>1937</v>
      </c>
      <c r="D136" s="458" t="s">
        <v>912</v>
      </c>
      <c r="E136" s="834">
        <v>270000</v>
      </c>
      <c r="F136" s="46"/>
      <c r="G136" s="253"/>
      <c r="H136" s="265">
        <f>G136+E136</f>
        <v>270000</v>
      </c>
      <c r="I136" s="51"/>
      <c r="J136" s="203"/>
    </row>
    <row r="137" spans="1:10" ht="19.5" customHeight="1">
      <c r="A137" s="549">
        <v>123</v>
      </c>
      <c r="B137" s="48" t="s">
        <v>2422</v>
      </c>
      <c r="C137" s="549">
        <v>1937</v>
      </c>
      <c r="D137" s="458" t="s">
        <v>1772</v>
      </c>
      <c r="E137" s="834">
        <v>270000</v>
      </c>
      <c r="F137" s="46"/>
      <c r="G137" s="253"/>
      <c r="H137" s="265">
        <f t="shared" si="5"/>
        <v>270000</v>
      </c>
      <c r="I137" s="51"/>
      <c r="J137" s="203"/>
    </row>
    <row r="138" spans="1:10" ht="19.5" customHeight="1">
      <c r="A138" s="549">
        <v>124</v>
      </c>
      <c r="B138" s="48" t="s">
        <v>2825</v>
      </c>
      <c r="C138" s="549">
        <v>1938</v>
      </c>
      <c r="D138" s="458" t="s">
        <v>2016</v>
      </c>
      <c r="E138" s="834">
        <v>270000</v>
      </c>
      <c r="F138" s="46"/>
      <c r="G138" s="253"/>
      <c r="H138" s="265">
        <f t="shared" si="5"/>
        <v>270000</v>
      </c>
      <c r="I138" s="51"/>
      <c r="J138" s="203"/>
    </row>
    <row r="139" spans="1:10" ht="19.5" customHeight="1">
      <c r="A139" s="549">
        <v>125</v>
      </c>
      <c r="B139" s="48" t="s">
        <v>1513</v>
      </c>
      <c r="C139" s="549">
        <v>1938</v>
      </c>
      <c r="D139" s="458" t="s">
        <v>1772</v>
      </c>
      <c r="E139" s="834">
        <v>270000</v>
      </c>
      <c r="F139" s="46"/>
      <c r="G139" s="253"/>
      <c r="H139" s="265">
        <f aca="true" t="shared" si="7" ref="H139:H154">G139+E139</f>
        <v>270000</v>
      </c>
      <c r="I139" s="51"/>
      <c r="J139" s="203"/>
    </row>
    <row r="140" spans="1:10" ht="19.5" customHeight="1">
      <c r="A140" s="549">
        <v>126</v>
      </c>
      <c r="B140" s="48" t="s">
        <v>1536</v>
      </c>
      <c r="C140" s="549">
        <v>1938</v>
      </c>
      <c r="D140" s="458" t="s">
        <v>1772</v>
      </c>
      <c r="E140" s="834">
        <v>270000</v>
      </c>
      <c r="F140" s="46"/>
      <c r="G140" s="253"/>
      <c r="H140" s="265">
        <f t="shared" si="7"/>
        <v>270000</v>
      </c>
      <c r="I140" s="51"/>
      <c r="J140" s="203"/>
    </row>
    <row r="141" spans="1:10" ht="19.5" customHeight="1">
      <c r="A141" s="549">
        <v>127</v>
      </c>
      <c r="B141" s="48" t="s">
        <v>1537</v>
      </c>
      <c r="C141" s="549">
        <v>1938</v>
      </c>
      <c r="D141" s="250" t="s">
        <v>2020</v>
      </c>
      <c r="E141" s="834">
        <v>270000</v>
      </c>
      <c r="F141" s="46"/>
      <c r="G141" s="253"/>
      <c r="H141" s="265">
        <f t="shared" si="7"/>
        <v>270000</v>
      </c>
      <c r="I141" s="51"/>
      <c r="J141" s="203"/>
    </row>
    <row r="142" spans="1:10" ht="19.5" customHeight="1">
      <c r="A142" s="549">
        <v>128</v>
      </c>
      <c r="B142" s="48" t="s">
        <v>1538</v>
      </c>
      <c r="C142" s="549">
        <v>1938</v>
      </c>
      <c r="D142" s="458" t="s">
        <v>1539</v>
      </c>
      <c r="E142" s="834">
        <v>270000</v>
      </c>
      <c r="F142" s="46"/>
      <c r="G142" s="253"/>
      <c r="H142" s="265">
        <f t="shared" si="7"/>
        <v>270000</v>
      </c>
      <c r="I142" s="51"/>
      <c r="J142" s="203"/>
    </row>
    <row r="143" spans="1:10" ht="19.5" customHeight="1">
      <c r="A143" s="549">
        <v>129</v>
      </c>
      <c r="B143" s="48" t="s">
        <v>46</v>
      </c>
      <c r="C143" s="549">
        <v>1938</v>
      </c>
      <c r="D143" s="458" t="s">
        <v>2234</v>
      </c>
      <c r="E143" s="834">
        <v>270000</v>
      </c>
      <c r="F143" s="46"/>
      <c r="G143" s="253"/>
      <c r="H143" s="265">
        <f t="shared" si="7"/>
        <v>270000</v>
      </c>
      <c r="I143" s="51"/>
      <c r="J143" s="203"/>
    </row>
    <row r="144" spans="1:10" ht="19.5" customHeight="1">
      <c r="A144" s="549">
        <v>130</v>
      </c>
      <c r="B144" s="48" t="s">
        <v>2693</v>
      </c>
      <c r="C144" s="549">
        <v>1938</v>
      </c>
      <c r="D144" s="458" t="s">
        <v>2018</v>
      </c>
      <c r="E144" s="834">
        <v>270000</v>
      </c>
      <c r="F144" s="46"/>
      <c r="G144" s="253"/>
      <c r="H144" s="265">
        <f t="shared" si="7"/>
        <v>270000</v>
      </c>
      <c r="I144" s="51"/>
      <c r="J144" s="203"/>
    </row>
    <row r="145" spans="1:10" ht="19.5" customHeight="1">
      <c r="A145" s="549">
        <v>131</v>
      </c>
      <c r="B145" s="48" t="s">
        <v>1115</v>
      </c>
      <c r="C145" s="549">
        <v>1938</v>
      </c>
      <c r="D145" s="458" t="s">
        <v>2016</v>
      </c>
      <c r="E145" s="834">
        <v>270000</v>
      </c>
      <c r="F145" s="46"/>
      <c r="G145" s="253"/>
      <c r="H145" s="265">
        <f t="shared" si="7"/>
        <v>270000</v>
      </c>
      <c r="I145" s="51"/>
      <c r="J145" s="203"/>
    </row>
    <row r="146" spans="1:10" ht="19.5" customHeight="1">
      <c r="A146" s="549">
        <v>132</v>
      </c>
      <c r="B146" s="48" t="s">
        <v>167</v>
      </c>
      <c r="C146" s="549">
        <v>1938</v>
      </c>
      <c r="D146" s="458" t="s">
        <v>2021</v>
      </c>
      <c r="E146" s="834">
        <v>270000</v>
      </c>
      <c r="F146" s="46"/>
      <c r="G146" s="253"/>
      <c r="H146" s="265">
        <f t="shared" si="7"/>
        <v>270000</v>
      </c>
      <c r="I146" s="51"/>
      <c r="J146" s="203"/>
    </row>
    <row r="147" spans="1:10" ht="19.5" customHeight="1">
      <c r="A147" s="549">
        <v>133</v>
      </c>
      <c r="B147" s="48" t="s">
        <v>2404</v>
      </c>
      <c r="C147" s="549">
        <v>1938</v>
      </c>
      <c r="D147" s="458" t="s">
        <v>2040</v>
      </c>
      <c r="E147" s="834">
        <v>270000</v>
      </c>
      <c r="F147" s="46"/>
      <c r="G147" s="253"/>
      <c r="H147" s="265">
        <f t="shared" si="7"/>
        <v>270000</v>
      </c>
      <c r="I147" s="51"/>
      <c r="J147" s="203"/>
    </row>
    <row r="148" spans="1:10" ht="19.5" customHeight="1">
      <c r="A148" s="549">
        <v>134</v>
      </c>
      <c r="B148" s="48" t="s">
        <v>2311</v>
      </c>
      <c r="C148" s="549">
        <v>1938</v>
      </c>
      <c r="D148" s="458" t="s">
        <v>2021</v>
      </c>
      <c r="E148" s="834">
        <v>270000</v>
      </c>
      <c r="F148" s="46"/>
      <c r="G148" s="253"/>
      <c r="H148" s="265">
        <f t="shared" si="7"/>
        <v>270000</v>
      </c>
      <c r="I148" s="51"/>
      <c r="J148" s="203"/>
    </row>
    <row r="149" spans="1:10" ht="19.5" customHeight="1">
      <c r="A149" s="549">
        <v>135</v>
      </c>
      <c r="B149" s="69" t="s">
        <v>1127</v>
      </c>
      <c r="C149" s="549">
        <v>1938</v>
      </c>
      <c r="D149" s="458" t="s">
        <v>2021</v>
      </c>
      <c r="E149" s="834">
        <v>270000</v>
      </c>
      <c r="G149" s="63"/>
      <c r="H149" s="265">
        <f t="shared" si="7"/>
        <v>270000</v>
      </c>
      <c r="I149" s="51"/>
      <c r="J149" s="203"/>
    </row>
    <row r="150" spans="1:10" ht="19.5" customHeight="1">
      <c r="A150" s="549">
        <v>136</v>
      </c>
      <c r="B150" s="69" t="s">
        <v>1348</v>
      </c>
      <c r="C150" s="549">
        <v>1938</v>
      </c>
      <c r="D150" s="458" t="s">
        <v>1539</v>
      </c>
      <c r="E150" s="834">
        <v>270000</v>
      </c>
      <c r="G150" s="265"/>
      <c r="H150" s="265">
        <f t="shared" si="7"/>
        <v>270000</v>
      </c>
      <c r="I150" s="51"/>
      <c r="J150" s="1148"/>
    </row>
    <row r="151" spans="1:10" ht="19.5" customHeight="1">
      <c r="A151" s="549">
        <v>137</v>
      </c>
      <c r="B151" s="69" t="s">
        <v>2825</v>
      </c>
      <c r="C151" s="549">
        <v>1938</v>
      </c>
      <c r="D151" s="458" t="s">
        <v>912</v>
      </c>
      <c r="E151" s="834">
        <v>270000</v>
      </c>
      <c r="G151" s="265"/>
      <c r="H151" s="265">
        <f t="shared" si="7"/>
        <v>270000</v>
      </c>
      <c r="I151" s="51"/>
      <c r="J151" s="1148"/>
    </row>
    <row r="152" spans="1:10" ht="19.5" customHeight="1">
      <c r="A152" s="549">
        <v>138</v>
      </c>
      <c r="B152" s="69" t="s">
        <v>2758</v>
      </c>
      <c r="C152" s="63">
        <v>1939</v>
      </c>
      <c r="D152" s="458" t="s">
        <v>1772</v>
      </c>
      <c r="E152" s="834">
        <v>270000</v>
      </c>
      <c r="G152" s="265"/>
      <c r="H152" s="265">
        <f t="shared" si="7"/>
        <v>270000</v>
      </c>
      <c r="I152" s="51"/>
      <c r="J152" s="1148"/>
    </row>
    <row r="153" spans="1:10" ht="19.5" customHeight="1">
      <c r="A153" s="821">
        <v>139</v>
      </c>
      <c r="B153" s="1151" t="s">
        <v>784</v>
      </c>
      <c r="C153" s="1150">
        <v>1939</v>
      </c>
      <c r="D153" s="1092" t="s">
        <v>2245</v>
      </c>
      <c r="E153" s="1050">
        <v>270000</v>
      </c>
      <c r="F153" s="1150"/>
      <c r="G153" s="1015"/>
      <c r="H153" s="1015">
        <f t="shared" si="7"/>
        <v>270000</v>
      </c>
      <c r="I153" s="1013"/>
      <c r="J153" s="1148"/>
    </row>
    <row r="154" spans="1:10" ht="19.5" customHeight="1">
      <c r="A154" s="821">
        <v>140</v>
      </c>
      <c r="B154" s="1151" t="s">
        <v>1591</v>
      </c>
      <c r="C154" s="1150">
        <v>1939</v>
      </c>
      <c r="D154" s="458" t="s">
        <v>1421</v>
      </c>
      <c r="E154" s="1050">
        <v>270000</v>
      </c>
      <c r="F154" s="1150"/>
      <c r="G154" s="1015">
        <v>810000</v>
      </c>
      <c r="H154" s="1015">
        <f t="shared" si="7"/>
        <v>1080000</v>
      </c>
      <c r="I154" s="1013"/>
      <c r="J154" s="1148"/>
    </row>
    <row r="155" spans="2:10" ht="19.5" customHeight="1">
      <c r="B155" s="827" t="s">
        <v>181</v>
      </c>
      <c r="C155" s="549"/>
      <c r="D155" s="458"/>
      <c r="E155" s="264">
        <f>SUM(E15:E154)</f>
        <v>37530000</v>
      </c>
      <c r="F155" s="46"/>
      <c r="G155" s="259">
        <v>810000</v>
      </c>
      <c r="H155" s="259">
        <f>E155+G155</f>
        <v>38340000</v>
      </c>
      <c r="I155" s="51"/>
      <c r="J155" s="247"/>
    </row>
    <row r="156" spans="1:10" ht="19.5" customHeight="1">
      <c r="A156" s="1925" t="s">
        <v>2494</v>
      </c>
      <c r="B156" s="1926"/>
      <c r="C156" s="1926"/>
      <c r="D156" s="1926"/>
      <c r="E156" s="1926"/>
      <c r="F156" s="1926"/>
      <c r="G156" s="1926"/>
      <c r="H156" s="1926"/>
      <c r="I156" s="1926"/>
      <c r="J156" s="1927"/>
    </row>
    <row r="157" spans="1:10" ht="19.5" customHeight="1">
      <c r="A157" s="549">
        <v>1</v>
      </c>
      <c r="B157" s="48"/>
      <c r="C157" s="549"/>
      <c r="D157" s="458"/>
      <c r="E157" s="265"/>
      <c r="F157" s="46"/>
      <c r="G157" s="253"/>
      <c r="H157" s="265"/>
      <c r="I157" s="51"/>
      <c r="J157" s="53"/>
    </row>
    <row r="158" spans="1:10" ht="19.5" customHeight="1">
      <c r="A158" s="1935" t="s">
        <v>181</v>
      </c>
      <c r="B158" s="1935"/>
      <c r="C158" s="1935"/>
      <c r="D158" s="1935"/>
      <c r="E158" s="259"/>
      <c r="F158" s="50"/>
      <c r="G158" s="638"/>
      <c r="H158" s="259"/>
      <c r="I158" s="47"/>
      <c r="J158" s="53"/>
    </row>
    <row r="159" spans="1:10" ht="19.5" customHeight="1">
      <c r="A159" s="1925" t="s">
        <v>2495</v>
      </c>
      <c r="B159" s="1926"/>
      <c r="C159" s="1926"/>
      <c r="D159" s="1926"/>
      <c r="E159" s="1926"/>
      <c r="F159" s="1926"/>
      <c r="G159" s="1926"/>
      <c r="H159" s="1926"/>
      <c r="I159" s="1926"/>
      <c r="J159" s="1927"/>
    </row>
    <row r="160" spans="1:10" ht="19.5" customHeight="1">
      <c r="A160" s="549">
        <v>1</v>
      </c>
      <c r="B160" s="45" t="s">
        <v>346</v>
      </c>
      <c r="C160" s="824">
        <v>1973</v>
      </c>
      <c r="D160" s="250" t="s">
        <v>2153</v>
      </c>
      <c r="E160" s="265">
        <v>270000</v>
      </c>
      <c r="F160" s="46"/>
      <c r="G160" s="253"/>
      <c r="H160" s="265">
        <f>E160+G160</f>
        <v>270000</v>
      </c>
      <c r="I160" s="51"/>
      <c r="J160" s="53"/>
    </row>
    <row r="161" spans="1:10" ht="19.5" customHeight="1">
      <c r="A161" s="1924" t="s">
        <v>181</v>
      </c>
      <c r="B161" s="1924"/>
      <c r="C161" s="1924"/>
      <c r="D161" s="1924"/>
      <c r="E161" s="259">
        <f>SUM(E160:E160)</f>
        <v>270000</v>
      </c>
      <c r="F161" s="260"/>
      <c r="G161" s="260"/>
      <c r="H161" s="259">
        <f>SUM(H160:H160)</f>
        <v>270000</v>
      </c>
      <c r="I161" s="258"/>
      <c r="J161" s="258"/>
    </row>
    <row r="162" spans="1:10" ht="19.5" customHeight="1">
      <c r="A162" s="1921" t="s">
        <v>2496</v>
      </c>
      <c r="B162" s="1922"/>
      <c r="C162" s="1922"/>
      <c r="D162" s="1922"/>
      <c r="E162" s="1922"/>
      <c r="F162" s="1922"/>
      <c r="G162" s="1922"/>
      <c r="H162" s="1922"/>
      <c r="I162" s="1922"/>
      <c r="J162" s="1923"/>
    </row>
    <row r="163" spans="1:10" ht="19.5" customHeight="1">
      <c r="A163" s="822">
        <v>1</v>
      </c>
      <c r="B163" s="426"/>
      <c r="C163" s="829"/>
      <c r="D163" s="829"/>
      <c r="E163" s="265"/>
      <c r="F163" s="256"/>
      <c r="G163" s="836"/>
      <c r="H163" s="843"/>
      <c r="I163" s="256"/>
      <c r="J163" s="257"/>
    </row>
    <row r="164" spans="1:10" ht="19.5" customHeight="1">
      <c r="A164" s="1935" t="s">
        <v>180</v>
      </c>
      <c r="B164" s="1935"/>
      <c r="C164" s="1935"/>
      <c r="D164" s="1935"/>
      <c r="E164" s="259">
        <f>SUM(E163:E163)</f>
        <v>0</v>
      </c>
      <c r="F164" s="260"/>
      <c r="G164" s="260"/>
      <c r="H164" s="259">
        <f>SUM(H163:H163)</f>
        <v>0</v>
      </c>
      <c r="I164" s="258"/>
      <c r="J164" s="258"/>
    </row>
    <row r="165" spans="1:10" ht="19.5" customHeight="1">
      <c r="A165" s="1925" t="s">
        <v>2497</v>
      </c>
      <c r="B165" s="1926"/>
      <c r="C165" s="1926"/>
      <c r="D165" s="1926"/>
      <c r="E165" s="1926"/>
      <c r="F165" s="1926"/>
      <c r="G165" s="1926"/>
      <c r="H165" s="1926"/>
      <c r="I165" s="1926"/>
      <c r="J165" s="1927"/>
    </row>
    <row r="166" spans="1:10" ht="19.5" customHeight="1">
      <c r="A166" s="549">
        <v>1</v>
      </c>
      <c r="B166" s="45" t="s">
        <v>2237</v>
      </c>
      <c r="C166" s="824">
        <v>1963</v>
      </c>
      <c r="D166" s="250" t="s">
        <v>2028</v>
      </c>
      <c r="E166" s="265">
        <v>405000</v>
      </c>
      <c r="F166" s="46"/>
      <c r="G166" s="253"/>
      <c r="H166" s="834">
        <v>405000</v>
      </c>
      <c r="I166" s="51"/>
      <c r="J166" s="51"/>
    </row>
    <row r="167" spans="1:10" ht="19.5" customHeight="1">
      <c r="A167" s="549">
        <v>2</v>
      </c>
      <c r="B167" s="45" t="s">
        <v>2260</v>
      </c>
      <c r="C167" s="824">
        <v>1963</v>
      </c>
      <c r="D167" s="250" t="s">
        <v>2028</v>
      </c>
      <c r="E167" s="265">
        <v>405000</v>
      </c>
      <c r="F167" s="46"/>
      <c r="G167" s="253"/>
      <c r="H167" s="834">
        <v>405000</v>
      </c>
      <c r="I167" s="51"/>
      <c r="J167" s="51"/>
    </row>
    <row r="168" spans="1:10" ht="19.5" customHeight="1">
      <c r="A168" s="549">
        <v>3</v>
      </c>
      <c r="B168" s="45" t="s">
        <v>2262</v>
      </c>
      <c r="C168" s="824">
        <v>1964</v>
      </c>
      <c r="D168" s="250" t="s">
        <v>2028</v>
      </c>
      <c r="E168" s="265">
        <v>405000</v>
      </c>
      <c r="F168" s="46"/>
      <c r="G168" s="253"/>
      <c r="H168" s="834">
        <v>405000</v>
      </c>
      <c r="I168" s="51"/>
      <c r="J168" s="51"/>
    </row>
    <row r="169" spans="1:10" ht="19.5" customHeight="1">
      <c r="A169" s="549">
        <v>4</v>
      </c>
      <c r="B169" s="45" t="s">
        <v>2950</v>
      </c>
      <c r="C169" s="824">
        <v>1966</v>
      </c>
      <c r="D169" s="250" t="s">
        <v>2028</v>
      </c>
      <c r="E169" s="265">
        <v>405000</v>
      </c>
      <c r="F169" s="46"/>
      <c r="G169" s="253"/>
      <c r="H169" s="834">
        <v>405000</v>
      </c>
      <c r="I169" s="51"/>
      <c r="J169" s="51"/>
    </row>
    <row r="170" spans="1:10" ht="19.5" customHeight="1">
      <c r="A170" s="549">
        <v>5</v>
      </c>
      <c r="B170" s="45" t="s">
        <v>1758</v>
      </c>
      <c r="C170" s="824">
        <v>1970</v>
      </c>
      <c r="D170" s="250" t="s">
        <v>2016</v>
      </c>
      <c r="E170" s="265">
        <v>405000</v>
      </c>
      <c r="F170" s="46"/>
      <c r="G170" s="253"/>
      <c r="H170" s="834">
        <v>405000</v>
      </c>
      <c r="I170" s="51"/>
      <c r="J170" s="51"/>
    </row>
    <row r="171" spans="1:10" ht="19.5" customHeight="1">
      <c r="A171" s="549">
        <v>6</v>
      </c>
      <c r="B171" s="45" t="s">
        <v>93</v>
      </c>
      <c r="C171" s="824">
        <v>1982</v>
      </c>
      <c r="D171" s="250" t="s">
        <v>2016</v>
      </c>
      <c r="E171" s="265">
        <v>405000</v>
      </c>
      <c r="F171" s="46"/>
      <c r="G171" s="253"/>
      <c r="H171" s="834">
        <v>405000</v>
      </c>
      <c r="I171" s="51"/>
      <c r="J171" s="51"/>
    </row>
    <row r="172" spans="1:10" ht="19.5" customHeight="1">
      <c r="A172" s="549">
        <v>7</v>
      </c>
      <c r="B172" s="45" t="s">
        <v>2249</v>
      </c>
      <c r="C172" s="824">
        <v>1991</v>
      </c>
      <c r="D172" s="250" t="s">
        <v>2117</v>
      </c>
      <c r="E172" s="265">
        <v>405000</v>
      </c>
      <c r="F172" s="46"/>
      <c r="G172" s="253"/>
      <c r="H172" s="834">
        <v>405000</v>
      </c>
      <c r="I172" s="51"/>
      <c r="J172" s="51"/>
    </row>
    <row r="173" spans="1:10" ht="19.5" customHeight="1">
      <c r="A173" s="549">
        <v>8</v>
      </c>
      <c r="B173" s="1482" t="s">
        <v>2952</v>
      </c>
      <c r="C173" s="1483">
        <v>1959</v>
      </c>
      <c r="D173" s="1506" t="s">
        <v>2117</v>
      </c>
      <c r="E173" s="265">
        <v>405000</v>
      </c>
      <c r="F173" s="46"/>
      <c r="G173" s="253"/>
      <c r="H173" s="834">
        <v>405000</v>
      </c>
      <c r="I173" s="51"/>
      <c r="J173" s="51"/>
    </row>
    <row r="174" spans="1:10" ht="19.5" customHeight="1">
      <c r="A174" s="549">
        <v>9</v>
      </c>
      <c r="B174" s="45" t="s">
        <v>1750</v>
      </c>
      <c r="C174" s="824">
        <v>1960</v>
      </c>
      <c r="D174" s="250" t="s">
        <v>2117</v>
      </c>
      <c r="E174" s="265">
        <v>405000</v>
      </c>
      <c r="F174" s="46"/>
      <c r="G174" s="253"/>
      <c r="H174" s="834">
        <v>405000</v>
      </c>
      <c r="I174" s="51"/>
      <c r="J174" s="51"/>
    </row>
    <row r="175" spans="1:10" ht="19.5" customHeight="1">
      <c r="A175" s="549">
        <v>10</v>
      </c>
      <c r="B175" s="45" t="s">
        <v>2243</v>
      </c>
      <c r="C175" s="824">
        <v>1972</v>
      </c>
      <c r="D175" s="250" t="s">
        <v>2040</v>
      </c>
      <c r="E175" s="265">
        <v>405000</v>
      </c>
      <c r="F175" s="46"/>
      <c r="G175" s="253"/>
      <c r="H175" s="834">
        <v>405000</v>
      </c>
      <c r="I175" s="51"/>
      <c r="J175" s="51"/>
    </row>
    <row r="176" spans="1:10" ht="19.5" customHeight="1">
      <c r="A176" s="549">
        <v>11</v>
      </c>
      <c r="B176" s="45" t="s">
        <v>2261</v>
      </c>
      <c r="C176" s="824">
        <v>1988</v>
      </c>
      <c r="D176" s="250" t="s">
        <v>2040</v>
      </c>
      <c r="E176" s="265">
        <v>405000</v>
      </c>
      <c r="F176" s="46"/>
      <c r="G176" s="253"/>
      <c r="H176" s="834">
        <v>405000</v>
      </c>
      <c r="I176" s="51"/>
      <c r="J176" s="51"/>
    </row>
    <row r="177" spans="1:10" ht="19.5" customHeight="1">
      <c r="A177" s="549">
        <v>12</v>
      </c>
      <c r="B177" s="45" t="s">
        <v>260</v>
      </c>
      <c r="C177" s="824">
        <v>1968</v>
      </c>
      <c r="D177" s="250" t="s">
        <v>2040</v>
      </c>
      <c r="E177" s="265">
        <v>405000</v>
      </c>
      <c r="F177" s="46"/>
      <c r="G177" s="253"/>
      <c r="H177" s="834">
        <v>405000</v>
      </c>
      <c r="I177" s="51"/>
      <c r="J177" s="51"/>
    </row>
    <row r="178" spans="1:10" ht="19.5" customHeight="1">
      <c r="A178" s="549">
        <v>13</v>
      </c>
      <c r="B178" s="45" t="s">
        <v>1023</v>
      </c>
      <c r="C178" s="824">
        <v>1966</v>
      </c>
      <c r="D178" s="250" t="s">
        <v>2021</v>
      </c>
      <c r="E178" s="265">
        <v>405000</v>
      </c>
      <c r="F178" s="46"/>
      <c r="G178" s="253"/>
      <c r="H178" s="834">
        <v>405000</v>
      </c>
      <c r="I178" s="51"/>
      <c r="J178" s="51"/>
    </row>
    <row r="179" spans="1:10" ht="19.5" customHeight="1">
      <c r="A179" s="549">
        <v>14</v>
      </c>
      <c r="B179" s="45" t="s">
        <v>2951</v>
      </c>
      <c r="C179" s="824">
        <v>1964</v>
      </c>
      <c r="D179" s="250" t="s">
        <v>2021</v>
      </c>
      <c r="E179" s="265">
        <v>405000</v>
      </c>
      <c r="F179" s="46"/>
      <c r="G179" s="253"/>
      <c r="H179" s="834">
        <v>405000</v>
      </c>
      <c r="I179" s="51"/>
      <c r="J179" s="51"/>
    </row>
    <row r="180" spans="1:10" ht="19.5" customHeight="1">
      <c r="A180" s="549">
        <v>15</v>
      </c>
      <c r="B180" s="45" t="s">
        <v>2957</v>
      </c>
      <c r="C180" s="824">
        <v>1962</v>
      </c>
      <c r="D180" s="250" t="s">
        <v>2021</v>
      </c>
      <c r="E180" s="265">
        <v>405000</v>
      </c>
      <c r="F180" s="46"/>
      <c r="G180" s="253"/>
      <c r="H180" s="834">
        <v>405000</v>
      </c>
      <c r="I180" s="51"/>
      <c r="J180" s="51"/>
    </row>
    <row r="181" spans="1:10" ht="19.5" customHeight="1">
      <c r="A181" s="549">
        <v>16</v>
      </c>
      <c r="B181" s="45" t="s">
        <v>1071</v>
      </c>
      <c r="C181" s="824">
        <v>1960</v>
      </c>
      <c r="D181" s="250" t="s">
        <v>2021</v>
      </c>
      <c r="E181" s="265">
        <v>405000</v>
      </c>
      <c r="F181" s="46"/>
      <c r="G181" s="253"/>
      <c r="H181" s="834">
        <v>405000</v>
      </c>
      <c r="I181" s="51"/>
      <c r="J181" s="51"/>
    </row>
    <row r="182" spans="1:10" ht="19.5" customHeight="1">
      <c r="A182" s="549">
        <v>17</v>
      </c>
      <c r="B182" s="45" t="s">
        <v>2244</v>
      </c>
      <c r="C182" s="824">
        <v>1992</v>
      </c>
      <c r="D182" s="250" t="s">
        <v>2245</v>
      </c>
      <c r="E182" s="265">
        <v>405000</v>
      </c>
      <c r="F182" s="46"/>
      <c r="G182" s="253"/>
      <c r="H182" s="834">
        <v>405000</v>
      </c>
      <c r="I182" s="51"/>
      <c r="J182" s="51"/>
    </row>
    <row r="183" spans="1:10" ht="19.5" customHeight="1">
      <c r="A183" s="549">
        <v>18</v>
      </c>
      <c r="B183" s="45" t="s">
        <v>2267</v>
      </c>
      <c r="C183" s="824">
        <v>1998</v>
      </c>
      <c r="D183" s="250" t="s">
        <v>2017</v>
      </c>
      <c r="E183" s="265">
        <v>405000</v>
      </c>
      <c r="F183" s="46"/>
      <c r="G183" s="253"/>
      <c r="H183" s="834">
        <v>405000</v>
      </c>
      <c r="I183" s="51"/>
      <c r="J183" s="51"/>
    </row>
    <row r="184" spans="1:10" ht="19.5" customHeight="1">
      <c r="A184" s="549">
        <v>19</v>
      </c>
      <c r="B184" s="45" t="s">
        <v>2181</v>
      </c>
      <c r="C184" s="824">
        <v>1962</v>
      </c>
      <c r="D184" s="250" t="s">
        <v>2119</v>
      </c>
      <c r="E184" s="265">
        <v>405000</v>
      </c>
      <c r="F184" s="46"/>
      <c r="G184" s="253"/>
      <c r="H184" s="834">
        <v>405000</v>
      </c>
      <c r="I184" s="51"/>
      <c r="J184" s="51"/>
    </row>
    <row r="185" spans="1:10" ht="19.5" customHeight="1">
      <c r="A185" s="549">
        <v>20</v>
      </c>
      <c r="B185" s="45" t="s">
        <v>2182</v>
      </c>
      <c r="C185" s="824">
        <v>1986</v>
      </c>
      <c r="D185" s="250" t="s">
        <v>2119</v>
      </c>
      <c r="E185" s="265">
        <v>405000</v>
      </c>
      <c r="F185" s="46"/>
      <c r="G185" s="253"/>
      <c r="H185" s="834">
        <v>405000</v>
      </c>
      <c r="I185" s="51"/>
      <c r="J185" s="51"/>
    </row>
    <row r="186" spans="1:10" ht="19.5" customHeight="1">
      <c r="A186" s="549">
        <v>21</v>
      </c>
      <c r="B186" s="45" t="s">
        <v>2246</v>
      </c>
      <c r="C186" s="824">
        <v>1974</v>
      </c>
      <c r="D186" s="250" t="s">
        <v>2119</v>
      </c>
      <c r="E186" s="265">
        <v>405000</v>
      </c>
      <c r="F186" s="46"/>
      <c r="G186" s="253"/>
      <c r="H186" s="834">
        <v>405000</v>
      </c>
      <c r="I186" s="51"/>
      <c r="J186" s="51"/>
    </row>
    <row r="187" spans="1:10" ht="19.5" customHeight="1">
      <c r="A187" s="549">
        <v>22</v>
      </c>
      <c r="B187" s="45" t="s">
        <v>2183</v>
      </c>
      <c r="C187" s="824">
        <v>1972</v>
      </c>
      <c r="D187" s="250" t="s">
        <v>2020</v>
      </c>
      <c r="E187" s="265">
        <v>405000</v>
      </c>
      <c r="F187" s="46"/>
      <c r="G187" s="253"/>
      <c r="H187" s="834">
        <v>405000</v>
      </c>
      <c r="I187" s="51"/>
      <c r="J187" s="51"/>
    </row>
    <row r="188" spans="1:10" ht="19.5" customHeight="1">
      <c r="A188" s="549">
        <v>23</v>
      </c>
      <c r="B188" s="45" t="s">
        <v>2264</v>
      </c>
      <c r="C188" s="824">
        <v>1971</v>
      </c>
      <c r="D188" s="250" t="s">
        <v>2265</v>
      </c>
      <c r="E188" s="265">
        <v>405000</v>
      </c>
      <c r="F188" s="46"/>
      <c r="G188" s="253"/>
      <c r="H188" s="834">
        <v>405000</v>
      </c>
      <c r="I188" s="51"/>
      <c r="J188" s="51"/>
    </row>
    <row r="189" spans="1:10" ht="19.5" customHeight="1">
      <c r="A189" s="549">
        <v>24</v>
      </c>
      <c r="B189" s="45" t="s">
        <v>2953</v>
      </c>
      <c r="C189" s="824">
        <v>1976</v>
      </c>
      <c r="D189" s="250" t="s">
        <v>2020</v>
      </c>
      <c r="E189" s="265">
        <v>405000</v>
      </c>
      <c r="F189" s="46"/>
      <c r="G189" s="253"/>
      <c r="H189" s="834">
        <v>405000</v>
      </c>
      <c r="I189" s="51"/>
      <c r="J189" s="51"/>
    </row>
    <row r="190" spans="1:10" ht="19.5" customHeight="1">
      <c r="A190" s="549">
        <v>25</v>
      </c>
      <c r="B190" s="45" t="s">
        <v>2185</v>
      </c>
      <c r="C190" s="824">
        <v>1964</v>
      </c>
      <c r="D190" s="250" t="s">
        <v>2018</v>
      </c>
      <c r="E190" s="265">
        <v>405000</v>
      </c>
      <c r="F190" s="46"/>
      <c r="G190" s="253"/>
      <c r="H190" s="834">
        <v>405000</v>
      </c>
      <c r="I190" s="51"/>
      <c r="J190" s="51"/>
    </row>
    <row r="191" spans="1:10" ht="19.5" customHeight="1">
      <c r="A191" s="549">
        <v>26</v>
      </c>
      <c r="B191" s="45" t="s">
        <v>2192</v>
      </c>
      <c r="C191" s="824">
        <v>1972</v>
      </c>
      <c r="D191" s="250" t="s">
        <v>2018</v>
      </c>
      <c r="E191" s="265">
        <v>405000</v>
      </c>
      <c r="F191" s="46"/>
      <c r="G191" s="253"/>
      <c r="H191" s="834">
        <v>405000</v>
      </c>
      <c r="I191" s="51"/>
      <c r="J191" s="51"/>
    </row>
    <row r="192" spans="1:10" ht="19.5" customHeight="1">
      <c r="A192" s="549">
        <v>27</v>
      </c>
      <c r="B192" s="45" t="s">
        <v>2248</v>
      </c>
      <c r="C192" s="824">
        <v>1963</v>
      </c>
      <c r="D192" s="250" t="s">
        <v>2018</v>
      </c>
      <c r="E192" s="265">
        <v>405000</v>
      </c>
      <c r="F192" s="46"/>
      <c r="G192" s="253"/>
      <c r="H192" s="834">
        <v>405000</v>
      </c>
      <c r="I192" s="51"/>
      <c r="J192" s="51"/>
    </row>
    <row r="193" spans="1:10" ht="19.5" customHeight="1">
      <c r="A193" s="549">
        <v>28</v>
      </c>
      <c r="B193" s="45" t="s">
        <v>2228</v>
      </c>
      <c r="C193" s="824">
        <v>1996</v>
      </c>
      <c r="D193" s="250" t="s">
        <v>2026</v>
      </c>
      <c r="E193" s="265">
        <v>405000</v>
      </c>
      <c r="F193" s="46"/>
      <c r="G193" s="253"/>
      <c r="H193" s="834">
        <v>405000</v>
      </c>
      <c r="I193" s="51"/>
      <c r="J193" s="51"/>
    </row>
    <row r="194" spans="1:10" ht="19.5" customHeight="1">
      <c r="A194" s="549">
        <v>29</v>
      </c>
      <c r="B194" s="45" t="s">
        <v>2229</v>
      </c>
      <c r="C194" s="824">
        <v>1995</v>
      </c>
      <c r="D194" s="250" t="s">
        <v>2026</v>
      </c>
      <c r="E194" s="265">
        <v>405000</v>
      </c>
      <c r="F194" s="46"/>
      <c r="G194" s="253"/>
      <c r="H194" s="834">
        <v>405000</v>
      </c>
      <c r="I194" s="51"/>
      <c r="J194" s="51"/>
    </row>
    <row r="195" spans="1:10" ht="19.5" customHeight="1">
      <c r="A195" s="549">
        <v>30</v>
      </c>
      <c r="B195" s="45" t="s">
        <v>2250</v>
      </c>
      <c r="C195" s="824">
        <v>1998</v>
      </c>
      <c r="D195" s="250" t="s">
        <v>2026</v>
      </c>
      <c r="E195" s="265">
        <v>405000</v>
      </c>
      <c r="F195" s="46"/>
      <c r="G195" s="253"/>
      <c r="H195" s="834">
        <v>405000</v>
      </c>
      <c r="I195" s="51"/>
      <c r="J195" s="51"/>
    </row>
    <row r="196" spans="1:10" ht="19.5" customHeight="1">
      <c r="A196" s="549">
        <v>31</v>
      </c>
      <c r="B196" s="45" t="s">
        <v>2263</v>
      </c>
      <c r="C196" s="824">
        <v>1998</v>
      </c>
      <c r="D196" s="250" t="s">
        <v>2026</v>
      </c>
      <c r="E196" s="265">
        <v>405000</v>
      </c>
      <c r="F196" s="46"/>
      <c r="G196" s="253"/>
      <c r="H196" s="834">
        <v>405000</v>
      </c>
      <c r="I196" s="51"/>
      <c r="J196" s="51"/>
    </row>
    <row r="197" spans="1:10" ht="19.5" customHeight="1">
      <c r="A197" s="549">
        <v>32</v>
      </c>
      <c r="B197" s="45" t="s">
        <v>268</v>
      </c>
      <c r="C197" s="824">
        <v>1963</v>
      </c>
      <c r="D197" s="250" t="s">
        <v>2026</v>
      </c>
      <c r="E197" s="265">
        <v>405000</v>
      </c>
      <c r="F197" s="46"/>
      <c r="G197" s="253"/>
      <c r="H197" s="834">
        <v>405000</v>
      </c>
      <c r="I197" s="51"/>
      <c r="J197" s="51"/>
    </row>
    <row r="198" spans="1:12" ht="19.5" customHeight="1">
      <c r="A198" s="549">
        <v>33</v>
      </c>
      <c r="B198" s="45" t="s">
        <v>1892</v>
      </c>
      <c r="C198" s="824">
        <v>1965</v>
      </c>
      <c r="D198" s="250" t="s">
        <v>2023</v>
      </c>
      <c r="E198" s="265">
        <v>405000</v>
      </c>
      <c r="F198" s="46"/>
      <c r="G198" s="253"/>
      <c r="H198" s="834">
        <v>405000</v>
      </c>
      <c r="I198" s="51"/>
      <c r="J198" s="51"/>
      <c r="L198" s="63" t="s">
        <v>188</v>
      </c>
    </row>
    <row r="199" spans="1:10" ht="19.5" customHeight="1">
      <c r="A199" s="549">
        <v>34</v>
      </c>
      <c r="B199" s="45" t="s">
        <v>2230</v>
      </c>
      <c r="C199" s="824">
        <v>1965</v>
      </c>
      <c r="D199" s="250" t="s">
        <v>1793</v>
      </c>
      <c r="E199" s="265">
        <v>405000</v>
      </c>
      <c r="F199" s="46"/>
      <c r="G199" s="253"/>
      <c r="H199" s="834">
        <v>405000</v>
      </c>
      <c r="I199" s="51"/>
      <c r="J199" s="51"/>
    </row>
    <row r="200" spans="1:10" ht="19.5" customHeight="1">
      <c r="A200" s="549">
        <v>35</v>
      </c>
      <c r="B200" s="45" t="s">
        <v>2231</v>
      </c>
      <c r="C200" s="824">
        <v>1968</v>
      </c>
      <c r="D200" s="250" t="s">
        <v>2440</v>
      </c>
      <c r="E200" s="265">
        <v>405000</v>
      </c>
      <c r="F200" s="46"/>
      <c r="G200" s="253"/>
      <c r="H200" s="834">
        <v>405000</v>
      </c>
      <c r="I200" s="51" t="s">
        <v>188</v>
      </c>
      <c r="J200" s="51"/>
    </row>
    <row r="201" spans="1:10" ht="19.5" customHeight="1">
      <c r="A201" s="549">
        <v>36</v>
      </c>
      <c r="B201" s="45" t="s">
        <v>2247</v>
      </c>
      <c r="C201" s="824">
        <v>1973</v>
      </c>
      <c r="D201" s="250" t="s">
        <v>1793</v>
      </c>
      <c r="E201" s="265">
        <v>405000</v>
      </c>
      <c r="F201" s="46"/>
      <c r="G201" s="253"/>
      <c r="H201" s="834">
        <v>405000</v>
      </c>
      <c r="I201" s="51"/>
      <c r="J201" s="51"/>
    </row>
    <row r="202" spans="1:10" ht="19.5" customHeight="1">
      <c r="A202" s="549">
        <v>37</v>
      </c>
      <c r="B202" s="45" t="s">
        <v>36</v>
      </c>
      <c r="C202" s="824">
        <v>1969</v>
      </c>
      <c r="D202" s="250" t="s">
        <v>1793</v>
      </c>
      <c r="E202" s="265">
        <v>405000</v>
      </c>
      <c r="F202" s="46"/>
      <c r="G202" s="253"/>
      <c r="H202" s="834">
        <v>405000</v>
      </c>
      <c r="I202" s="51"/>
      <c r="J202" s="51"/>
    </row>
    <row r="203" spans="1:10" ht="19.5" customHeight="1">
      <c r="A203" s="549">
        <v>38</v>
      </c>
      <c r="B203" s="45" t="s">
        <v>363</v>
      </c>
      <c r="C203" s="824">
        <v>1969</v>
      </c>
      <c r="D203" s="250" t="s">
        <v>2020</v>
      </c>
      <c r="E203" s="265">
        <v>405000</v>
      </c>
      <c r="F203" s="46"/>
      <c r="G203" s="253"/>
      <c r="H203" s="834">
        <v>405000</v>
      </c>
      <c r="I203" s="51"/>
      <c r="J203" s="51"/>
    </row>
    <row r="204" spans="1:10" ht="19.5" customHeight="1">
      <c r="A204" s="549">
        <v>39</v>
      </c>
      <c r="B204" s="45" t="s">
        <v>2276</v>
      </c>
      <c r="C204" s="824">
        <v>1962</v>
      </c>
      <c r="D204" s="250" t="s">
        <v>2016</v>
      </c>
      <c r="E204" s="265">
        <v>405000</v>
      </c>
      <c r="F204" s="46"/>
      <c r="G204" s="253"/>
      <c r="H204" s="265">
        <v>405000</v>
      </c>
      <c r="I204" s="51"/>
      <c r="J204" s="51"/>
    </row>
    <row r="205" spans="1:10" ht="19.5" customHeight="1">
      <c r="A205" s="549">
        <v>40</v>
      </c>
      <c r="B205" s="45" t="s">
        <v>2269</v>
      </c>
      <c r="C205" s="824">
        <v>1970</v>
      </c>
      <c r="D205" s="250" t="s">
        <v>2117</v>
      </c>
      <c r="E205" s="265">
        <v>405000</v>
      </c>
      <c r="F205" s="46"/>
      <c r="G205" s="253"/>
      <c r="H205" s="265">
        <v>405000</v>
      </c>
      <c r="I205" s="51"/>
      <c r="J205" s="51"/>
    </row>
    <row r="206" spans="1:10" ht="19.5" customHeight="1">
      <c r="A206" s="549">
        <v>41</v>
      </c>
      <c r="B206" s="45" t="s">
        <v>2273</v>
      </c>
      <c r="C206" s="824">
        <v>1960</v>
      </c>
      <c r="D206" s="250" t="s">
        <v>2040</v>
      </c>
      <c r="E206" s="265">
        <v>405000</v>
      </c>
      <c r="F206" s="46"/>
      <c r="G206" s="253"/>
      <c r="H206" s="265">
        <v>405000</v>
      </c>
      <c r="I206" s="51"/>
      <c r="J206" s="51"/>
    </row>
    <row r="207" spans="1:10" ht="19.5" customHeight="1">
      <c r="A207" s="549">
        <v>42</v>
      </c>
      <c r="B207" s="45" t="s">
        <v>2274</v>
      </c>
      <c r="C207" s="824">
        <v>1989</v>
      </c>
      <c r="D207" s="250" t="s">
        <v>2040</v>
      </c>
      <c r="E207" s="265">
        <v>405000</v>
      </c>
      <c r="F207" s="46"/>
      <c r="G207" s="253"/>
      <c r="H207" s="265">
        <v>405000</v>
      </c>
      <c r="I207" s="51"/>
      <c r="J207" s="51"/>
    </row>
    <row r="208" spans="1:10" ht="19.5" customHeight="1">
      <c r="A208" s="549">
        <v>43</v>
      </c>
      <c r="B208" s="45" t="s">
        <v>2275</v>
      </c>
      <c r="C208" s="824">
        <v>1985</v>
      </c>
      <c r="D208" s="250" t="s">
        <v>2040</v>
      </c>
      <c r="E208" s="265">
        <v>405000</v>
      </c>
      <c r="F208" s="46"/>
      <c r="G208" s="253"/>
      <c r="H208" s="265">
        <v>405000</v>
      </c>
      <c r="I208" s="51"/>
      <c r="J208" s="51"/>
    </row>
    <row r="209" spans="1:10" ht="19.5" customHeight="1">
      <c r="A209" s="549">
        <v>44</v>
      </c>
      <c r="B209" s="45" t="s">
        <v>2271</v>
      </c>
      <c r="C209" s="824">
        <v>1967</v>
      </c>
      <c r="D209" s="250" t="s">
        <v>2021</v>
      </c>
      <c r="E209" s="265">
        <v>405000</v>
      </c>
      <c r="F209" s="46"/>
      <c r="G209" s="253"/>
      <c r="H209" s="265">
        <v>405000</v>
      </c>
      <c r="I209" s="51"/>
      <c r="J209" s="51"/>
    </row>
    <row r="210" spans="1:10" ht="19.5" customHeight="1">
      <c r="A210" s="549">
        <v>45</v>
      </c>
      <c r="B210" s="45" t="s">
        <v>2270</v>
      </c>
      <c r="C210" s="824">
        <v>1967</v>
      </c>
      <c r="D210" s="250" t="s">
        <v>2119</v>
      </c>
      <c r="E210" s="265">
        <v>405000</v>
      </c>
      <c r="F210" s="46"/>
      <c r="G210" s="253"/>
      <c r="H210" s="265">
        <v>405000</v>
      </c>
      <c r="I210" s="51"/>
      <c r="J210" s="51"/>
    </row>
    <row r="211" spans="1:10" ht="19.5" customHeight="1">
      <c r="A211" s="549">
        <v>46</v>
      </c>
      <c r="B211" s="45" t="s">
        <v>2268</v>
      </c>
      <c r="C211" s="824">
        <v>1969</v>
      </c>
      <c r="D211" s="250" t="s">
        <v>2018</v>
      </c>
      <c r="E211" s="265">
        <v>405000</v>
      </c>
      <c r="F211" s="46"/>
      <c r="G211" s="253"/>
      <c r="H211" s="265">
        <v>405000</v>
      </c>
      <c r="I211" s="51"/>
      <c r="J211" s="51"/>
    </row>
    <row r="212" spans="1:10" ht="19.5" customHeight="1">
      <c r="A212" s="549">
        <v>47</v>
      </c>
      <c r="B212" s="45" t="s">
        <v>68</v>
      </c>
      <c r="C212" s="824">
        <v>1979</v>
      </c>
      <c r="D212" s="250" t="s">
        <v>2023</v>
      </c>
      <c r="E212" s="265">
        <v>405000</v>
      </c>
      <c r="F212" s="46"/>
      <c r="G212" s="253"/>
      <c r="H212" s="265">
        <v>405000</v>
      </c>
      <c r="I212" s="51"/>
      <c r="J212" s="51"/>
    </row>
    <row r="213" spans="1:10" ht="19.5" customHeight="1">
      <c r="A213" s="549">
        <v>48</v>
      </c>
      <c r="B213" s="45" t="s">
        <v>2272</v>
      </c>
      <c r="C213" s="824">
        <v>1973</v>
      </c>
      <c r="D213" s="250" t="s">
        <v>2026</v>
      </c>
      <c r="E213" s="265">
        <v>405000</v>
      </c>
      <c r="F213" s="46"/>
      <c r="G213" s="253"/>
      <c r="H213" s="265">
        <v>405000</v>
      </c>
      <c r="I213" s="51"/>
      <c r="J213" s="51"/>
    </row>
    <row r="214" spans="1:10" ht="19.5" customHeight="1">
      <c r="A214" s="549">
        <v>49</v>
      </c>
      <c r="B214" s="45" t="s">
        <v>2266</v>
      </c>
      <c r="C214" s="824">
        <v>1985</v>
      </c>
      <c r="D214" s="250" t="s">
        <v>2028</v>
      </c>
      <c r="E214" s="265">
        <v>405000</v>
      </c>
      <c r="F214" s="46"/>
      <c r="G214" s="253"/>
      <c r="H214" s="265">
        <f aca="true" t="shared" si="8" ref="H214:H220">SUM(E214:G214)</f>
        <v>405000</v>
      </c>
      <c r="I214" s="51"/>
      <c r="J214" s="51"/>
    </row>
    <row r="215" spans="1:10" ht="19.5" customHeight="1">
      <c r="A215" s="549">
        <v>50</v>
      </c>
      <c r="B215" s="45" t="s">
        <v>2246</v>
      </c>
      <c r="C215" s="824">
        <v>1965</v>
      </c>
      <c r="D215" s="250" t="s">
        <v>2016</v>
      </c>
      <c r="E215" s="265">
        <v>405000</v>
      </c>
      <c r="F215" s="46"/>
      <c r="G215" s="253"/>
      <c r="H215" s="265">
        <f t="shared" si="8"/>
        <v>405000</v>
      </c>
      <c r="I215" s="51"/>
      <c r="J215" s="51"/>
    </row>
    <row r="216" spans="1:10" ht="19.5" customHeight="1">
      <c r="A216" s="549">
        <v>51</v>
      </c>
      <c r="B216" s="45" t="s">
        <v>2227</v>
      </c>
      <c r="C216" s="824">
        <v>1973</v>
      </c>
      <c r="D216" s="250" t="s">
        <v>2026</v>
      </c>
      <c r="E216" s="265">
        <v>405000</v>
      </c>
      <c r="F216" s="46"/>
      <c r="G216" s="253"/>
      <c r="H216" s="265">
        <f t="shared" si="8"/>
        <v>405000</v>
      </c>
      <c r="I216" s="51"/>
      <c r="J216" s="51"/>
    </row>
    <row r="217" spans="1:10" ht="19.5" customHeight="1">
      <c r="A217" s="549">
        <v>52</v>
      </c>
      <c r="B217" s="45" t="s">
        <v>2186</v>
      </c>
      <c r="C217" s="824">
        <v>1988</v>
      </c>
      <c r="D217" s="250" t="s">
        <v>2018</v>
      </c>
      <c r="E217" s="265">
        <v>405000</v>
      </c>
      <c r="F217" s="46"/>
      <c r="G217" s="253"/>
      <c r="H217" s="265">
        <f t="shared" si="8"/>
        <v>405000</v>
      </c>
      <c r="I217" s="51"/>
      <c r="J217" s="51"/>
    </row>
    <row r="218" spans="1:10" ht="19.5" customHeight="1">
      <c r="A218" s="549">
        <v>53</v>
      </c>
      <c r="B218" s="45" t="s">
        <v>2235</v>
      </c>
      <c r="C218" s="824">
        <v>1985</v>
      </c>
      <c r="D218" s="250" t="s">
        <v>2026</v>
      </c>
      <c r="E218" s="265">
        <v>405000</v>
      </c>
      <c r="F218" s="46"/>
      <c r="G218" s="253"/>
      <c r="H218" s="265">
        <f t="shared" si="8"/>
        <v>405000</v>
      </c>
      <c r="I218" s="51"/>
      <c r="J218" s="51"/>
    </row>
    <row r="219" spans="1:10" ht="19.5" customHeight="1">
      <c r="A219" s="549">
        <v>54</v>
      </c>
      <c r="B219" s="45" t="s">
        <v>2176</v>
      </c>
      <c r="C219" s="824">
        <v>1991</v>
      </c>
      <c r="D219" s="250" t="s">
        <v>2017</v>
      </c>
      <c r="E219" s="265">
        <v>405000</v>
      </c>
      <c r="F219" s="46"/>
      <c r="G219" s="253"/>
      <c r="H219" s="265">
        <f t="shared" si="8"/>
        <v>405000</v>
      </c>
      <c r="I219" s="51"/>
      <c r="J219" s="51"/>
    </row>
    <row r="220" spans="1:10" ht="19.5" customHeight="1">
      <c r="A220" s="549">
        <v>55</v>
      </c>
      <c r="B220" s="45" t="s">
        <v>693</v>
      </c>
      <c r="C220" s="824">
        <v>1965</v>
      </c>
      <c r="D220" s="250" t="s">
        <v>2315</v>
      </c>
      <c r="E220" s="265">
        <v>405000</v>
      </c>
      <c r="F220" s="46"/>
      <c r="G220" s="253"/>
      <c r="H220" s="265">
        <f t="shared" si="8"/>
        <v>405000</v>
      </c>
      <c r="I220" s="51"/>
      <c r="J220" s="51"/>
    </row>
    <row r="221" spans="1:10" ht="19.5" customHeight="1">
      <c r="A221" s="549">
        <v>56</v>
      </c>
      <c r="B221" s="45" t="s">
        <v>198</v>
      </c>
      <c r="C221" s="824">
        <v>1976</v>
      </c>
      <c r="D221" s="250" t="s">
        <v>2023</v>
      </c>
      <c r="E221" s="265">
        <v>405000</v>
      </c>
      <c r="F221" s="46"/>
      <c r="G221" s="253"/>
      <c r="H221" s="265">
        <f aca="true" t="shared" si="9" ref="H221:H233">E221+G221</f>
        <v>405000</v>
      </c>
      <c r="I221" s="51"/>
      <c r="J221" s="51"/>
    </row>
    <row r="222" spans="1:10" ht="19.5" customHeight="1">
      <c r="A222" s="549">
        <v>57</v>
      </c>
      <c r="B222" s="59" t="s">
        <v>754</v>
      </c>
      <c r="C222" s="830">
        <v>1964</v>
      </c>
      <c r="D222" s="833" t="s">
        <v>755</v>
      </c>
      <c r="E222" s="401">
        <v>405000</v>
      </c>
      <c r="F222" s="60"/>
      <c r="G222" s="61"/>
      <c r="H222" s="401">
        <f t="shared" si="9"/>
        <v>405000</v>
      </c>
      <c r="I222" s="51"/>
      <c r="J222" s="203"/>
    </row>
    <row r="223" spans="1:10" ht="19.5" customHeight="1">
      <c r="A223" s="549">
        <v>58</v>
      </c>
      <c r="B223" s="59" t="s">
        <v>756</v>
      </c>
      <c r="C223" s="830">
        <v>1960</v>
      </c>
      <c r="D223" s="833" t="s">
        <v>1565</v>
      </c>
      <c r="E223" s="401">
        <v>405000</v>
      </c>
      <c r="F223" s="60"/>
      <c r="G223" s="61"/>
      <c r="H223" s="401">
        <f t="shared" si="9"/>
        <v>405000</v>
      </c>
      <c r="I223" s="51"/>
      <c r="J223" s="203"/>
    </row>
    <row r="224" spans="1:10" ht="19.5" customHeight="1">
      <c r="A224" s="549">
        <v>59</v>
      </c>
      <c r="B224" s="45" t="s">
        <v>2316</v>
      </c>
      <c r="C224" s="824">
        <v>2000</v>
      </c>
      <c r="D224" s="250" t="s">
        <v>2023</v>
      </c>
      <c r="E224" s="401">
        <v>405000</v>
      </c>
      <c r="F224" s="60"/>
      <c r="G224" s="61"/>
      <c r="H224" s="401">
        <f t="shared" si="9"/>
        <v>405000</v>
      </c>
      <c r="I224" s="51"/>
      <c r="J224" s="203"/>
    </row>
    <row r="225" spans="1:10" ht="19.5" customHeight="1">
      <c r="A225" s="549">
        <v>60</v>
      </c>
      <c r="B225" s="59" t="s">
        <v>1765</v>
      </c>
      <c r="C225" s="824">
        <v>1963</v>
      </c>
      <c r="D225" s="250" t="s">
        <v>1766</v>
      </c>
      <c r="E225" s="401">
        <v>405000</v>
      </c>
      <c r="F225" s="60"/>
      <c r="G225" s="61"/>
      <c r="H225" s="401">
        <f t="shared" si="9"/>
        <v>405000</v>
      </c>
      <c r="I225" s="51"/>
      <c r="J225" s="203"/>
    </row>
    <row r="226" spans="1:10" ht="19.5" customHeight="1">
      <c r="A226" s="549">
        <v>61</v>
      </c>
      <c r="B226" s="45" t="s">
        <v>1179</v>
      </c>
      <c r="C226" s="824">
        <v>1969</v>
      </c>
      <c r="D226" s="250" t="s">
        <v>2021</v>
      </c>
      <c r="E226" s="401">
        <v>405000</v>
      </c>
      <c r="F226" s="60"/>
      <c r="G226" s="61"/>
      <c r="H226" s="401">
        <f t="shared" si="9"/>
        <v>405000</v>
      </c>
      <c r="I226" s="51"/>
      <c r="J226" s="203"/>
    </row>
    <row r="227" spans="1:10" ht="19.5" customHeight="1">
      <c r="A227" s="549">
        <v>62</v>
      </c>
      <c r="B227" s="59" t="s">
        <v>1771</v>
      </c>
      <c r="C227" s="824">
        <v>1962</v>
      </c>
      <c r="D227" s="250" t="s">
        <v>2021</v>
      </c>
      <c r="E227" s="401">
        <v>405000</v>
      </c>
      <c r="F227" s="60"/>
      <c r="G227" s="61"/>
      <c r="H227" s="401">
        <f t="shared" si="9"/>
        <v>405000</v>
      </c>
      <c r="I227" s="51"/>
      <c r="J227" s="203"/>
    </row>
    <row r="228" spans="1:12" ht="19.5" customHeight="1">
      <c r="A228" s="549">
        <v>63</v>
      </c>
      <c r="B228" s="45" t="s">
        <v>20</v>
      </c>
      <c r="C228" s="824">
        <v>1997</v>
      </c>
      <c r="D228" s="250" t="s">
        <v>22</v>
      </c>
      <c r="E228" s="401">
        <v>405000</v>
      </c>
      <c r="F228" s="60"/>
      <c r="G228" s="61"/>
      <c r="H228" s="401">
        <f t="shared" si="9"/>
        <v>405000</v>
      </c>
      <c r="I228" s="51"/>
      <c r="J228" s="52"/>
      <c r="L228" s="63" t="s">
        <v>188</v>
      </c>
    </row>
    <row r="229" spans="1:10" ht="19.5" customHeight="1">
      <c r="A229" s="549">
        <v>64</v>
      </c>
      <c r="B229" s="45" t="s">
        <v>2293</v>
      </c>
      <c r="C229" s="824">
        <v>2001</v>
      </c>
      <c r="D229" s="250" t="s">
        <v>2026</v>
      </c>
      <c r="E229" s="401">
        <v>405000</v>
      </c>
      <c r="F229" s="60"/>
      <c r="G229" s="837"/>
      <c r="H229" s="401">
        <f t="shared" si="9"/>
        <v>405000</v>
      </c>
      <c r="I229" s="258"/>
      <c r="J229" s="52"/>
    </row>
    <row r="230" spans="1:10" ht="19.5" customHeight="1">
      <c r="A230" s="549">
        <v>65</v>
      </c>
      <c r="B230" s="45" t="s">
        <v>21</v>
      </c>
      <c r="C230" s="824">
        <v>1987</v>
      </c>
      <c r="D230" s="250" t="s">
        <v>1564</v>
      </c>
      <c r="E230" s="401">
        <v>405000</v>
      </c>
      <c r="F230" s="60"/>
      <c r="G230" s="837"/>
      <c r="H230" s="401">
        <f t="shared" si="9"/>
        <v>405000</v>
      </c>
      <c r="I230" s="258"/>
      <c r="J230" s="52"/>
    </row>
    <row r="231" spans="1:10" ht="19.5" customHeight="1">
      <c r="A231" s="549">
        <v>66</v>
      </c>
      <c r="B231" s="45" t="s">
        <v>2775</v>
      </c>
      <c r="C231" s="824">
        <v>1965</v>
      </c>
      <c r="D231" s="250" t="s">
        <v>1311</v>
      </c>
      <c r="E231" s="401">
        <v>405000</v>
      </c>
      <c r="F231" s="60"/>
      <c r="G231" s="837"/>
      <c r="H231" s="401">
        <f t="shared" si="9"/>
        <v>405000</v>
      </c>
      <c r="I231" s="258"/>
      <c r="J231" s="52"/>
    </row>
    <row r="232" spans="1:10" ht="19.5" customHeight="1">
      <c r="A232" s="549">
        <v>67</v>
      </c>
      <c r="B232" s="45" t="s">
        <v>1312</v>
      </c>
      <c r="C232" s="824">
        <v>1962</v>
      </c>
      <c r="D232" s="250" t="s">
        <v>2040</v>
      </c>
      <c r="E232" s="401">
        <v>405000</v>
      </c>
      <c r="F232" s="60"/>
      <c r="G232" s="837"/>
      <c r="H232" s="401">
        <f t="shared" si="9"/>
        <v>405000</v>
      </c>
      <c r="I232" s="258"/>
      <c r="J232" s="52"/>
    </row>
    <row r="233" spans="1:10" ht="19.5" customHeight="1">
      <c r="A233" s="549">
        <v>68</v>
      </c>
      <c r="B233" s="45" t="s">
        <v>1315</v>
      </c>
      <c r="C233" s="824">
        <v>1998</v>
      </c>
      <c r="D233" s="250" t="s">
        <v>2021</v>
      </c>
      <c r="E233" s="401">
        <v>405000</v>
      </c>
      <c r="F233" s="60"/>
      <c r="G233" s="837"/>
      <c r="H233" s="401">
        <f t="shared" si="9"/>
        <v>405000</v>
      </c>
      <c r="I233" s="258"/>
      <c r="J233" s="52"/>
    </row>
    <row r="234" spans="1:10" ht="19.5" customHeight="1">
      <c r="A234" s="549">
        <v>69</v>
      </c>
      <c r="B234" s="45" t="s">
        <v>1101</v>
      </c>
      <c r="C234" s="824">
        <v>2001</v>
      </c>
      <c r="D234" s="250" t="s">
        <v>2026</v>
      </c>
      <c r="E234" s="401">
        <v>405000</v>
      </c>
      <c r="F234" s="60"/>
      <c r="G234" s="837"/>
      <c r="H234" s="401">
        <f aca="true" t="shared" si="10" ref="H234:H253">G234+E234</f>
        <v>405000</v>
      </c>
      <c r="I234" s="258"/>
      <c r="J234" s="52"/>
    </row>
    <row r="235" spans="1:10" ht="19.5" customHeight="1">
      <c r="A235" s="549">
        <v>70</v>
      </c>
      <c r="B235" s="45" t="s">
        <v>1316</v>
      </c>
      <c r="C235" s="824">
        <v>1984</v>
      </c>
      <c r="D235" s="250" t="s">
        <v>2021</v>
      </c>
      <c r="E235" s="401">
        <v>405000</v>
      </c>
      <c r="F235" s="60"/>
      <c r="G235" s="837"/>
      <c r="H235" s="401">
        <f t="shared" si="10"/>
        <v>405000</v>
      </c>
      <c r="I235" s="258"/>
      <c r="J235" s="52"/>
    </row>
    <row r="236" spans="1:10" ht="19.5" customHeight="1">
      <c r="A236" s="549">
        <v>71</v>
      </c>
      <c r="B236" s="45" t="s">
        <v>2290</v>
      </c>
      <c r="C236" s="824">
        <v>2001</v>
      </c>
      <c r="D236" s="250" t="s">
        <v>2021</v>
      </c>
      <c r="E236" s="401">
        <v>405000</v>
      </c>
      <c r="F236" s="60"/>
      <c r="G236" s="837"/>
      <c r="H236" s="401">
        <f t="shared" si="10"/>
        <v>405000</v>
      </c>
      <c r="I236" s="258"/>
      <c r="J236" s="52"/>
    </row>
    <row r="237" spans="1:10" ht="19.5" customHeight="1">
      <c r="A237" s="549">
        <v>72</v>
      </c>
      <c r="B237" s="45" t="s">
        <v>2424</v>
      </c>
      <c r="C237" s="824">
        <v>1961</v>
      </c>
      <c r="D237" s="250" t="s">
        <v>2425</v>
      </c>
      <c r="E237" s="401">
        <v>405000</v>
      </c>
      <c r="F237" s="60"/>
      <c r="G237" s="837"/>
      <c r="H237" s="401">
        <f t="shared" si="10"/>
        <v>405000</v>
      </c>
      <c r="I237" s="258"/>
      <c r="J237" s="52"/>
    </row>
    <row r="238" spans="1:10" ht="19.5" customHeight="1">
      <c r="A238" s="549">
        <v>73</v>
      </c>
      <c r="B238" s="45" t="s">
        <v>47</v>
      </c>
      <c r="C238" s="824">
        <v>1984</v>
      </c>
      <c r="D238" s="250" t="s">
        <v>2021</v>
      </c>
      <c r="E238" s="401">
        <v>405000</v>
      </c>
      <c r="F238" s="60"/>
      <c r="G238" s="837"/>
      <c r="H238" s="401">
        <f t="shared" si="10"/>
        <v>405000</v>
      </c>
      <c r="I238" s="258"/>
      <c r="J238" s="52"/>
    </row>
    <row r="239" spans="1:11" ht="19.5" customHeight="1">
      <c r="A239" s="549">
        <v>74</v>
      </c>
      <c r="B239" s="45" t="s">
        <v>48</v>
      </c>
      <c r="C239" s="824">
        <v>1965</v>
      </c>
      <c r="D239" s="250" t="s">
        <v>49</v>
      </c>
      <c r="E239" s="401">
        <v>405000</v>
      </c>
      <c r="F239" s="60"/>
      <c r="G239" s="837"/>
      <c r="H239" s="401">
        <f t="shared" si="10"/>
        <v>405000</v>
      </c>
      <c r="I239" s="258"/>
      <c r="J239" s="52"/>
      <c r="K239" s="69"/>
    </row>
    <row r="240" spans="1:11" ht="19.5" customHeight="1">
      <c r="A240" s="549">
        <v>75</v>
      </c>
      <c r="B240" s="45" t="s">
        <v>1698</v>
      </c>
      <c r="C240" s="1507">
        <v>1986</v>
      </c>
      <c r="D240" s="45" t="s">
        <v>49</v>
      </c>
      <c r="E240" s="401">
        <v>405000</v>
      </c>
      <c r="F240" s="1045"/>
      <c r="G240" s="401"/>
      <c r="H240" s="401">
        <f t="shared" si="10"/>
        <v>405000</v>
      </c>
      <c r="I240" s="258"/>
      <c r="J240" s="52"/>
      <c r="K240" s="69"/>
    </row>
    <row r="241" spans="1:11" ht="19.5" customHeight="1">
      <c r="A241" s="549">
        <v>76</v>
      </c>
      <c r="B241" s="45" t="s">
        <v>1699</v>
      </c>
      <c r="C241" s="1507">
        <v>1975</v>
      </c>
      <c r="D241" s="45" t="s">
        <v>1787</v>
      </c>
      <c r="E241" s="401">
        <v>405000</v>
      </c>
      <c r="F241" s="1045"/>
      <c r="G241" s="401"/>
      <c r="H241" s="401">
        <f t="shared" si="10"/>
        <v>405000</v>
      </c>
      <c r="I241" s="258"/>
      <c r="J241" s="52"/>
      <c r="K241" s="69"/>
    </row>
    <row r="242" spans="1:11" ht="19.5" customHeight="1">
      <c r="A242" s="549">
        <v>77</v>
      </c>
      <c r="B242" s="45" t="s">
        <v>1000</v>
      </c>
      <c r="C242" s="1507">
        <v>1960</v>
      </c>
      <c r="D242" s="45" t="s">
        <v>2026</v>
      </c>
      <c r="E242" s="401">
        <v>405000</v>
      </c>
      <c r="F242" s="1045"/>
      <c r="G242" s="401"/>
      <c r="H242" s="401">
        <f t="shared" si="10"/>
        <v>405000</v>
      </c>
      <c r="I242" s="258"/>
      <c r="J242" s="52"/>
      <c r="K242" s="69"/>
    </row>
    <row r="243" spans="1:11" ht="19.5" customHeight="1">
      <c r="A243" s="549">
        <v>78</v>
      </c>
      <c r="B243" s="45" t="s">
        <v>2405</v>
      </c>
      <c r="C243" s="1507">
        <v>1967</v>
      </c>
      <c r="D243" s="45" t="s">
        <v>2026</v>
      </c>
      <c r="E243" s="401">
        <v>405000</v>
      </c>
      <c r="F243" s="1045"/>
      <c r="G243" s="401"/>
      <c r="H243" s="401">
        <f t="shared" si="10"/>
        <v>405000</v>
      </c>
      <c r="I243" s="258"/>
      <c r="J243" s="52"/>
      <c r="K243" s="69"/>
    </row>
    <row r="244" spans="1:11" ht="19.5" customHeight="1">
      <c r="A244" s="549">
        <v>79</v>
      </c>
      <c r="B244" s="45" t="s">
        <v>1341</v>
      </c>
      <c r="C244" s="1507">
        <v>1972</v>
      </c>
      <c r="D244" s="45" t="s">
        <v>2315</v>
      </c>
      <c r="E244" s="401">
        <v>405000</v>
      </c>
      <c r="F244" s="1045"/>
      <c r="G244" s="401"/>
      <c r="H244" s="401">
        <f t="shared" si="10"/>
        <v>405000</v>
      </c>
      <c r="I244" s="258"/>
      <c r="J244" s="52"/>
      <c r="K244" s="69"/>
    </row>
    <row r="245" spans="1:11" ht="19.5" customHeight="1">
      <c r="A245" s="549">
        <v>80</v>
      </c>
      <c r="B245" s="45" t="s">
        <v>2406</v>
      </c>
      <c r="C245" s="1507">
        <v>1962</v>
      </c>
      <c r="D245" s="45" t="s">
        <v>2018</v>
      </c>
      <c r="E245" s="401">
        <v>405000</v>
      </c>
      <c r="F245" s="1045"/>
      <c r="G245" s="401"/>
      <c r="H245" s="401">
        <f t="shared" si="10"/>
        <v>405000</v>
      </c>
      <c r="I245" s="258"/>
      <c r="J245" s="52"/>
      <c r="K245" s="69"/>
    </row>
    <row r="246" spans="1:11" ht="19.5" customHeight="1">
      <c r="A246" s="549">
        <v>81</v>
      </c>
      <c r="B246" s="45" t="s">
        <v>2407</v>
      </c>
      <c r="C246" s="1507">
        <v>1974</v>
      </c>
      <c r="D246" s="45" t="s">
        <v>1564</v>
      </c>
      <c r="E246" s="401">
        <v>405000</v>
      </c>
      <c r="F246" s="1045"/>
      <c r="G246" s="401"/>
      <c r="H246" s="401">
        <f t="shared" si="10"/>
        <v>405000</v>
      </c>
      <c r="I246" s="258"/>
      <c r="J246" s="52"/>
      <c r="K246" s="69"/>
    </row>
    <row r="247" spans="1:11" ht="19.5" customHeight="1">
      <c r="A247" s="549">
        <v>82</v>
      </c>
      <c r="B247" s="45" t="s">
        <v>2312</v>
      </c>
      <c r="C247" s="1507">
        <v>1987</v>
      </c>
      <c r="D247" s="45" t="s">
        <v>1793</v>
      </c>
      <c r="E247" s="401">
        <v>405000</v>
      </c>
      <c r="F247" s="1045"/>
      <c r="G247" s="401"/>
      <c r="H247" s="401">
        <f t="shared" si="10"/>
        <v>405000</v>
      </c>
      <c r="I247" s="258"/>
      <c r="J247" s="52"/>
      <c r="K247" s="69"/>
    </row>
    <row r="248" spans="1:11" ht="19.5" customHeight="1">
      <c r="A248" s="549">
        <v>83</v>
      </c>
      <c r="B248" s="45" t="s">
        <v>1687</v>
      </c>
      <c r="C248" s="1507">
        <v>1994</v>
      </c>
      <c r="D248" s="45" t="s">
        <v>403</v>
      </c>
      <c r="E248" s="401">
        <v>405000</v>
      </c>
      <c r="F248" s="1045"/>
      <c r="G248" s="401"/>
      <c r="H248" s="401">
        <f t="shared" si="10"/>
        <v>405000</v>
      </c>
      <c r="I248" s="258"/>
      <c r="J248" s="52"/>
      <c r="K248" s="69"/>
    </row>
    <row r="249" spans="1:11" ht="19.5" customHeight="1">
      <c r="A249" s="549">
        <v>84</v>
      </c>
      <c r="B249" s="45" t="s">
        <v>1688</v>
      </c>
      <c r="C249" s="1507">
        <v>1965</v>
      </c>
      <c r="D249" s="45" t="s">
        <v>2245</v>
      </c>
      <c r="E249" s="401">
        <v>405000</v>
      </c>
      <c r="F249" s="1045"/>
      <c r="G249" s="401"/>
      <c r="H249" s="401">
        <f t="shared" si="10"/>
        <v>405000</v>
      </c>
      <c r="I249" s="258"/>
      <c r="J249" s="52"/>
      <c r="K249" s="69"/>
    </row>
    <row r="250" spans="1:11" ht="19.5" customHeight="1">
      <c r="A250" s="549">
        <v>85</v>
      </c>
      <c r="B250" s="1049" t="s">
        <v>1349</v>
      </c>
      <c r="C250" s="1508">
        <v>1989</v>
      </c>
      <c r="D250" s="1049" t="s">
        <v>403</v>
      </c>
      <c r="E250" s="1093">
        <v>405000</v>
      </c>
      <c r="F250" s="1094"/>
      <c r="G250" s="1093"/>
      <c r="H250" s="1093">
        <f t="shared" si="10"/>
        <v>405000</v>
      </c>
      <c r="I250" s="1014"/>
      <c r="J250" s="52"/>
      <c r="K250" s="69"/>
    </row>
    <row r="251" spans="1:11" ht="19.5" customHeight="1">
      <c r="A251" s="549">
        <v>86</v>
      </c>
      <c r="B251" s="1049" t="s">
        <v>1131</v>
      </c>
      <c r="C251" s="1508">
        <v>1968</v>
      </c>
      <c r="D251" s="45" t="s">
        <v>2026</v>
      </c>
      <c r="E251" s="1093">
        <v>405000</v>
      </c>
      <c r="F251" s="1094"/>
      <c r="G251" s="1093">
        <v>405000</v>
      </c>
      <c r="H251" s="1093">
        <f t="shared" si="10"/>
        <v>810000</v>
      </c>
      <c r="I251" s="1014"/>
      <c r="J251" s="52"/>
      <c r="K251" s="69"/>
    </row>
    <row r="252" spans="1:11" ht="19.5" customHeight="1">
      <c r="A252" s="549">
        <v>87</v>
      </c>
      <c r="B252" s="1049" t="s">
        <v>1592</v>
      </c>
      <c r="C252" s="1508">
        <v>1991</v>
      </c>
      <c r="D252" s="1049" t="s">
        <v>1776</v>
      </c>
      <c r="E252" s="1093">
        <v>405000</v>
      </c>
      <c r="F252" s="1094"/>
      <c r="G252" s="1093">
        <v>405000</v>
      </c>
      <c r="H252" s="1093">
        <f t="shared" si="10"/>
        <v>810000</v>
      </c>
      <c r="I252" s="1014"/>
      <c r="J252" s="52"/>
      <c r="K252" s="69"/>
    </row>
    <row r="253" spans="1:11" ht="19.5" customHeight="1">
      <c r="A253" s="549">
        <v>88</v>
      </c>
      <c r="B253" s="1049" t="s">
        <v>1593</v>
      </c>
      <c r="C253" s="1508">
        <v>1965</v>
      </c>
      <c r="D253" s="1049"/>
      <c r="E253" s="1093">
        <v>405000</v>
      </c>
      <c r="F253" s="1094"/>
      <c r="G253" s="1093">
        <v>405000</v>
      </c>
      <c r="H253" s="1093">
        <f t="shared" si="10"/>
        <v>810000</v>
      </c>
      <c r="I253" s="1014"/>
      <c r="J253" s="52"/>
      <c r="K253" s="69"/>
    </row>
    <row r="254" spans="1:10" ht="19.5" customHeight="1">
      <c r="A254" s="1924" t="s">
        <v>181</v>
      </c>
      <c r="B254" s="1924"/>
      <c r="C254" s="1924"/>
      <c r="D254" s="1924"/>
      <c r="E254" s="259">
        <f>SUM(E166:E253)</f>
        <v>35640000</v>
      </c>
      <c r="F254" s="259">
        <f>SUM(F166:F223)</f>
        <v>0</v>
      </c>
      <c r="G254" s="259">
        <f>SUM(G251:G253)</f>
        <v>1215000</v>
      </c>
      <c r="H254" s="259">
        <f>G254+E254</f>
        <v>36855000</v>
      </c>
      <c r="I254" s="827"/>
      <c r="J254" s="827"/>
    </row>
    <row r="255" spans="1:10" ht="19.5" customHeight="1">
      <c r="A255" s="1921" t="s">
        <v>2498</v>
      </c>
      <c r="B255" s="1922"/>
      <c r="C255" s="1922"/>
      <c r="D255" s="1922"/>
      <c r="E255" s="1922"/>
      <c r="F255" s="1922"/>
      <c r="G255" s="1922"/>
      <c r="H255" s="1922"/>
      <c r="I255" s="1922"/>
      <c r="J255" s="1923"/>
    </row>
    <row r="256" spans="1:10" ht="19.5" customHeight="1">
      <c r="A256" s="549">
        <v>1</v>
      </c>
      <c r="B256" s="45" t="s">
        <v>2277</v>
      </c>
      <c r="C256" s="824">
        <v>1947</v>
      </c>
      <c r="D256" s="250" t="s">
        <v>2016</v>
      </c>
      <c r="E256" s="834">
        <v>540000</v>
      </c>
      <c r="F256" s="46"/>
      <c r="G256" s="253"/>
      <c r="H256" s="834">
        <f>E256+G256</f>
        <v>540000</v>
      </c>
      <c r="I256" s="51"/>
      <c r="J256" s="51"/>
    </row>
    <row r="257" spans="1:10" ht="19.5" customHeight="1">
      <c r="A257" s="549">
        <v>2</v>
      </c>
      <c r="B257" s="45" t="s">
        <v>2286</v>
      </c>
      <c r="C257" s="824">
        <v>1953</v>
      </c>
      <c r="D257" s="250" t="s">
        <v>2016</v>
      </c>
      <c r="E257" s="834">
        <v>540000</v>
      </c>
      <c r="F257" s="46"/>
      <c r="G257" s="253"/>
      <c r="H257" s="834">
        <f aca="true" t="shared" si="11" ref="H257:H266">E257+G257</f>
        <v>540000</v>
      </c>
      <c r="I257" s="51"/>
      <c r="J257" s="51"/>
    </row>
    <row r="258" spans="1:10" ht="19.5" customHeight="1">
      <c r="A258" s="549">
        <v>3</v>
      </c>
      <c r="B258" s="45" t="s">
        <v>2287</v>
      </c>
      <c r="C258" s="824">
        <v>1953</v>
      </c>
      <c r="D258" s="250" t="s">
        <v>2016</v>
      </c>
      <c r="E258" s="834">
        <v>540000</v>
      </c>
      <c r="F258" s="46"/>
      <c r="G258" s="253"/>
      <c r="H258" s="834">
        <f t="shared" si="11"/>
        <v>540000</v>
      </c>
      <c r="I258" s="51"/>
      <c r="J258" s="51"/>
    </row>
    <row r="259" spans="1:10" ht="19.5" customHeight="1">
      <c r="A259" s="549">
        <v>4</v>
      </c>
      <c r="B259" s="45" t="s">
        <v>2278</v>
      </c>
      <c r="C259" s="824">
        <v>1948</v>
      </c>
      <c r="D259" s="250" t="s">
        <v>2021</v>
      </c>
      <c r="E259" s="834">
        <v>540000</v>
      </c>
      <c r="F259" s="46"/>
      <c r="G259" s="253"/>
      <c r="H259" s="834">
        <f t="shared" si="11"/>
        <v>540000</v>
      </c>
      <c r="I259" s="51"/>
      <c r="J259" s="51"/>
    </row>
    <row r="260" spans="1:10" ht="19.5" customHeight="1">
      <c r="A260" s="549">
        <v>5</v>
      </c>
      <c r="B260" s="45" t="s">
        <v>2280</v>
      </c>
      <c r="C260" s="824">
        <v>1947</v>
      </c>
      <c r="D260" s="250" t="s">
        <v>2119</v>
      </c>
      <c r="E260" s="834">
        <v>540000</v>
      </c>
      <c r="F260" s="46"/>
      <c r="G260" s="253"/>
      <c r="H260" s="834">
        <f t="shared" si="11"/>
        <v>540000</v>
      </c>
      <c r="I260" s="51"/>
      <c r="J260" s="51"/>
    </row>
    <row r="261" spans="1:10" ht="19.5" customHeight="1">
      <c r="A261" s="549">
        <v>6</v>
      </c>
      <c r="B261" s="45" t="s">
        <v>2281</v>
      </c>
      <c r="C261" s="824">
        <v>1946</v>
      </c>
      <c r="D261" s="250" t="s">
        <v>2018</v>
      </c>
      <c r="E261" s="834">
        <v>540000</v>
      </c>
      <c r="F261" s="46"/>
      <c r="G261" s="253"/>
      <c r="H261" s="834">
        <f t="shared" si="11"/>
        <v>540000</v>
      </c>
      <c r="I261" s="51"/>
      <c r="J261" s="51"/>
    </row>
    <row r="262" spans="1:10" ht="19.5" customHeight="1">
      <c r="A262" s="549">
        <v>7</v>
      </c>
      <c r="B262" s="45" t="s">
        <v>2955</v>
      </c>
      <c r="C262" s="824">
        <v>1943</v>
      </c>
      <c r="D262" s="250" t="s">
        <v>2026</v>
      </c>
      <c r="E262" s="834">
        <v>540000</v>
      </c>
      <c r="F262" s="46"/>
      <c r="G262" s="253"/>
      <c r="H262" s="834">
        <f t="shared" si="11"/>
        <v>540000</v>
      </c>
      <c r="I262" s="51"/>
      <c r="J262" s="51"/>
    </row>
    <row r="263" spans="1:10" ht="19.5" customHeight="1">
      <c r="A263" s="549">
        <v>8</v>
      </c>
      <c r="B263" s="45" t="s">
        <v>2284</v>
      </c>
      <c r="C263" s="824">
        <v>1948</v>
      </c>
      <c r="D263" s="250" t="s">
        <v>2233</v>
      </c>
      <c r="E263" s="834">
        <v>540000</v>
      </c>
      <c r="F263" s="46"/>
      <c r="G263" s="253"/>
      <c r="H263" s="834">
        <f t="shared" si="11"/>
        <v>540000</v>
      </c>
      <c r="I263" s="51"/>
      <c r="J263" s="51"/>
    </row>
    <row r="264" spans="1:10" ht="19.5" customHeight="1">
      <c r="A264" s="549">
        <v>9</v>
      </c>
      <c r="B264" s="45" t="s">
        <v>694</v>
      </c>
      <c r="C264" s="824">
        <v>1952</v>
      </c>
      <c r="D264" s="250" t="s">
        <v>2021</v>
      </c>
      <c r="E264" s="834">
        <v>540000</v>
      </c>
      <c r="F264" s="46"/>
      <c r="G264" s="253"/>
      <c r="H264" s="834">
        <f t="shared" si="11"/>
        <v>540000</v>
      </c>
      <c r="I264" s="51"/>
      <c r="J264" s="51"/>
    </row>
    <row r="265" spans="1:13" ht="19.5" customHeight="1">
      <c r="A265" s="549">
        <v>10</v>
      </c>
      <c r="B265" s="45" t="s">
        <v>695</v>
      </c>
      <c r="C265" s="824">
        <v>1954</v>
      </c>
      <c r="D265" s="250" t="s">
        <v>2153</v>
      </c>
      <c r="E265" s="834">
        <v>540000</v>
      </c>
      <c r="F265" s="46"/>
      <c r="G265" s="253"/>
      <c r="H265" s="834">
        <f t="shared" si="11"/>
        <v>540000</v>
      </c>
      <c r="I265" s="51"/>
      <c r="J265" s="51"/>
      <c r="M265" s="63" t="s">
        <v>188</v>
      </c>
    </row>
    <row r="266" spans="1:10" ht="19.5" customHeight="1">
      <c r="A266" s="549">
        <v>11</v>
      </c>
      <c r="B266" s="45" t="s">
        <v>696</v>
      </c>
      <c r="C266" s="824">
        <v>1938</v>
      </c>
      <c r="D266" s="250" t="s">
        <v>2021</v>
      </c>
      <c r="E266" s="834">
        <v>540000</v>
      </c>
      <c r="F266" s="46"/>
      <c r="G266" s="253"/>
      <c r="H266" s="834">
        <f t="shared" si="11"/>
        <v>540000</v>
      </c>
      <c r="I266" s="51"/>
      <c r="J266" s="51"/>
    </row>
    <row r="267" spans="1:10" ht="19.5" customHeight="1">
      <c r="A267" s="549">
        <v>12</v>
      </c>
      <c r="B267" s="45" t="s">
        <v>2289</v>
      </c>
      <c r="C267" s="824">
        <v>1954</v>
      </c>
      <c r="D267" s="250" t="s">
        <v>2021</v>
      </c>
      <c r="E267" s="834">
        <v>540000</v>
      </c>
      <c r="F267" s="46"/>
      <c r="G267" s="253"/>
      <c r="H267" s="834">
        <v>540000</v>
      </c>
      <c r="I267" s="51"/>
      <c r="J267" s="51"/>
    </row>
    <row r="268" spans="1:10" ht="19.5" customHeight="1">
      <c r="A268" s="549">
        <v>13</v>
      </c>
      <c r="B268" s="45" t="s">
        <v>2954</v>
      </c>
      <c r="C268" s="824">
        <v>1951</v>
      </c>
      <c r="D268" s="250" t="s">
        <v>2023</v>
      </c>
      <c r="E268" s="834">
        <v>540000</v>
      </c>
      <c r="F268" s="46"/>
      <c r="G268" s="253"/>
      <c r="H268" s="834">
        <v>540000</v>
      </c>
      <c r="I268" s="51"/>
      <c r="J268" s="51"/>
    </row>
    <row r="269" spans="1:10" ht="19.5" customHeight="1">
      <c r="A269" s="549">
        <v>14</v>
      </c>
      <c r="B269" s="45" t="s">
        <v>2285</v>
      </c>
      <c r="C269" s="824">
        <v>1949</v>
      </c>
      <c r="D269" s="250" t="s">
        <v>2026</v>
      </c>
      <c r="E269" s="834">
        <v>540000</v>
      </c>
      <c r="F269" s="46"/>
      <c r="G269" s="253"/>
      <c r="H269" s="834">
        <f aca="true" t="shared" si="12" ref="H269:H277">SUM(E269:G269)</f>
        <v>540000</v>
      </c>
      <c r="I269" s="51"/>
      <c r="J269" s="51"/>
    </row>
    <row r="270" spans="1:10" ht="19.5" customHeight="1">
      <c r="A270" s="549">
        <v>15</v>
      </c>
      <c r="B270" s="45" t="s">
        <v>2279</v>
      </c>
      <c r="C270" s="824">
        <v>1939</v>
      </c>
      <c r="D270" s="250" t="s">
        <v>2017</v>
      </c>
      <c r="E270" s="834">
        <v>540000</v>
      </c>
      <c r="F270" s="46"/>
      <c r="G270" s="253"/>
      <c r="H270" s="834">
        <f t="shared" si="12"/>
        <v>540000</v>
      </c>
      <c r="I270" s="51"/>
      <c r="J270" s="51"/>
    </row>
    <row r="271" spans="1:10" ht="19.5" customHeight="1">
      <c r="A271" s="549">
        <v>16</v>
      </c>
      <c r="B271" s="45" t="s">
        <v>2184</v>
      </c>
      <c r="C271" s="824">
        <v>1956</v>
      </c>
      <c r="D271" s="250" t="s">
        <v>2018</v>
      </c>
      <c r="E271" s="834">
        <v>540000</v>
      </c>
      <c r="F271" s="249"/>
      <c r="G271" s="253"/>
      <c r="H271" s="834">
        <f t="shared" si="12"/>
        <v>540000</v>
      </c>
      <c r="I271" s="51"/>
      <c r="J271" s="202"/>
    </row>
    <row r="272" spans="1:10" ht="19.5" customHeight="1">
      <c r="A272" s="549">
        <v>17</v>
      </c>
      <c r="B272" s="45" t="s">
        <v>2232</v>
      </c>
      <c r="C272" s="824">
        <v>1956</v>
      </c>
      <c r="D272" s="250" t="s">
        <v>2233</v>
      </c>
      <c r="E272" s="834">
        <v>540000</v>
      </c>
      <c r="F272" s="249"/>
      <c r="G272" s="253"/>
      <c r="H272" s="834">
        <f t="shared" si="12"/>
        <v>540000</v>
      </c>
      <c r="I272" s="51"/>
      <c r="J272" s="202"/>
    </row>
    <row r="273" spans="1:10" ht="19.5" customHeight="1">
      <c r="A273" s="549">
        <v>18</v>
      </c>
      <c r="B273" s="45" t="s">
        <v>2175</v>
      </c>
      <c r="C273" s="824">
        <v>1956</v>
      </c>
      <c r="D273" s="250" t="s">
        <v>2017</v>
      </c>
      <c r="E273" s="834">
        <v>540000</v>
      </c>
      <c r="F273" s="46"/>
      <c r="G273" s="253"/>
      <c r="H273" s="834">
        <f t="shared" si="12"/>
        <v>540000</v>
      </c>
      <c r="I273" s="51"/>
      <c r="J273" s="202"/>
    </row>
    <row r="274" spans="1:10" ht="19.5" customHeight="1">
      <c r="A274" s="549">
        <v>19</v>
      </c>
      <c r="B274" s="59" t="s">
        <v>757</v>
      </c>
      <c r="C274" s="830">
        <v>1955</v>
      </c>
      <c r="D274" s="250" t="s">
        <v>2018</v>
      </c>
      <c r="E274" s="834">
        <v>540000</v>
      </c>
      <c r="F274" s="60"/>
      <c r="G274" s="61"/>
      <c r="H274" s="834">
        <f t="shared" si="12"/>
        <v>540000</v>
      </c>
      <c r="I274" s="51"/>
      <c r="J274" s="202"/>
    </row>
    <row r="275" spans="1:10" ht="19.5" customHeight="1">
      <c r="A275" s="549">
        <v>20</v>
      </c>
      <c r="B275" s="59" t="s">
        <v>2172</v>
      </c>
      <c r="C275" s="830">
        <v>1941</v>
      </c>
      <c r="D275" s="250" t="s">
        <v>1773</v>
      </c>
      <c r="E275" s="834">
        <v>540000</v>
      </c>
      <c r="F275" s="60"/>
      <c r="G275" s="61"/>
      <c r="H275" s="834">
        <f t="shared" si="12"/>
        <v>540000</v>
      </c>
      <c r="I275" s="51"/>
      <c r="J275" s="202"/>
    </row>
    <row r="276" spans="1:10" ht="19.5" customHeight="1">
      <c r="A276" s="549">
        <v>21</v>
      </c>
      <c r="B276" s="59" t="s">
        <v>1774</v>
      </c>
      <c r="C276" s="830">
        <v>1956</v>
      </c>
      <c r="D276" s="250" t="s">
        <v>2040</v>
      </c>
      <c r="E276" s="834">
        <v>540000</v>
      </c>
      <c r="F276" s="60"/>
      <c r="G276" s="61"/>
      <c r="H276" s="834">
        <f t="shared" si="12"/>
        <v>540000</v>
      </c>
      <c r="I276" s="51"/>
      <c r="J276" s="202"/>
    </row>
    <row r="277" spans="1:10" ht="19.5" customHeight="1">
      <c r="A277" s="549">
        <v>22</v>
      </c>
      <c r="B277" s="48" t="s">
        <v>914</v>
      </c>
      <c r="C277" s="549">
        <v>1956</v>
      </c>
      <c r="D277" s="250" t="s">
        <v>2018</v>
      </c>
      <c r="E277" s="834">
        <v>540000</v>
      </c>
      <c r="F277" s="60"/>
      <c r="G277" s="61"/>
      <c r="H277" s="834">
        <f t="shared" si="12"/>
        <v>540000</v>
      </c>
      <c r="I277" s="51"/>
      <c r="J277" s="202"/>
    </row>
    <row r="278" spans="1:10" ht="19.5" customHeight="1">
      <c r="A278" s="549">
        <v>23</v>
      </c>
      <c r="B278" s="48" t="s">
        <v>1309</v>
      </c>
      <c r="C278" s="549">
        <v>1939</v>
      </c>
      <c r="D278" s="250" t="s">
        <v>1310</v>
      </c>
      <c r="E278" s="834">
        <v>540000</v>
      </c>
      <c r="F278" s="60"/>
      <c r="G278" s="61"/>
      <c r="H278" s="834">
        <f aca="true" t="shared" si="13" ref="H278:H290">SUM(E278:G278)</f>
        <v>540000</v>
      </c>
      <c r="I278" s="51"/>
      <c r="J278" s="202"/>
    </row>
    <row r="279" spans="1:10" ht="19.5" customHeight="1">
      <c r="A279" s="549">
        <v>24</v>
      </c>
      <c r="B279" s="48" t="s">
        <v>2426</v>
      </c>
      <c r="C279" s="549">
        <v>1951</v>
      </c>
      <c r="D279" s="250" t="s">
        <v>1766</v>
      </c>
      <c r="E279" s="834">
        <v>540000</v>
      </c>
      <c r="F279" s="60"/>
      <c r="G279" s="61"/>
      <c r="H279" s="834">
        <f t="shared" si="13"/>
        <v>540000</v>
      </c>
      <c r="I279" s="51"/>
      <c r="J279" s="202"/>
    </row>
    <row r="280" spans="1:10" ht="19.5" customHeight="1">
      <c r="A280" s="549">
        <v>25</v>
      </c>
      <c r="B280" s="48" t="s">
        <v>1789</v>
      </c>
      <c r="C280" s="549">
        <v>1954</v>
      </c>
      <c r="D280" s="458" t="s">
        <v>1790</v>
      </c>
      <c r="E280" s="834">
        <v>540000</v>
      </c>
      <c r="F280" s="57"/>
      <c r="G280" s="838"/>
      <c r="H280" s="834">
        <f t="shared" si="13"/>
        <v>540000</v>
      </c>
      <c r="I280" s="51"/>
      <c r="J280" s="202"/>
    </row>
    <row r="281" spans="1:10" ht="19.5" customHeight="1">
      <c r="A281" s="549">
        <v>26</v>
      </c>
      <c r="B281" s="48" t="s">
        <v>50</v>
      </c>
      <c r="C281" s="549">
        <v>1958</v>
      </c>
      <c r="D281" s="250" t="s">
        <v>1314</v>
      </c>
      <c r="E281" s="834">
        <v>540000</v>
      </c>
      <c r="F281" s="57"/>
      <c r="G281" s="838"/>
      <c r="H281" s="834">
        <f t="shared" si="13"/>
        <v>540000</v>
      </c>
      <c r="I281" s="51"/>
      <c r="J281" s="202"/>
    </row>
    <row r="282" spans="1:11" ht="19.5" customHeight="1">
      <c r="A282" s="549">
        <v>27</v>
      </c>
      <c r="B282" s="48" t="s">
        <v>205</v>
      </c>
      <c r="C282" s="258">
        <v>1947</v>
      </c>
      <c r="D282" s="45" t="s">
        <v>2017</v>
      </c>
      <c r="E282" s="834">
        <v>540000</v>
      </c>
      <c r="F282" s="834"/>
      <c r="G282" s="834"/>
      <c r="H282" s="834">
        <f t="shared" si="13"/>
        <v>540000</v>
      </c>
      <c r="I282" s="258"/>
      <c r="J282" s="1044"/>
      <c r="K282" s="424"/>
    </row>
    <row r="283" spans="1:11" ht="19.5" customHeight="1">
      <c r="A283" s="549">
        <v>28</v>
      </c>
      <c r="B283" s="48" t="s">
        <v>1697</v>
      </c>
      <c r="C283" s="258">
        <v>1944</v>
      </c>
      <c r="D283" s="45" t="s">
        <v>2040</v>
      </c>
      <c r="E283" s="834">
        <v>540000</v>
      </c>
      <c r="F283" s="834"/>
      <c r="G283" s="834"/>
      <c r="H283" s="834">
        <f t="shared" si="13"/>
        <v>540000</v>
      </c>
      <c r="I283" s="258"/>
      <c r="J283" s="1044"/>
      <c r="K283" s="424"/>
    </row>
    <row r="284" spans="1:11" ht="19.5" customHeight="1">
      <c r="A284" s="549">
        <v>29</v>
      </c>
      <c r="B284" s="48" t="s">
        <v>2408</v>
      </c>
      <c r="C284" s="258">
        <v>1944</v>
      </c>
      <c r="D284" s="45" t="s">
        <v>1790</v>
      </c>
      <c r="E284" s="834">
        <v>540000</v>
      </c>
      <c r="F284" s="834"/>
      <c r="G284" s="834"/>
      <c r="H284" s="834">
        <f t="shared" si="13"/>
        <v>540000</v>
      </c>
      <c r="I284" s="258"/>
      <c r="J284" s="1044"/>
      <c r="K284" s="424"/>
    </row>
    <row r="285" spans="1:11" ht="19.5" customHeight="1">
      <c r="A285" s="549">
        <v>30</v>
      </c>
      <c r="B285" s="48" t="s">
        <v>2573</v>
      </c>
      <c r="C285" s="258">
        <v>1957</v>
      </c>
      <c r="D285" s="45" t="s">
        <v>1790</v>
      </c>
      <c r="E285" s="834">
        <v>540000</v>
      </c>
      <c r="F285" s="834"/>
      <c r="G285" s="834"/>
      <c r="H285" s="834">
        <f t="shared" si="13"/>
        <v>540000</v>
      </c>
      <c r="I285" s="258"/>
      <c r="J285" s="1044"/>
      <c r="K285" s="424"/>
    </row>
    <row r="286" spans="1:11" ht="19.5" customHeight="1">
      <c r="A286" s="549">
        <v>31</v>
      </c>
      <c r="B286" s="48" t="s">
        <v>2574</v>
      </c>
      <c r="C286" s="258">
        <v>1945</v>
      </c>
      <c r="D286" s="45" t="s">
        <v>1772</v>
      </c>
      <c r="E286" s="834">
        <v>540000</v>
      </c>
      <c r="F286" s="834"/>
      <c r="G286" s="834"/>
      <c r="H286" s="834">
        <f t="shared" si="13"/>
        <v>540000</v>
      </c>
      <c r="I286" s="258"/>
      <c r="J286" s="1044"/>
      <c r="K286" s="424"/>
    </row>
    <row r="287" spans="1:11" ht="19.5" customHeight="1">
      <c r="A287" s="549">
        <v>32</v>
      </c>
      <c r="B287" s="45" t="s">
        <v>1313</v>
      </c>
      <c r="C287" s="250">
        <v>1957</v>
      </c>
      <c r="D287" s="250" t="s">
        <v>1314</v>
      </c>
      <c r="E287" s="834">
        <v>540000</v>
      </c>
      <c r="F287" s="834"/>
      <c r="G287" s="834"/>
      <c r="H287" s="834">
        <f t="shared" si="13"/>
        <v>540000</v>
      </c>
      <c r="I287" s="258"/>
      <c r="J287" s="1044"/>
      <c r="K287" s="424"/>
    </row>
    <row r="288" spans="1:11" ht="19.5" customHeight="1">
      <c r="A288" s="549">
        <v>33</v>
      </c>
      <c r="B288" s="45" t="s">
        <v>1689</v>
      </c>
      <c r="C288" s="250">
        <v>1947</v>
      </c>
      <c r="D288" s="250" t="s">
        <v>1690</v>
      </c>
      <c r="E288" s="834">
        <v>540000</v>
      </c>
      <c r="F288" s="834"/>
      <c r="G288" s="834"/>
      <c r="H288" s="834">
        <f t="shared" si="13"/>
        <v>540000</v>
      </c>
      <c r="I288" s="258"/>
      <c r="J288" s="1044"/>
      <c r="K288" s="424"/>
    </row>
    <row r="289" spans="1:11" ht="19.5" customHeight="1">
      <c r="A289" s="549">
        <v>34</v>
      </c>
      <c r="B289" s="45" t="s">
        <v>2400</v>
      </c>
      <c r="C289" s="250">
        <v>1946</v>
      </c>
      <c r="D289" s="250" t="s">
        <v>2018</v>
      </c>
      <c r="E289" s="834">
        <v>540000</v>
      </c>
      <c r="F289" s="834"/>
      <c r="G289" s="834"/>
      <c r="H289" s="834">
        <f t="shared" si="13"/>
        <v>540000</v>
      </c>
      <c r="I289" s="1014"/>
      <c r="J289" s="1044"/>
      <c r="K289" s="424"/>
    </row>
    <row r="290" spans="1:11" ht="19.5" customHeight="1">
      <c r="A290" s="549">
        <v>35</v>
      </c>
      <c r="B290" s="1049" t="s">
        <v>1594</v>
      </c>
      <c r="C290" s="1371">
        <v>1939</v>
      </c>
      <c r="D290" s="1371" t="s">
        <v>2021</v>
      </c>
      <c r="E290" s="1050">
        <v>540000</v>
      </c>
      <c r="F290" s="1050"/>
      <c r="G290" s="1050">
        <v>540000</v>
      </c>
      <c r="H290" s="1050">
        <f t="shared" si="13"/>
        <v>1080000</v>
      </c>
      <c r="I290" s="1014"/>
      <c r="J290" s="1044"/>
      <c r="K290" s="424"/>
    </row>
    <row r="291" spans="1:10" ht="19.5" customHeight="1">
      <c r="A291" s="1928" t="s">
        <v>181</v>
      </c>
      <c r="B291" s="1928"/>
      <c r="C291" s="1928"/>
      <c r="D291" s="1928"/>
      <c r="E291" s="264">
        <f>SUM(E256:E290)</f>
        <v>18900000</v>
      </c>
      <c r="F291" s="255"/>
      <c r="G291" s="839">
        <v>540000</v>
      </c>
      <c r="H291" s="264">
        <f>G291+E291</f>
        <v>19440000</v>
      </c>
      <c r="I291" s="47"/>
      <c r="J291" s="47"/>
    </row>
    <row r="292" spans="1:10" ht="19.5" customHeight="1">
      <c r="A292" s="1921" t="s">
        <v>915</v>
      </c>
      <c r="B292" s="1922"/>
      <c r="C292" s="1922"/>
      <c r="D292" s="1922"/>
      <c r="E292" s="1922"/>
      <c r="F292" s="1922"/>
      <c r="G292" s="1922"/>
      <c r="H292" s="1922"/>
      <c r="I292" s="1922"/>
      <c r="J292" s="1923"/>
    </row>
    <row r="293" spans="1:10" ht="19.5" customHeight="1">
      <c r="A293" s="549">
        <v>1</v>
      </c>
      <c r="B293" s="45" t="s">
        <v>2291</v>
      </c>
      <c r="C293" s="824">
        <v>2004</v>
      </c>
      <c r="D293" s="250" t="s">
        <v>2017</v>
      </c>
      <c r="E293" s="834">
        <v>540000</v>
      </c>
      <c r="F293" s="46"/>
      <c r="G293" s="253"/>
      <c r="H293" s="834">
        <v>540000</v>
      </c>
      <c r="I293" s="51"/>
      <c r="J293" s="51"/>
    </row>
    <row r="294" spans="1:10" ht="19.5" customHeight="1">
      <c r="A294" s="549">
        <v>2</v>
      </c>
      <c r="B294" s="1482" t="s">
        <v>1174</v>
      </c>
      <c r="C294" s="1483">
        <v>2003</v>
      </c>
      <c r="D294" s="1506" t="s">
        <v>2017</v>
      </c>
      <c r="E294" s="834">
        <v>540000</v>
      </c>
      <c r="F294" s="46"/>
      <c r="G294" s="253"/>
      <c r="H294" s="834">
        <v>540000</v>
      </c>
      <c r="I294" s="51"/>
      <c r="J294" s="51"/>
    </row>
    <row r="295" spans="1:10" ht="19.5" customHeight="1">
      <c r="A295" s="549">
        <v>3</v>
      </c>
      <c r="B295" s="45" t="s">
        <v>758</v>
      </c>
      <c r="C295" s="824">
        <v>2004</v>
      </c>
      <c r="D295" s="250" t="s">
        <v>2017</v>
      </c>
      <c r="E295" s="834">
        <v>540000</v>
      </c>
      <c r="F295" s="46"/>
      <c r="G295" s="253"/>
      <c r="H295" s="834">
        <v>540000</v>
      </c>
      <c r="I295" s="51"/>
      <c r="J295" s="51"/>
    </row>
    <row r="296" spans="1:10" ht="19.5" customHeight="1">
      <c r="A296" s="549">
        <v>4</v>
      </c>
      <c r="B296" s="45" t="s">
        <v>2314</v>
      </c>
      <c r="C296" s="824">
        <v>2005</v>
      </c>
      <c r="D296" s="250" t="s">
        <v>2020</v>
      </c>
      <c r="E296" s="834">
        <v>540000</v>
      </c>
      <c r="F296" s="46"/>
      <c r="G296" s="253"/>
      <c r="H296" s="834">
        <v>540000</v>
      </c>
      <c r="I296" s="51"/>
      <c r="J296" s="51"/>
    </row>
    <row r="297" spans="1:10" ht="19.5" customHeight="1">
      <c r="A297" s="549">
        <v>5</v>
      </c>
      <c r="B297" s="45" t="s">
        <v>2317</v>
      </c>
      <c r="C297" s="824">
        <v>2011</v>
      </c>
      <c r="D297" s="250" t="s">
        <v>2265</v>
      </c>
      <c r="E297" s="834">
        <v>540000</v>
      </c>
      <c r="F297" s="46"/>
      <c r="G297" s="253"/>
      <c r="H297" s="834">
        <v>540000</v>
      </c>
      <c r="I297" s="51"/>
      <c r="J297" s="51"/>
    </row>
    <row r="298" spans="1:10" ht="19.5" customHeight="1">
      <c r="A298" s="549">
        <v>6</v>
      </c>
      <c r="B298" s="45" t="s">
        <v>2292</v>
      </c>
      <c r="C298" s="824">
        <v>2006</v>
      </c>
      <c r="D298" s="250" t="s">
        <v>2026</v>
      </c>
      <c r="E298" s="834">
        <v>540000</v>
      </c>
      <c r="F298" s="46"/>
      <c r="G298" s="253"/>
      <c r="H298" s="834">
        <v>540000</v>
      </c>
      <c r="I298" s="51"/>
      <c r="J298" s="51"/>
    </row>
    <row r="299" spans="1:10" ht="19.5" customHeight="1">
      <c r="A299" s="549">
        <v>7</v>
      </c>
      <c r="B299" s="45" t="s">
        <v>2313</v>
      </c>
      <c r="C299" s="824">
        <v>2005</v>
      </c>
      <c r="D299" s="250" t="s">
        <v>2026</v>
      </c>
      <c r="E299" s="834">
        <v>540000</v>
      </c>
      <c r="F299" s="46"/>
      <c r="G299" s="253"/>
      <c r="H299" s="834">
        <v>540000</v>
      </c>
      <c r="I299" s="51"/>
      <c r="J299" s="51"/>
    </row>
    <row r="300" spans="1:10" ht="19.5" customHeight="1">
      <c r="A300" s="549">
        <v>8</v>
      </c>
      <c r="B300" s="45" t="s">
        <v>2318</v>
      </c>
      <c r="C300" s="824">
        <v>2007</v>
      </c>
      <c r="D300" s="250" t="s">
        <v>2026</v>
      </c>
      <c r="E300" s="834">
        <v>540000</v>
      </c>
      <c r="F300" s="46"/>
      <c r="G300" s="253"/>
      <c r="H300" s="834">
        <v>540000</v>
      </c>
      <c r="I300" s="51"/>
      <c r="J300" s="51"/>
    </row>
    <row r="301" spans="1:10" ht="19.5" customHeight="1">
      <c r="A301" s="549">
        <v>9</v>
      </c>
      <c r="B301" s="45" t="s">
        <v>1529</v>
      </c>
      <c r="C301" s="824">
        <v>2009</v>
      </c>
      <c r="D301" s="250" t="s">
        <v>2026</v>
      </c>
      <c r="E301" s="834">
        <v>540000</v>
      </c>
      <c r="F301" s="46"/>
      <c r="G301" s="253"/>
      <c r="H301" s="834">
        <f>SUM(E301:G301)</f>
        <v>540000</v>
      </c>
      <c r="I301" s="51"/>
      <c r="J301" s="51"/>
    </row>
    <row r="302" spans="1:10" ht="19.5" customHeight="1">
      <c r="A302" s="549">
        <v>10</v>
      </c>
      <c r="B302" s="45" t="s">
        <v>269</v>
      </c>
      <c r="C302" s="824">
        <v>2014</v>
      </c>
      <c r="D302" s="250" t="s">
        <v>2119</v>
      </c>
      <c r="E302" s="834">
        <v>540000</v>
      </c>
      <c r="F302" s="46"/>
      <c r="G302" s="253"/>
      <c r="H302" s="834">
        <f>SUM(E302:G302)</f>
        <v>540000</v>
      </c>
      <c r="I302" s="51"/>
      <c r="J302" s="51"/>
    </row>
    <row r="303" spans="1:10" ht="19.5" customHeight="1">
      <c r="A303" s="549">
        <v>11</v>
      </c>
      <c r="B303" s="45" t="s">
        <v>1775</v>
      </c>
      <c r="C303" s="824">
        <v>2006</v>
      </c>
      <c r="D303" s="250" t="s">
        <v>1776</v>
      </c>
      <c r="E303" s="834">
        <v>540000</v>
      </c>
      <c r="F303" s="46"/>
      <c r="G303" s="253"/>
      <c r="H303" s="834">
        <f>SUM(E303:G303)</f>
        <v>540000</v>
      </c>
      <c r="I303" s="51"/>
      <c r="J303" s="51"/>
    </row>
    <row r="304" spans="1:10" ht="19.5" customHeight="1">
      <c r="A304" s="549">
        <v>12</v>
      </c>
      <c r="B304" s="45" t="s">
        <v>1777</v>
      </c>
      <c r="C304" s="824">
        <v>2016</v>
      </c>
      <c r="D304" s="250" t="s">
        <v>1778</v>
      </c>
      <c r="E304" s="834">
        <v>540000</v>
      </c>
      <c r="F304" s="46"/>
      <c r="G304" s="253"/>
      <c r="H304" s="834">
        <f>SUM(E304:G304)</f>
        <v>540000</v>
      </c>
      <c r="I304" s="51"/>
      <c r="J304" s="51"/>
    </row>
    <row r="305" spans="1:10" ht="19.5" customHeight="1">
      <c r="A305" s="823">
        <v>13</v>
      </c>
      <c r="B305" s="1373" t="s">
        <v>316</v>
      </c>
      <c r="C305" s="551">
        <v>2014</v>
      </c>
      <c r="D305" s="1372" t="s">
        <v>2117</v>
      </c>
      <c r="E305" s="834">
        <v>540000</v>
      </c>
      <c r="F305" s="46"/>
      <c r="G305" s="253"/>
      <c r="H305" s="834">
        <f>G305+E305</f>
        <v>540000</v>
      </c>
      <c r="I305" s="51"/>
      <c r="J305" s="51"/>
    </row>
    <row r="306" spans="1:10" ht="19.5" customHeight="1">
      <c r="A306" s="823">
        <v>14</v>
      </c>
      <c r="B306" s="1509" t="s">
        <v>1788</v>
      </c>
      <c r="C306" s="1510">
        <v>2003</v>
      </c>
      <c r="D306" s="1511" t="s">
        <v>2016</v>
      </c>
      <c r="E306" s="834">
        <v>540000</v>
      </c>
      <c r="F306" s="46"/>
      <c r="G306" s="253"/>
      <c r="H306" s="834">
        <f>G306+E306</f>
        <v>540000</v>
      </c>
      <c r="I306" s="51"/>
      <c r="J306" s="51"/>
    </row>
    <row r="307" spans="1:10" ht="19.5" customHeight="1">
      <c r="A307" s="823">
        <v>15</v>
      </c>
      <c r="B307" s="1374" t="s">
        <v>1540</v>
      </c>
      <c r="C307" s="1375">
        <v>2017</v>
      </c>
      <c r="D307" s="1372" t="s">
        <v>1776</v>
      </c>
      <c r="E307" s="834">
        <v>540000</v>
      </c>
      <c r="F307" s="46"/>
      <c r="G307" s="253"/>
      <c r="H307" s="834">
        <f>G307+E307</f>
        <v>540000</v>
      </c>
      <c r="I307" s="51"/>
      <c r="J307" s="51"/>
    </row>
    <row r="308" spans="1:10" ht="19.5" customHeight="1">
      <c r="A308" s="823">
        <v>16</v>
      </c>
      <c r="B308" s="1376" t="s">
        <v>1595</v>
      </c>
      <c r="C308" s="1377">
        <v>2003</v>
      </c>
      <c r="D308" s="1378" t="s">
        <v>2018</v>
      </c>
      <c r="E308" s="1050">
        <v>540000</v>
      </c>
      <c r="F308" s="1226"/>
      <c r="G308" s="1227">
        <v>540000</v>
      </c>
      <c r="H308" s="1050">
        <f>G308+E308</f>
        <v>1080000</v>
      </c>
      <c r="I308" s="1013"/>
      <c r="J308" s="52" t="s">
        <v>1506</v>
      </c>
    </row>
    <row r="309" spans="1:10" ht="19.5" customHeight="1">
      <c r="A309" s="1936" t="s">
        <v>181</v>
      </c>
      <c r="B309" s="1937"/>
      <c r="C309" s="1937"/>
      <c r="D309" s="1938"/>
      <c r="E309" s="259">
        <f>SUM(E293:E308)</f>
        <v>8640000</v>
      </c>
      <c r="F309" s="260"/>
      <c r="G309" s="638">
        <v>540000</v>
      </c>
      <c r="H309" s="259">
        <f>E309+G309</f>
        <v>9180000</v>
      </c>
      <c r="I309" s="47"/>
      <c r="J309" s="47"/>
    </row>
    <row r="310" spans="1:10" ht="19.5" customHeight="1">
      <c r="A310" s="1921" t="s">
        <v>2499</v>
      </c>
      <c r="B310" s="1922"/>
      <c r="C310" s="1922"/>
      <c r="D310" s="1922"/>
      <c r="E310" s="1922"/>
      <c r="F310" s="1922"/>
      <c r="G310" s="1922"/>
      <c r="H310" s="1922"/>
      <c r="I310" s="1922"/>
      <c r="J310" s="1923"/>
    </row>
    <row r="311" spans="1:10" ht="19.5" customHeight="1">
      <c r="A311" s="824">
        <v>1</v>
      </c>
      <c r="B311" s="45" t="s">
        <v>2326</v>
      </c>
      <c r="C311" s="824">
        <v>1983</v>
      </c>
      <c r="D311" s="250" t="s">
        <v>2028</v>
      </c>
      <c r="E311" s="834">
        <v>540000</v>
      </c>
      <c r="F311" s="46"/>
      <c r="G311" s="253"/>
      <c r="H311" s="834">
        <v>540000</v>
      </c>
      <c r="I311" s="51"/>
      <c r="J311" s="53"/>
    </row>
    <row r="312" spans="1:10" ht="19.5" customHeight="1">
      <c r="A312" s="824">
        <v>2</v>
      </c>
      <c r="B312" s="45" t="s">
        <v>2868</v>
      </c>
      <c r="C312" s="824">
        <v>1977</v>
      </c>
      <c r="D312" s="250" t="s">
        <v>2016</v>
      </c>
      <c r="E312" s="834">
        <v>540000</v>
      </c>
      <c r="F312" s="46"/>
      <c r="G312" s="253"/>
      <c r="H312" s="834">
        <v>540000</v>
      </c>
      <c r="I312" s="51"/>
      <c r="J312" s="53"/>
    </row>
    <row r="313" spans="1:10" ht="19.5" customHeight="1">
      <c r="A313" s="824">
        <v>3</v>
      </c>
      <c r="B313" s="45" t="s">
        <v>2320</v>
      </c>
      <c r="C313" s="824">
        <v>1970</v>
      </c>
      <c r="D313" s="250" t="s">
        <v>2016</v>
      </c>
      <c r="E313" s="834">
        <v>540000</v>
      </c>
      <c r="F313" s="46"/>
      <c r="G313" s="253"/>
      <c r="H313" s="834">
        <v>540000</v>
      </c>
      <c r="I313" s="51"/>
      <c r="J313" s="53"/>
    </row>
    <row r="314" spans="1:10" ht="19.5" customHeight="1">
      <c r="A314" s="824">
        <v>4</v>
      </c>
      <c r="B314" s="45" t="s">
        <v>1124</v>
      </c>
      <c r="C314" s="824">
        <v>1968</v>
      </c>
      <c r="D314" s="250" t="s">
        <v>2021</v>
      </c>
      <c r="E314" s="834">
        <v>540000</v>
      </c>
      <c r="F314" s="46"/>
      <c r="G314" s="253"/>
      <c r="H314" s="834">
        <v>540000</v>
      </c>
      <c r="I314" s="51"/>
      <c r="J314" s="53"/>
    </row>
    <row r="315" spans="1:10" ht="19.5" customHeight="1">
      <c r="A315" s="824">
        <v>5</v>
      </c>
      <c r="B315" s="45" t="s">
        <v>2339</v>
      </c>
      <c r="C315" s="824">
        <v>1993</v>
      </c>
      <c r="D315" s="250" t="s">
        <v>2020</v>
      </c>
      <c r="E315" s="834">
        <v>540000</v>
      </c>
      <c r="F315" s="46"/>
      <c r="G315" s="253"/>
      <c r="H315" s="834">
        <v>540000</v>
      </c>
      <c r="I315" s="51"/>
      <c r="J315" s="53"/>
    </row>
    <row r="316" spans="1:10" ht="19.5" customHeight="1">
      <c r="A316" s="824">
        <v>6</v>
      </c>
      <c r="B316" s="45" t="s">
        <v>2322</v>
      </c>
      <c r="C316" s="824">
        <v>1994</v>
      </c>
      <c r="D316" s="250" t="s">
        <v>2018</v>
      </c>
      <c r="E316" s="834">
        <v>540000</v>
      </c>
      <c r="F316" s="46"/>
      <c r="G316" s="253"/>
      <c r="H316" s="834">
        <v>540000</v>
      </c>
      <c r="I316" s="51"/>
      <c r="J316" s="53"/>
    </row>
    <row r="317" spans="1:10" ht="19.5" customHeight="1">
      <c r="A317" s="824">
        <v>7</v>
      </c>
      <c r="B317" s="45" t="s">
        <v>2324</v>
      </c>
      <c r="C317" s="824">
        <v>1985</v>
      </c>
      <c r="D317" s="250" t="s">
        <v>2023</v>
      </c>
      <c r="E317" s="834">
        <v>540000</v>
      </c>
      <c r="F317" s="46"/>
      <c r="G317" s="253"/>
      <c r="H317" s="834">
        <v>540000</v>
      </c>
      <c r="I317" s="51"/>
      <c r="J317" s="53"/>
    </row>
    <row r="318" spans="1:10" ht="19.5" customHeight="1">
      <c r="A318" s="824">
        <v>8</v>
      </c>
      <c r="B318" s="45" t="s">
        <v>2330</v>
      </c>
      <c r="C318" s="824">
        <v>1998</v>
      </c>
      <c r="D318" s="250" t="s">
        <v>2234</v>
      </c>
      <c r="E318" s="834">
        <v>540000</v>
      </c>
      <c r="F318" s="46"/>
      <c r="G318" s="253"/>
      <c r="H318" s="834">
        <v>540000</v>
      </c>
      <c r="I318" s="51"/>
      <c r="J318" s="53"/>
    </row>
    <row r="319" spans="1:10" ht="19.5" customHeight="1">
      <c r="A319" s="824">
        <v>9</v>
      </c>
      <c r="B319" s="45" t="s">
        <v>2336</v>
      </c>
      <c r="C319" s="824">
        <v>1992</v>
      </c>
      <c r="D319" s="250" t="s">
        <v>2117</v>
      </c>
      <c r="E319" s="834">
        <v>540000</v>
      </c>
      <c r="F319" s="46"/>
      <c r="G319" s="253"/>
      <c r="H319" s="834">
        <v>540000</v>
      </c>
      <c r="I319" s="51"/>
      <c r="J319" s="53"/>
    </row>
    <row r="320" spans="1:10" ht="19.5" customHeight="1">
      <c r="A320" s="824">
        <v>10</v>
      </c>
      <c r="B320" s="45" t="s">
        <v>2337</v>
      </c>
      <c r="C320" s="824">
        <v>1969</v>
      </c>
      <c r="D320" s="250" t="s">
        <v>2117</v>
      </c>
      <c r="E320" s="834">
        <v>540000</v>
      </c>
      <c r="F320" s="46"/>
      <c r="G320" s="253"/>
      <c r="H320" s="834">
        <v>540000</v>
      </c>
      <c r="I320" s="51"/>
      <c r="J320" s="53"/>
    </row>
    <row r="321" spans="1:10" ht="19.5" customHeight="1">
      <c r="A321" s="824">
        <v>11</v>
      </c>
      <c r="B321" s="45" t="s">
        <v>2338</v>
      </c>
      <c r="C321" s="824">
        <v>1966</v>
      </c>
      <c r="D321" s="250" t="s">
        <v>2016</v>
      </c>
      <c r="E321" s="834">
        <v>540000</v>
      </c>
      <c r="F321" s="46"/>
      <c r="G321" s="253"/>
      <c r="H321" s="834">
        <v>540000</v>
      </c>
      <c r="I321" s="51"/>
      <c r="J321" s="53"/>
    </row>
    <row r="322" spans="1:10" ht="19.5" customHeight="1">
      <c r="A322" s="824">
        <v>12</v>
      </c>
      <c r="B322" s="45" t="s">
        <v>2332</v>
      </c>
      <c r="C322" s="824">
        <v>1992</v>
      </c>
      <c r="D322" s="250" t="s">
        <v>2021</v>
      </c>
      <c r="E322" s="834">
        <v>540000</v>
      </c>
      <c r="F322" s="46"/>
      <c r="G322" s="253"/>
      <c r="H322" s="834">
        <v>540000</v>
      </c>
      <c r="I322" s="51"/>
      <c r="J322" s="53"/>
    </row>
    <row r="323" spans="1:10" ht="19.5" customHeight="1">
      <c r="A323" s="824">
        <v>13</v>
      </c>
      <c r="B323" s="45" t="s">
        <v>100</v>
      </c>
      <c r="C323" s="824">
        <v>1970</v>
      </c>
      <c r="D323" s="250" t="s">
        <v>2021</v>
      </c>
      <c r="E323" s="834">
        <v>540000</v>
      </c>
      <c r="F323" s="46"/>
      <c r="G323" s="253"/>
      <c r="H323" s="834">
        <v>540000</v>
      </c>
      <c r="I323" s="51"/>
      <c r="J323" s="53"/>
    </row>
    <row r="324" spans="1:10" ht="19.5" customHeight="1">
      <c r="A324" s="824">
        <v>14</v>
      </c>
      <c r="B324" s="45" t="s">
        <v>2331</v>
      </c>
      <c r="C324" s="824">
        <v>1966</v>
      </c>
      <c r="D324" s="250" t="s">
        <v>2023</v>
      </c>
      <c r="E324" s="834">
        <v>540000</v>
      </c>
      <c r="F324" s="46"/>
      <c r="G324" s="253"/>
      <c r="H324" s="834">
        <v>540000</v>
      </c>
      <c r="I324" s="51"/>
      <c r="J324" s="53"/>
    </row>
    <row r="325" spans="1:10" ht="19.5" customHeight="1">
      <c r="A325" s="824">
        <v>15</v>
      </c>
      <c r="B325" s="45" t="s">
        <v>2340</v>
      </c>
      <c r="C325" s="824">
        <v>1960</v>
      </c>
      <c r="D325" s="250" t="s">
        <v>2023</v>
      </c>
      <c r="E325" s="834">
        <v>540000</v>
      </c>
      <c r="F325" s="46"/>
      <c r="G325" s="253"/>
      <c r="H325" s="834">
        <v>540000</v>
      </c>
      <c r="I325" s="51"/>
      <c r="J325" s="53"/>
    </row>
    <row r="326" spans="1:10" ht="19.5" customHeight="1">
      <c r="A326" s="824">
        <v>16</v>
      </c>
      <c r="B326" s="45" t="s">
        <v>2341</v>
      </c>
      <c r="C326" s="824">
        <v>1973</v>
      </c>
      <c r="D326" s="250" t="s">
        <v>2023</v>
      </c>
      <c r="E326" s="834">
        <v>540000</v>
      </c>
      <c r="F326" s="46"/>
      <c r="G326" s="253"/>
      <c r="H326" s="834">
        <v>540000</v>
      </c>
      <c r="I326" s="51"/>
      <c r="J326" s="53"/>
    </row>
    <row r="327" spans="1:10" ht="19.5" customHeight="1">
      <c r="A327" s="824">
        <v>17</v>
      </c>
      <c r="B327" s="45" t="s">
        <v>2325</v>
      </c>
      <c r="C327" s="824">
        <v>1997</v>
      </c>
      <c r="D327" s="250" t="s">
        <v>2018</v>
      </c>
      <c r="E327" s="834">
        <v>540000</v>
      </c>
      <c r="F327" s="46"/>
      <c r="G327" s="253"/>
      <c r="H327" s="834">
        <f aca="true" t="shared" si="14" ref="H327:H334">SUM(E327:G327)</f>
        <v>540000</v>
      </c>
      <c r="I327" s="51"/>
      <c r="J327" s="53"/>
    </row>
    <row r="328" spans="1:10" ht="19.5" customHeight="1">
      <c r="A328" s="824">
        <v>18</v>
      </c>
      <c r="B328" s="45" t="s">
        <v>2323</v>
      </c>
      <c r="C328" s="824">
        <v>1962</v>
      </c>
      <c r="D328" s="250" t="s">
        <v>2023</v>
      </c>
      <c r="E328" s="834">
        <v>540000</v>
      </c>
      <c r="F328" s="46"/>
      <c r="G328" s="253"/>
      <c r="H328" s="834">
        <f t="shared" si="14"/>
        <v>540000</v>
      </c>
      <c r="I328" s="51"/>
      <c r="J328" s="53"/>
    </row>
    <row r="329" spans="1:10" ht="19.5" customHeight="1">
      <c r="A329" s="824">
        <v>19</v>
      </c>
      <c r="B329" s="45" t="s">
        <v>2319</v>
      </c>
      <c r="C329" s="824">
        <v>1960</v>
      </c>
      <c r="D329" s="250" t="s">
        <v>2017</v>
      </c>
      <c r="E329" s="834">
        <v>540000</v>
      </c>
      <c r="F329" s="46"/>
      <c r="G329" s="253"/>
      <c r="H329" s="834">
        <f t="shared" si="14"/>
        <v>540000</v>
      </c>
      <c r="I329" s="51"/>
      <c r="J329" s="53"/>
    </row>
    <row r="330" spans="1:10" ht="19.5" customHeight="1">
      <c r="A330" s="824">
        <v>20</v>
      </c>
      <c r="B330" s="45" t="s">
        <v>2321</v>
      </c>
      <c r="C330" s="824">
        <v>1968</v>
      </c>
      <c r="D330" s="250" t="s">
        <v>2017</v>
      </c>
      <c r="E330" s="834">
        <v>540000</v>
      </c>
      <c r="F330" s="46"/>
      <c r="G330" s="253"/>
      <c r="H330" s="834">
        <f t="shared" si="14"/>
        <v>540000</v>
      </c>
      <c r="I330" s="51"/>
      <c r="J330" s="53"/>
    </row>
    <row r="331" spans="1:11" ht="19.5" customHeight="1">
      <c r="A331" s="824">
        <v>21</v>
      </c>
      <c r="B331" s="1466" t="s">
        <v>2361</v>
      </c>
      <c r="C331" s="1467">
        <v>2000</v>
      </c>
      <c r="D331" s="1468" t="s">
        <v>2016</v>
      </c>
      <c r="E331" s="1469">
        <v>0</v>
      </c>
      <c r="F331" s="1470"/>
      <c r="G331" s="1471"/>
      <c r="H331" s="1469">
        <f t="shared" si="14"/>
        <v>0</v>
      </c>
      <c r="I331" s="1013" t="s">
        <v>1345</v>
      </c>
      <c r="J331" s="1472"/>
      <c r="K331" s="1150"/>
    </row>
    <row r="332" spans="1:10" ht="19.5" customHeight="1">
      <c r="A332" s="824">
        <v>22</v>
      </c>
      <c r="B332" s="59" t="s">
        <v>1422</v>
      </c>
      <c r="C332" s="830">
        <v>1964</v>
      </c>
      <c r="D332" s="833" t="s">
        <v>191</v>
      </c>
      <c r="E332" s="835">
        <v>540000</v>
      </c>
      <c r="F332" s="60"/>
      <c r="G332" s="61"/>
      <c r="H332" s="835">
        <f t="shared" si="14"/>
        <v>540000</v>
      </c>
      <c r="I332" s="51"/>
      <c r="J332" s="53"/>
    </row>
    <row r="333" spans="1:10" ht="19.5" customHeight="1">
      <c r="A333" s="824">
        <v>23</v>
      </c>
      <c r="B333" s="45" t="s">
        <v>2360</v>
      </c>
      <c r="C333" s="824">
        <v>2002</v>
      </c>
      <c r="D333" s="250" t="s">
        <v>2023</v>
      </c>
      <c r="E333" s="835">
        <v>540000</v>
      </c>
      <c r="F333" s="46"/>
      <c r="G333" s="253"/>
      <c r="H333" s="835">
        <f t="shared" si="14"/>
        <v>540000</v>
      </c>
      <c r="I333" s="51"/>
      <c r="J333" s="53"/>
    </row>
    <row r="334" spans="1:10" ht="19.5" customHeight="1">
      <c r="A334" s="824">
        <v>24</v>
      </c>
      <c r="B334" s="45" t="s">
        <v>2575</v>
      </c>
      <c r="C334" s="824">
        <v>1990</v>
      </c>
      <c r="D334" s="250" t="s">
        <v>2576</v>
      </c>
      <c r="E334" s="835">
        <v>540000</v>
      </c>
      <c r="F334" s="46"/>
      <c r="G334" s="253"/>
      <c r="H334" s="835">
        <f t="shared" si="14"/>
        <v>540000</v>
      </c>
      <c r="I334" s="51"/>
      <c r="J334" s="53"/>
    </row>
    <row r="335" spans="1:10" ht="19.5" customHeight="1">
      <c r="A335" s="1689" t="s">
        <v>181</v>
      </c>
      <c r="B335" s="1689"/>
      <c r="C335" s="1689"/>
      <c r="D335" s="1689"/>
      <c r="E335" s="261">
        <f>SUM(E311:E334)</f>
        <v>12420000</v>
      </c>
      <c r="F335" s="261">
        <f>SUM(F311:F332)</f>
        <v>0</v>
      </c>
      <c r="G335" s="840"/>
      <c r="H335" s="261">
        <f>G335+E335</f>
        <v>12420000</v>
      </c>
      <c r="I335" s="51"/>
      <c r="J335" s="53"/>
    </row>
    <row r="336" spans="1:10" ht="19.5" customHeight="1">
      <c r="A336" s="1925" t="s">
        <v>2500</v>
      </c>
      <c r="B336" s="1926"/>
      <c r="C336" s="1926"/>
      <c r="D336" s="1926"/>
      <c r="E336" s="1926"/>
      <c r="F336" s="1926"/>
      <c r="G336" s="1926"/>
      <c r="H336" s="1926"/>
      <c r="I336" s="1926"/>
      <c r="J336" s="1927"/>
    </row>
    <row r="337" spans="1:10" ht="19.5" customHeight="1">
      <c r="A337" s="824">
        <v>1</v>
      </c>
      <c r="B337" s="45" t="s">
        <v>2352</v>
      </c>
      <c r="C337" s="824">
        <v>1954</v>
      </c>
      <c r="D337" s="250" t="s">
        <v>2028</v>
      </c>
      <c r="E337" s="834">
        <v>675000</v>
      </c>
      <c r="F337" s="46"/>
      <c r="G337" s="253"/>
      <c r="H337" s="834">
        <v>675000</v>
      </c>
      <c r="I337" s="51"/>
      <c r="J337" s="53"/>
    </row>
    <row r="338" spans="1:10" ht="19.5" customHeight="1">
      <c r="A338" s="824">
        <v>2</v>
      </c>
      <c r="B338" s="45" t="s">
        <v>2342</v>
      </c>
      <c r="C338" s="824">
        <v>1929</v>
      </c>
      <c r="D338" s="250" t="s">
        <v>2040</v>
      </c>
      <c r="E338" s="834">
        <v>675000</v>
      </c>
      <c r="F338" s="46"/>
      <c r="G338" s="253"/>
      <c r="H338" s="834">
        <v>675000</v>
      </c>
      <c r="I338" s="51"/>
      <c r="J338" s="53"/>
    </row>
    <row r="339" spans="1:10" ht="19.5" customHeight="1">
      <c r="A339" s="824">
        <v>3</v>
      </c>
      <c r="B339" s="45" t="s">
        <v>342</v>
      </c>
      <c r="C339" s="824">
        <v>1957</v>
      </c>
      <c r="D339" s="250" t="s">
        <v>2026</v>
      </c>
      <c r="E339" s="834">
        <v>675000</v>
      </c>
      <c r="F339" s="46"/>
      <c r="G339" s="253"/>
      <c r="H339" s="834">
        <f>G339+E339</f>
        <v>675000</v>
      </c>
      <c r="I339" s="51"/>
      <c r="J339" s="53"/>
    </row>
    <row r="340" spans="1:10" ht="19.5" customHeight="1">
      <c r="A340" s="824">
        <v>4</v>
      </c>
      <c r="B340" s="45" t="s">
        <v>2344</v>
      </c>
      <c r="C340" s="824">
        <v>1931</v>
      </c>
      <c r="D340" s="250" t="s">
        <v>2017</v>
      </c>
      <c r="E340" s="834">
        <v>675000</v>
      </c>
      <c r="F340" s="46"/>
      <c r="G340" s="253"/>
      <c r="H340" s="834">
        <v>675000</v>
      </c>
      <c r="I340" s="51"/>
      <c r="J340" s="53"/>
    </row>
    <row r="341" spans="1:10" ht="19.5" customHeight="1">
      <c r="A341" s="824">
        <v>5</v>
      </c>
      <c r="B341" s="45" t="s">
        <v>1969</v>
      </c>
      <c r="C341" s="824">
        <v>1931</v>
      </c>
      <c r="D341" s="250" t="s">
        <v>2017</v>
      </c>
      <c r="E341" s="834">
        <v>675000</v>
      </c>
      <c r="F341" s="46"/>
      <c r="G341" s="253"/>
      <c r="H341" s="834">
        <v>675000</v>
      </c>
      <c r="I341" s="51"/>
      <c r="J341" s="53"/>
    </row>
    <row r="342" spans="1:10" ht="19.5" customHeight="1">
      <c r="A342" s="824">
        <v>6</v>
      </c>
      <c r="B342" s="45" t="s">
        <v>2345</v>
      </c>
      <c r="C342" s="824">
        <v>1932</v>
      </c>
      <c r="D342" s="250" t="s">
        <v>2018</v>
      </c>
      <c r="E342" s="834">
        <v>675000</v>
      </c>
      <c r="F342" s="46"/>
      <c r="G342" s="253"/>
      <c r="H342" s="834">
        <v>675000</v>
      </c>
      <c r="I342" s="51"/>
      <c r="J342" s="53"/>
    </row>
    <row r="343" spans="1:10" ht="19.5" customHeight="1">
      <c r="A343" s="824">
        <v>7</v>
      </c>
      <c r="B343" s="45" t="s">
        <v>2346</v>
      </c>
      <c r="C343" s="824">
        <v>1932</v>
      </c>
      <c r="D343" s="250" t="s">
        <v>2018</v>
      </c>
      <c r="E343" s="834">
        <v>675000</v>
      </c>
      <c r="F343" s="46"/>
      <c r="G343" s="253"/>
      <c r="H343" s="834">
        <v>675000</v>
      </c>
      <c r="I343" s="51"/>
      <c r="J343" s="53"/>
    </row>
    <row r="344" spans="1:10" ht="19.5" customHeight="1">
      <c r="A344" s="824">
        <v>8</v>
      </c>
      <c r="B344" s="45" t="s">
        <v>2347</v>
      </c>
      <c r="C344" s="824">
        <v>1927</v>
      </c>
      <c r="D344" s="250" t="s">
        <v>2018</v>
      </c>
      <c r="E344" s="834">
        <v>675000</v>
      </c>
      <c r="F344" s="46"/>
      <c r="G344" s="253"/>
      <c r="H344" s="834">
        <v>675000</v>
      </c>
      <c r="I344" s="51"/>
      <c r="J344" s="53"/>
    </row>
    <row r="345" spans="1:10" ht="19.5" customHeight="1">
      <c r="A345" s="824">
        <v>9</v>
      </c>
      <c r="B345" s="45" t="s">
        <v>2348</v>
      </c>
      <c r="C345" s="824">
        <v>1943</v>
      </c>
      <c r="D345" s="250" t="s">
        <v>1793</v>
      </c>
      <c r="E345" s="834">
        <v>675000</v>
      </c>
      <c r="F345" s="46"/>
      <c r="G345" s="253"/>
      <c r="H345" s="834">
        <v>675000</v>
      </c>
      <c r="I345" s="51"/>
      <c r="J345" s="53"/>
    </row>
    <row r="346" spans="1:10" ht="19.5" customHeight="1">
      <c r="A346" s="824">
        <v>10</v>
      </c>
      <c r="B346" s="48" t="s">
        <v>2166</v>
      </c>
      <c r="C346" s="549">
        <v>1935</v>
      </c>
      <c r="D346" s="458" t="s">
        <v>2017</v>
      </c>
      <c r="E346" s="834">
        <v>675000</v>
      </c>
      <c r="F346" s="46"/>
      <c r="G346" s="253"/>
      <c r="H346" s="834">
        <f>SUM(E346:G346)</f>
        <v>675000</v>
      </c>
      <c r="I346" s="51"/>
      <c r="J346" s="53"/>
    </row>
    <row r="347" spans="1:10" ht="19.5" customHeight="1">
      <c r="A347" s="824">
        <v>11</v>
      </c>
      <c r="B347" s="45" t="s">
        <v>2353</v>
      </c>
      <c r="C347" s="824">
        <v>1927</v>
      </c>
      <c r="D347" s="250" t="s">
        <v>2028</v>
      </c>
      <c r="E347" s="834">
        <v>675000</v>
      </c>
      <c r="F347" s="46"/>
      <c r="G347" s="253"/>
      <c r="H347" s="834">
        <v>675000</v>
      </c>
      <c r="I347" s="51"/>
      <c r="J347" s="53"/>
    </row>
    <row r="348" spans="1:14" ht="19.5" customHeight="1">
      <c r="A348" s="824">
        <v>12</v>
      </c>
      <c r="B348" s="45" t="s">
        <v>2355</v>
      </c>
      <c r="C348" s="824">
        <v>1938</v>
      </c>
      <c r="D348" s="250" t="s">
        <v>2018</v>
      </c>
      <c r="E348" s="834">
        <v>675000</v>
      </c>
      <c r="F348" s="46"/>
      <c r="G348" s="253"/>
      <c r="H348" s="834">
        <v>675000</v>
      </c>
      <c r="I348" s="51"/>
      <c r="J348" s="53"/>
      <c r="L348" s="45"/>
      <c r="M348" s="824"/>
      <c r="N348" s="250"/>
    </row>
    <row r="349" spans="1:10" ht="19.5" customHeight="1">
      <c r="A349" s="824">
        <v>13</v>
      </c>
      <c r="B349" s="45" t="s">
        <v>478</v>
      </c>
      <c r="C349" s="824">
        <v>1949</v>
      </c>
      <c r="D349" s="250" t="s">
        <v>2026</v>
      </c>
      <c r="E349" s="834">
        <v>675000</v>
      </c>
      <c r="F349" s="46"/>
      <c r="G349" s="253"/>
      <c r="H349" s="834">
        <v>675000</v>
      </c>
      <c r="I349" s="51"/>
      <c r="J349" s="53"/>
    </row>
    <row r="350" spans="1:10" ht="19.5" customHeight="1">
      <c r="A350" s="824">
        <v>14</v>
      </c>
      <c r="B350" s="45" t="s">
        <v>2354</v>
      </c>
      <c r="C350" s="824">
        <v>1937</v>
      </c>
      <c r="D350" s="250" t="s">
        <v>2440</v>
      </c>
      <c r="E350" s="834">
        <v>675000</v>
      </c>
      <c r="F350" s="46"/>
      <c r="G350" s="253"/>
      <c r="H350" s="834">
        <v>675000</v>
      </c>
      <c r="I350" s="51"/>
      <c r="J350" s="53"/>
    </row>
    <row r="351" spans="1:10" ht="19.5" customHeight="1">
      <c r="A351" s="824">
        <v>15</v>
      </c>
      <c r="B351" s="45" t="s">
        <v>2343</v>
      </c>
      <c r="C351" s="824">
        <v>1923</v>
      </c>
      <c r="D351" s="250" t="s">
        <v>2040</v>
      </c>
      <c r="E351" s="834">
        <v>675000</v>
      </c>
      <c r="F351" s="46"/>
      <c r="G351" s="253"/>
      <c r="H351" s="834">
        <f aca="true" t="shared" si="15" ref="H351:H361">SUM(E351:G351)</f>
        <v>675000</v>
      </c>
      <c r="I351" s="51"/>
      <c r="J351" s="53"/>
    </row>
    <row r="352" spans="1:10" ht="19.5" customHeight="1">
      <c r="A352" s="824">
        <v>16</v>
      </c>
      <c r="B352" s="45" t="s">
        <v>2351</v>
      </c>
      <c r="C352" s="824">
        <v>1937</v>
      </c>
      <c r="D352" s="250" t="s">
        <v>2023</v>
      </c>
      <c r="E352" s="834">
        <v>675000</v>
      </c>
      <c r="F352" s="46"/>
      <c r="G352" s="253"/>
      <c r="H352" s="834">
        <f t="shared" si="15"/>
        <v>675000</v>
      </c>
      <c r="I352" s="51"/>
      <c r="J352" s="53"/>
    </row>
    <row r="353" spans="1:10" ht="19.5" customHeight="1">
      <c r="A353" s="824">
        <v>17</v>
      </c>
      <c r="B353" s="45" t="s">
        <v>2349</v>
      </c>
      <c r="C353" s="824">
        <v>1927</v>
      </c>
      <c r="D353" s="250" t="s">
        <v>2026</v>
      </c>
      <c r="E353" s="834">
        <v>675000</v>
      </c>
      <c r="F353" s="46"/>
      <c r="G353" s="253"/>
      <c r="H353" s="834">
        <f t="shared" si="15"/>
        <v>675000</v>
      </c>
      <c r="I353" s="51"/>
      <c r="J353" s="53"/>
    </row>
    <row r="354" spans="1:10" ht="19.5" customHeight="1">
      <c r="A354" s="824">
        <v>18</v>
      </c>
      <c r="B354" s="45" t="s">
        <v>2288</v>
      </c>
      <c r="C354" s="824">
        <v>1954</v>
      </c>
      <c r="D354" s="250" t="s">
        <v>2026</v>
      </c>
      <c r="E354" s="834">
        <v>675000</v>
      </c>
      <c r="F354" s="46"/>
      <c r="G354" s="253"/>
      <c r="H354" s="834">
        <f t="shared" si="15"/>
        <v>675000</v>
      </c>
      <c r="I354" s="51"/>
      <c r="J354" s="53"/>
    </row>
    <row r="355" spans="1:10" ht="19.5" customHeight="1">
      <c r="A355" s="824">
        <v>19</v>
      </c>
      <c r="B355" s="59" t="s">
        <v>760</v>
      </c>
      <c r="C355" s="830">
        <v>1942</v>
      </c>
      <c r="D355" s="833" t="s">
        <v>761</v>
      </c>
      <c r="E355" s="835">
        <v>675000</v>
      </c>
      <c r="F355" s="60"/>
      <c r="G355" s="61"/>
      <c r="H355" s="835">
        <f t="shared" si="15"/>
        <v>675000</v>
      </c>
      <c r="I355" s="51"/>
      <c r="J355" s="262"/>
    </row>
    <row r="356" spans="1:10" ht="19.5" customHeight="1">
      <c r="A356" s="824">
        <v>20</v>
      </c>
      <c r="B356" s="59" t="s">
        <v>2333</v>
      </c>
      <c r="C356" s="830">
        <v>1950</v>
      </c>
      <c r="D356" s="833" t="s">
        <v>1566</v>
      </c>
      <c r="E356" s="835">
        <v>675000</v>
      </c>
      <c r="F356" s="60"/>
      <c r="G356" s="61"/>
      <c r="H356" s="835">
        <f t="shared" si="15"/>
        <v>675000</v>
      </c>
      <c r="I356" s="51"/>
      <c r="J356" s="262"/>
    </row>
    <row r="357" spans="1:10" ht="19.5" customHeight="1">
      <c r="A357" s="824">
        <v>21</v>
      </c>
      <c r="B357" s="59" t="s">
        <v>1762</v>
      </c>
      <c r="C357" s="830">
        <v>1943</v>
      </c>
      <c r="D357" s="833" t="s">
        <v>2245</v>
      </c>
      <c r="E357" s="835">
        <v>675000</v>
      </c>
      <c r="F357" s="60"/>
      <c r="G357" s="61"/>
      <c r="H357" s="835">
        <f t="shared" si="15"/>
        <v>675000</v>
      </c>
      <c r="I357" s="51"/>
      <c r="J357" s="262"/>
    </row>
    <row r="358" spans="1:10" ht="19.5" customHeight="1">
      <c r="A358" s="824">
        <v>22</v>
      </c>
      <c r="B358" s="59" t="s">
        <v>2283</v>
      </c>
      <c r="C358" s="830">
        <v>1949</v>
      </c>
      <c r="D358" s="833" t="s">
        <v>1314</v>
      </c>
      <c r="E358" s="835">
        <v>675000</v>
      </c>
      <c r="F358" s="60"/>
      <c r="G358" s="61"/>
      <c r="H358" s="835">
        <f>SUM(E358:G358)</f>
        <v>675000</v>
      </c>
      <c r="I358" s="51"/>
      <c r="J358" s="262"/>
    </row>
    <row r="359" spans="1:10" ht="19.5" customHeight="1">
      <c r="A359" s="824">
        <v>23</v>
      </c>
      <c r="B359" s="59" t="s">
        <v>2282</v>
      </c>
      <c r="C359" s="830">
        <v>1943</v>
      </c>
      <c r="D359" s="833" t="s">
        <v>544</v>
      </c>
      <c r="E359" s="835">
        <v>675000</v>
      </c>
      <c r="F359" s="60"/>
      <c r="G359" s="61"/>
      <c r="H359" s="835">
        <f>SUM(E359:G359)</f>
        <v>675000</v>
      </c>
      <c r="I359" s="51"/>
      <c r="J359" s="262"/>
    </row>
    <row r="360" spans="1:10" ht="19.5" customHeight="1">
      <c r="A360" s="824">
        <v>24</v>
      </c>
      <c r="B360" s="59" t="s">
        <v>1377</v>
      </c>
      <c r="C360" s="830">
        <v>1940</v>
      </c>
      <c r="D360" s="833" t="s">
        <v>1378</v>
      </c>
      <c r="E360" s="835">
        <v>675000</v>
      </c>
      <c r="F360" s="60"/>
      <c r="G360" s="61"/>
      <c r="H360" s="835">
        <f>G360+E360</f>
        <v>675000</v>
      </c>
      <c r="I360" s="51"/>
      <c r="J360" s="262"/>
    </row>
    <row r="361" spans="1:11" ht="19.5" customHeight="1">
      <c r="A361" s="824">
        <v>25</v>
      </c>
      <c r="B361" s="59" t="s">
        <v>2027</v>
      </c>
      <c r="C361" s="830">
        <v>1920</v>
      </c>
      <c r="D361" s="833" t="s">
        <v>1378</v>
      </c>
      <c r="E361" s="835">
        <v>675000</v>
      </c>
      <c r="F361" s="60"/>
      <c r="G361" s="61"/>
      <c r="H361" s="835">
        <f t="shared" si="15"/>
        <v>675000</v>
      </c>
      <c r="I361" s="51"/>
      <c r="J361" s="262"/>
      <c r="K361" s="63" t="s">
        <v>188</v>
      </c>
    </row>
    <row r="362" spans="1:10" ht="19.5" customHeight="1">
      <c r="A362" s="824">
        <v>26</v>
      </c>
      <c r="B362" s="59" t="s">
        <v>2130</v>
      </c>
      <c r="C362" s="830">
        <v>1930</v>
      </c>
      <c r="D362" s="833" t="s">
        <v>1378</v>
      </c>
      <c r="E362" s="835">
        <v>675000</v>
      </c>
      <c r="F362" s="60"/>
      <c r="G362" s="61"/>
      <c r="H362" s="835">
        <f>SUM(E362:G362)</f>
        <v>675000</v>
      </c>
      <c r="I362" s="51"/>
      <c r="J362" s="262"/>
    </row>
    <row r="363" spans="1:10" ht="19.5" customHeight="1">
      <c r="A363" s="824">
        <v>27</v>
      </c>
      <c r="B363" s="59" t="s">
        <v>257</v>
      </c>
      <c r="C363" s="830">
        <v>1937</v>
      </c>
      <c r="D363" s="833" t="s">
        <v>2234</v>
      </c>
      <c r="E363" s="835">
        <v>675000</v>
      </c>
      <c r="F363" s="60"/>
      <c r="G363" s="61"/>
      <c r="H363" s="835">
        <f>G363+E363</f>
        <v>675000</v>
      </c>
      <c r="I363" s="51"/>
      <c r="J363" s="262"/>
    </row>
    <row r="364" spans="1:10" ht="19.5" customHeight="1">
      <c r="A364" s="824">
        <v>28</v>
      </c>
      <c r="B364" s="59" t="s">
        <v>2238</v>
      </c>
      <c r="C364" s="830">
        <v>1958</v>
      </c>
      <c r="D364" s="833" t="s">
        <v>1311</v>
      </c>
      <c r="E364" s="835">
        <v>675000</v>
      </c>
      <c r="F364" s="60"/>
      <c r="G364" s="61"/>
      <c r="H364" s="835">
        <f>G364+E364</f>
        <v>675000</v>
      </c>
      <c r="I364" s="51"/>
      <c r="J364" s="262"/>
    </row>
    <row r="365" spans="1:10" ht="19.5" customHeight="1">
      <c r="A365" s="824">
        <v>29</v>
      </c>
      <c r="B365" s="59" t="s">
        <v>1865</v>
      </c>
      <c r="C365" s="830">
        <v>1939</v>
      </c>
      <c r="D365" s="833" t="s">
        <v>544</v>
      </c>
      <c r="E365" s="835">
        <v>675000</v>
      </c>
      <c r="F365" s="60"/>
      <c r="G365" s="61"/>
      <c r="H365" s="835">
        <f aca="true" t="shared" si="16" ref="H365:H370">SUM(E365:G365)</f>
        <v>675000</v>
      </c>
      <c r="I365" s="51"/>
      <c r="J365" s="262"/>
    </row>
    <row r="366" spans="1:10" ht="19.5" customHeight="1">
      <c r="A366" s="824">
        <v>30</v>
      </c>
      <c r="B366" s="59" t="s">
        <v>2341</v>
      </c>
      <c r="C366" s="830">
        <v>1949</v>
      </c>
      <c r="D366" s="250" t="s">
        <v>1314</v>
      </c>
      <c r="E366" s="835">
        <v>675000</v>
      </c>
      <c r="F366" s="60"/>
      <c r="G366" s="61"/>
      <c r="H366" s="835">
        <f t="shared" si="16"/>
        <v>675000</v>
      </c>
      <c r="I366" s="51"/>
      <c r="J366" s="262"/>
    </row>
    <row r="367" spans="1:10" ht="19.5" customHeight="1">
      <c r="A367" s="824">
        <v>31</v>
      </c>
      <c r="B367" s="48" t="s">
        <v>2427</v>
      </c>
      <c r="C367" s="549">
        <v>1955</v>
      </c>
      <c r="D367" s="250" t="s">
        <v>2018</v>
      </c>
      <c r="E367" s="835">
        <v>675000</v>
      </c>
      <c r="F367" s="60"/>
      <c r="G367" s="61"/>
      <c r="H367" s="835">
        <f t="shared" si="16"/>
        <v>675000</v>
      </c>
      <c r="I367" s="51"/>
      <c r="J367" s="262"/>
    </row>
    <row r="368" spans="1:10" ht="19.5" customHeight="1">
      <c r="A368" s="824">
        <v>32</v>
      </c>
      <c r="B368" s="48" t="s">
        <v>1025</v>
      </c>
      <c r="C368" s="549">
        <v>1947</v>
      </c>
      <c r="D368" s="250" t="s">
        <v>2040</v>
      </c>
      <c r="E368" s="835">
        <v>675000</v>
      </c>
      <c r="F368" s="60"/>
      <c r="G368" s="61"/>
      <c r="H368" s="835">
        <f t="shared" si="16"/>
        <v>675000</v>
      </c>
      <c r="I368" s="51"/>
      <c r="J368" s="262"/>
    </row>
    <row r="369" spans="1:10" ht="19.5" customHeight="1">
      <c r="A369" s="824">
        <v>33</v>
      </c>
      <c r="B369" s="48" t="s">
        <v>2038</v>
      </c>
      <c r="C369" s="549">
        <v>1919</v>
      </c>
      <c r="D369" s="458" t="s">
        <v>1772</v>
      </c>
      <c r="E369" s="835">
        <v>675000</v>
      </c>
      <c r="F369" s="60"/>
      <c r="G369" s="61"/>
      <c r="H369" s="835">
        <f t="shared" si="16"/>
        <v>675000</v>
      </c>
      <c r="I369" s="51"/>
      <c r="J369" s="262"/>
    </row>
    <row r="370" spans="1:10" ht="19.5" customHeight="1">
      <c r="A370" s="824">
        <v>34</v>
      </c>
      <c r="B370" s="48" t="s">
        <v>2126</v>
      </c>
      <c r="C370" s="549">
        <v>1920</v>
      </c>
      <c r="D370" s="458" t="s">
        <v>1310</v>
      </c>
      <c r="E370" s="835">
        <v>675000</v>
      </c>
      <c r="F370" s="60"/>
      <c r="G370" s="61"/>
      <c r="H370" s="835">
        <f t="shared" si="16"/>
        <v>675000</v>
      </c>
      <c r="I370" s="51"/>
      <c r="J370" s="262"/>
    </row>
    <row r="371" spans="1:10" ht="19.5" customHeight="1">
      <c r="A371" s="1928" t="s">
        <v>181</v>
      </c>
      <c r="B371" s="1934"/>
      <c r="C371" s="1934"/>
      <c r="D371" s="1934"/>
      <c r="E371" s="261">
        <f>SUM(E337:E370)</f>
        <v>22950000</v>
      </c>
      <c r="F371" s="263"/>
      <c r="G371" s="839"/>
      <c r="H371" s="261">
        <f>E371+G371</f>
        <v>22950000</v>
      </c>
      <c r="I371" s="51"/>
      <c r="J371" s="53"/>
    </row>
    <row r="372" spans="1:10" ht="19.5" customHeight="1">
      <c r="A372" s="1921" t="s">
        <v>2501</v>
      </c>
      <c r="B372" s="1922"/>
      <c r="C372" s="1922"/>
      <c r="D372" s="1922"/>
      <c r="E372" s="1922"/>
      <c r="F372" s="1922"/>
      <c r="G372" s="1922"/>
      <c r="H372" s="1922"/>
      <c r="I372" s="1922"/>
      <c r="J372" s="1923"/>
    </row>
    <row r="373" spans="1:10" ht="19.5" customHeight="1">
      <c r="A373" s="824">
        <v>1</v>
      </c>
      <c r="B373" s="45" t="s">
        <v>2359</v>
      </c>
      <c r="C373" s="824">
        <v>2012</v>
      </c>
      <c r="D373" s="250" t="s">
        <v>2117</v>
      </c>
      <c r="E373" s="834">
        <v>675000</v>
      </c>
      <c r="F373" s="46"/>
      <c r="G373" s="253"/>
      <c r="H373" s="834">
        <v>675000</v>
      </c>
      <c r="I373" s="51"/>
      <c r="J373" s="53"/>
    </row>
    <row r="374" spans="1:10" ht="19.5" customHeight="1">
      <c r="A374" s="824">
        <v>2</v>
      </c>
      <c r="B374" s="45" t="s">
        <v>2357</v>
      </c>
      <c r="C374" s="824">
        <v>2004</v>
      </c>
      <c r="D374" s="250" t="s">
        <v>2040</v>
      </c>
      <c r="E374" s="834">
        <v>675000</v>
      </c>
      <c r="F374" s="46"/>
      <c r="G374" s="253"/>
      <c r="H374" s="834">
        <v>675000</v>
      </c>
      <c r="I374" s="51"/>
      <c r="J374" s="53"/>
    </row>
    <row r="375" spans="1:10" ht="19.5" customHeight="1">
      <c r="A375" s="824">
        <v>3</v>
      </c>
      <c r="B375" s="45" t="s">
        <v>2358</v>
      </c>
      <c r="C375" s="824">
        <v>2006</v>
      </c>
      <c r="D375" s="250" t="s">
        <v>2020</v>
      </c>
      <c r="E375" s="834">
        <v>675000</v>
      </c>
      <c r="F375" s="46"/>
      <c r="G375" s="253"/>
      <c r="H375" s="834">
        <v>675000</v>
      </c>
      <c r="I375" s="51"/>
      <c r="J375" s="53"/>
    </row>
    <row r="376" spans="1:10" ht="19.5" customHeight="1">
      <c r="A376" s="824">
        <v>4</v>
      </c>
      <c r="B376" s="45" t="s">
        <v>2356</v>
      </c>
      <c r="C376" s="824">
        <v>2008</v>
      </c>
      <c r="D376" s="250" t="s">
        <v>2026</v>
      </c>
      <c r="E376" s="834">
        <v>675000</v>
      </c>
      <c r="F376" s="46"/>
      <c r="G376" s="253"/>
      <c r="H376" s="834">
        <v>675000</v>
      </c>
      <c r="I376" s="51"/>
      <c r="J376" s="53"/>
    </row>
    <row r="377" spans="1:10" ht="19.5" customHeight="1">
      <c r="A377" s="824">
        <v>5</v>
      </c>
      <c r="B377" s="45" t="s">
        <v>697</v>
      </c>
      <c r="C377" s="824">
        <v>2015</v>
      </c>
      <c r="D377" s="250" t="s">
        <v>2026</v>
      </c>
      <c r="E377" s="834">
        <v>675000</v>
      </c>
      <c r="F377" s="46"/>
      <c r="G377" s="253"/>
      <c r="H377" s="834">
        <v>675000</v>
      </c>
      <c r="I377" s="51"/>
      <c r="J377" s="53"/>
    </row>
    <row r="378" spans="1:10" ht="19.5" customHeight="1">
      <c r="A378" s="824">
        <v>6</v>
      </c>
      <c r="B378" s="45" t="s">
        <v>2744</v>
      </c>
      <c r="C378" s="824">
        <v>2004</v>
      </c>
      <c r="D378" s="250" t="s">
        <v>2026</v>
      </c>
      <c r="E378" s="834">
        <v>675000</v>
      </c>
      <c r="F378" s="46"/>
      <c r="G378" s="253"/>
      <c r="H378" s="834">
        <f>SUM(E378:G378)</f>
        <v>675000</v>
      </c>
      <c r="I378" s="51"/>
      <c r="J378" s="53"/>
    </row>
    <row r="379" spans="1:10" ht="19.5" customHeight="1">
      <c r="A379" s="1924" t="s">
        <v>181</v>
      </c>
      <c r="B379" s="1924"/>
      <c r="C379" s="1924"/>
      <c r="D379" s="1924"/>
      <c r="E379" s="264">
        <f>SUM(E373:E378)</f>
        <v>4050000</v>
      </c>
      <c r="F379" s="254"/>
      <c r="G379" s="638"/>
      <c r="H379" s="264">
        <f>E379+G379</f>
        <v>4050000</v>
      </c>
      <c r="I379" s="51"/>
      <c r="J379" s="53"/>
    </row>
    <row r="380" spans="1:10" ht="19.5" customHeight="1">
      <c r="A380" s="1921" t="s">
        <v>384</v>
      </c>
      <c r="B380" s="1922"/>
      <c r="C380" s="1922"/>
      <c r="D380" s="1922"/>
      <c r="E380" s="1922"/>
      <c r="F380" s="1922"/>
      <c r="G380" s="1922"/>
      <c r="H380" s="1922"/>
      <c r="I380" s="1922"/>
      <c r="J380" s="1923"/>
    </row>
    <row r="381" spans="1:10" ht="19.5" customHeight="1">
      <c r="A381" s="549">
        <v>1</v>
      </c>
      <c r="B381" s="45" t="s">
        <v>1320</v>
      </c>
      <c r="C381" s="824">
        <v>1956</v>
      </c>
      <c r="D381" s="250" t="s">
        <v>2028</v>
      </c>
      <c r="E381" s="834">
        <v>270000</v>
      </c>
      <c r="F381" s="46"/>
      <c r="G381" s="253"/>
      <c r="H381" s="834">
        <f>E381+G381</f>
        <v>270000</v>
      </c>
      <c r="I381" s="51"/>
      <c r="J381" s="51"/>
    </row>
    <row r="382" spans="1:10" ht="19.5" customHeight="1">
      <c r="A382" s="549">
        <v>2</v>
      </c>
      <c r="B382" s="45" t="s">
        <v>2412</v>
      </c>
      <c r="C382" s="824">
        <v>1953</v>
      </c>
      <c r="D382" s="250" t="s">
        <v>2028</v>
      </c>
      <c r="E382" s="834">
        <v>270000</v>
      </c>
      <c r="F382" s="46"/>
      <c r="G382" s="253"/>
      <c r="H382" s="834">
        <f aca="true" t="shared" si="17" ref="H382:H426">E382+G382</f>
        <v>270000</v>
      </c>
      <c r="I382" s="51"/>
      <c r="J382" s="53"/>
    </row>
    <row r="383" spans="1:10" ht="19.5" customHeight="1">
      <c r="A383" s="549">
        <v>3</v>
      </c>
      <c r="B383" s="45" t="s">
        <v>2381</v>
      </c>
      <c r="C383" s="824">
        <v>1973</v>
      </c>
      <c r="D383" s="250" t="s">
        <v>2016</v>
      </c>
      <c r="E383" s="834">
        <v>270000</v>
      </c>
      <c r="F383" s="46"/>
      <c r="G383" s="253"/>
      <c r="H383" s="834">
        <f t="shared" si="17"/>
        <v>270000</v>
      </c>
      <c r="I383" s="51"/>
      <c r="J383" s="51"/>
    </row>
    <row r="384" spans="1:10" ht="19.5" customHeight="1">
      <c r="A384" s="549">
        <v>4</v>
      </c>
      <c r="B384" s="45" t="s">
        <v>2382</v>
      </c>
      <c r="C384" s="824">
        <v>1973</v>
      </c>
      <c r="D384" s="250" t="s">
        <v>2016</v>
      </c>
      <c r="E384" s="834">
        <v>270000</v>
      </c>
      <c r="F384" s="46"/>
      <c r="G384" s="253"/>
      <c r="H384" s="834">
        <f t="shared" si="17"/>
        <v>270000</v>
      </c>
      <c r="I384" s="51"/>
      <c r="J384" s="51"/>
    </row>
    <row r="385" spans="1:10" ht="19.5" customHeight="1">
      <c r="A385" s="549">
        <v>5</v>
      </c>
      <c r="B385" s="45" t="s">
        <v>2383</v>
      </c>
      <c r="C385" s="824">
        <v>1967</v>
      </c>
      <c r="D385" s="250" t="s">
        <v>2016</v>
      </c>
      <c r="E385" s="834">
        <v>270000</v>
      </c>
      <c r="F385" s="46"/>
      <c r="G385" s="253"/>
      <c r="H385" s="834">
        <f t="shared" si="17"/>
        <v>270000</v>
      </c>
      <c r="I385" s="51"/>
      <c r="J385" s="51"/>
    </row>
    <row r="386" spans="1:15" ht="19.5" customHeight="1">
      <c r="A386" s="549">
        <v>6</v>
      </c>
      <c r="B386" s="45" t="s">
        <v>2353</v>
      </c>
      <c r="C386" s="824">
        <v>1927</v>
      </c>
      <c r="D386" s="250" t="s">
        <v>2028</v>
      </c>
      <c r="E386" s="834">
        <v>270000</v>
      </c>
      <c r="F386" s="46"/>
      <c r="G386" s="253"/>
      <c r="H386" s="834">
        <f t="shared" si="17"/>
        <v>270000</v>
      </c>
      <c r="I386" s="51"/>
      <c r="J386" s="53"/>
      <c r="M386" s="45"/>
      <c r="N386" s="824"/>
      <c r="O386" s="250"/>
    </row>
    <row r="387" spans="1:10" ht="19.5" customHeight="1">
      <c r="A387" s="549">
        <v>7</v>
      </c>
      <c r="B387" s="1473" t="s">
        <v>2173</v>
      </c>
      <c r="C387" s="824">
        <v>1962</v>
      </c>
      <c r="D387" s="250" t="s">
        <v>2016</v>
      </c>
      <c r="E387" s="834">
        <v>0</v>
      </c>
      <c r="F387" s="46"/>
      <c r="G387" s="253"/>
      <c r="H387" s="834">
        <f t="shared" si="17"/>
        <v>0</v>
      </c>
      <c r="I387" s="51"/>
      <c r="J387" s="53"/>
    </row>
    <row r="388" spans="1:10" ht="19.5" customHeight="1">
      <c r="A388" s="549">
        <v>8</v>
      </c>
      <c r="B388" s="45" t="s">
        <v>2174</v>
      </c>
      <c r="C388" s="824">
        <v>1962</v>
      </c>
      <c r="D388" s="250" t="s">
        <v>2117</v>
      </c>
      <c r="E388" s="834">
        <v>270000</v>
      </c>
      <c r="F388" s="46"/>
      <c r="G388" s="253"/>
      <c r="H388" s="834">
        <f t="shared" si="17"/>
        <v>270000</v>
      </c>
      <c r="I388" s="51"/>
      <c r="J388" s="51"/>
    </row>
    <row r="389" spans="1:10" ht="19.5" customHeight="1">
      <c r="A389" s="549">
        <v>9</v>
      </c>
      <c r="B389" s="45" t="s">
        <v>2337</v>
      </c>
      <c r="C389" s="824">
        <v>1970</v>
      </c>
      <c r="D389" s="250" t="s">
        <v>2117</v>
      </c>
      <c r="E389" s="834">
        <v>270000</v>
      </c>
      <c r="F389" s="46"/>
      <c r="G389" s="253"/>
      <c r="H389" s="834">
        <f t="shared" si="17"/>
        <v>270000</v>
      </c>
      <c r="I389" s="51"/>
      <c r="J389" s="51"/>
    </row>
    <row r="390" spans="1:10" ht="19.5" customHeight="1">
      <c r="A390" s="549">
        <v>10</v>
      </c>
      <c r="B390" s="45" t="s">
        <v>1151</v>
      </c>
      <c r="C390" s="824">
        <v>1979</v>
      </c>
      <c r="D390" s="250" t="s">
        <v>2117</v>
      </c>
      <c r="E390" s="834">
        <v>270000</v>
      </c>
      <c r="F390" s="46"/>
      <c r="G390" s="253"/>
      <c r="H390" s="834">
        <f t="shared" si="17"/>
        <v>270000</v>
      </c>
      <c r="I390" s="51"/>
      <c r="J390" s="53"/>
    </row>
    <row r="391" spans="1:10" ht="19.5" customHeight="1">
      <c r="A391" s="549">
        <v>11</v>
      </c>
      <c r="B391" s="45" t="s">
        <v>2396</v>
      </c>
      <c r="C391" s="824">
        <v>1967</v>
      </c>
      <c r="D391" s="250" t="s">
        <v>2040</v>
      </c>
      <c r="E391" s="834">
        <v>270000</v>
      </c>
      <c r="F391" s="46"/>
      <c r="G391" s="253"/>
      <c r="H391" s="834">
        <f t="shared" si="17"/>
        <v>270000</v>
      </c>
      <c r="I391" s="51"/>
      <c r="J391" s="53"/>
    </row>
    <row r="392" spans="1:10" ht="19.5" customHeight="1">
      <c r="A392" s="549">
        <v>12</v>
      </c>
      <c r="B392" s="45" t="s">
        <v>1983</v>
      </c>
      <c r="C392" s="824">
        <v>1918</v>
      </c>
      <c r="D392" s="250" t="s">
        <v>2040</v>
      </c>
      <c r="E392" s="834">
        <v>270000</v>
      </c>
      <c r="F392" s="46"/>
      <c r="G392" s="253"/>
      <c r="H392" s="834">
        <f t="shared" si="17"/>
        <v>270000</v>
      </c>
      <c r="I392" s="51"/>
      <c r="J392" s="53"/>
    </row>
    <row r="393" spans="1:10" ht="19.5" customHeight="1">
      <c r="A393" s="549">
        <v>13</v>
      </c>
      <c r="B393" s="45" t="s">
        <v>2403</v>
      </c>
      <c r="C393" s="824">
        <v>1976</v>
      </c>
      <c r="D393" s="250" t="s">
        <v>2040</v>
      </c>
      <c r="E393" s="834">
        <v>270000</v>
      </c>
      <c r="F393" s="46"/>
      <c r="G393" s="253"/>
      <c r="H393" s="834">
        <f t="shared" si="17"/>
        <v>270000</v>
      </c>
      <c r="I393" s="51"/>
      <c r="J393" s="53"/>
    </row>
    <row r="394" spans="1:10" ht="19.5" customHeight="1">
      <c r="A394" s="549">
        <v>14</v>
      </c>
      <c r="B394" s="45" t="s">
        <v>1179</v>
      </c>
      <c r="C394" s="824">
        <v>1969</v>
      </c>
      <c r="D394" s="250" t="s">
        <v>2021</v>
      </c>
      <c r="E394" s="834">
        <v>270000</v>
      </c>
      <c r="F394" s="46"/>
      <c r="G394" s="253"/>
      <c r="H394" s="834">
        <f t="shared" si="17"/>
        <v>270000</v>
      </c>
      <c r="I394" s="51"/>
      <c r="J394" s="51"/>
    </row>
    <row r="395" spans="1:10" ht="19.5" customHeight="1">
      <c r="A395" s="549">
        <v>15</v>
      </c>
      <c r="B395" s="45" t="s">
        <v>2384</v>
      </c>
      <c r="C395" s="824">
        <v>1991</v>
      </c>
      <c r="D395" s="250" t="s">
        <v>2021</v>
      </c>
      <c r="E395" s="834">
        <v>270000</v>
      </c>
      <c r="F395" s="46"/>
      <c r="G395" s="253"/>
      <c r="H395" s="834">
        <f t="shared" si="17"/>
        <v>270000</v>
      </c>
      <c r="I395" s="51"/>
      <c r="J395" s="51"/>
    </row>
    <row r="396" spans="1:10" ht="19.5" customHeight="1">
      <c r="A396" s="549">
        <v>16</v>
      </c>
      <c r="B396" s="45" t="s">
        <v>2271</v>
      </c>
      <c r="C396" s="824">
        <v>1967</v>
      </c>
      <c r="D396" s="250" t="s">
        <v>2021</v>
      </c>
      <c r="E396" s="834">
        <v>270000</v>
      </c>
      <c r="F396" s="46"/>
      <c r="G396" s="253"/>
      <c r="H396" s="834">
        <f t="shared" si="17"/>
        <v>270000</v>
      </c>
      <c r="I396" s="51"/>
      <c r="J396" s="53"/>
    </row>
    <row r="397" spans="1:10" ht="19.5" customHeight="1">
      <c r="A397" s="549">
        <v>17</v>
      </c>
      <c r="B397" s="45" t="s">
        <v>2380</v>
      </c>
      <c r="C397" s="824">
        <v>1958</v>
      </c>
      <c r="D397" s="250" t="s">
        <v>2017</v>
      </c>
      <c r="E397" s="834">
        <v>270000</v>
      </c>
      <c r="F397" s="46"/>
      <c r="G397" s="253"/>
      <c r="H397" s="834">
        <f t="shared" si="17"/>
        <v>270000</v>
      </c>
      <c r="I397" s="51"/>
      <c r="J397" s="51"/>
    </row>
    <row r="398" spans="1:10" ht="19.5" customHeight="1">
      <c r="A398" s="549">
        <v>18</v>
      </c>
      <c r="B398" s="45" t="s">
        <v>2321</v>
      </c>
      <c r="C398" s="824">
        <v>1968</v>
      </c>
      <c r="D398" s="250" t="s">
        <v>2017</v>
      </c>
      <c r="E398" s="834">
        <v>270000</v>
      </c>
      <c r="F398" s="46"/>
      <c r="G398" s="253"/>
      <c r="H398" s="834">
        <f t="shared" si="17"/>
        <v>270000</v>
      </c>
      <c r="I398" s="51"/>
      <c r="J398" s="51"/>
    </row>
    <row r="399" spans="1:10" ht="19.5" customHeight="1">
      <c r="A399" s="549">
        <v>19</v>
      </c>
      <c r="B399" s="45" t="s">
        <v>2397</v>
      </c>
      <c r="C399" s="824">
        <v>1971</v>
      </c>
      <c r="D399" s="250" t="s">
        <v>2017</v>
      </c>
      <c r="E399" s="834">
        <v>270000</v>
      </c>
      <c r="F399" s="46"/>
      <c r="G399" s="253"/>
      <c r="H399" s="834">
        <f t="shared" si="17"/>
        <v>270000</v>
      </c>
      <c r="I399" s="51"/>
      <c r="J399" s="53"/>
    </row>
    <row r="400" spans="1:10" ht="19.5" customHeight="1">
      <c r="A400" s="549">
        <v>20</v>
      </c>
      <c r="B400" s="245" t="s">
        <v>1969</v>
      </c>
      <c r="C400" s="824">
        <v>1931</v>
      </c>
      <c r="D400" s="250" t="s">
        <v>2017</v>
      </c>
      <c r="E400" s="834">
        <v>270000</v>
      </c>
      <c r="F400" s="46"/>
      <c r="G400" s="253"/>
      <c r="H400" s="834">
        <f t="shared" si="17"/>
        <v>270000</v>
      </c>
      <c r="I400" s="51"/>
      <c r="J400" s="53"/>
    </row>
    <row r="401" spans="1:10" ht="19.5" customHeight="1">
      <c r="A401" s="549">
        <v>21</v>
      </c>
      <c r="B401" s="45" t="s">
        <v>2385</v>
      </c>
      <c r="C401" s="824">
        <v>1972</v>
      </c>
      <c r="D401" s="250" t="s">
        <v>2020</v>
      </c>
      <c r="E401" s="834">
        <v>270000</v>
      </c>
      <c r="F401" s="46"/>
      <c r="G401" s="253"/>
      <c r="H401" s="834">
        <f t="shared" si="17"/>
        <v>270000</v>
      </c>
      <c r="I401" s="51"/>
      <c r="J401" s="51"/>
    </row>
    <row r="402" spans="1:10" ht="19.5" customHeight="1">
      <c r="A402" s="549">
        <v>22</v>
      </c>
      <c r="B402" s="45" t="s">
        <v>2410</v>
      </c>
      <c r="C402" s="824">
        <v>1978</v>
      </c>
      <c r="D402" s="250" t="s">
        <v>2020</v>
      </c>
      <c r="E402" s="834">
        <v>270000</v>
      </c>
      <c r="F402" s="46"/>
      <c r="G402" s="253"/>
      <c r="H402" s="834">
        <f t="shared" si="17"/>
        <v>270000</v>
      </c>
      <c r="I402" s="51"/>
      <c r="J402" s="53"/>
    </row>
    <row r="403" spans="1:10" ht="19.5" customHeight="1">
      <c r="A403" s="549">
        <v>23</v>
      </c>
      <c r="B403" s="45" t="s">
        <v>2386</v>
      </c>
      <c r="C403" s="824">
        <v>1962</v>
      </c>
      <c r="D403" s="250" t="s">
        <v>2018</v>
      </c>
      <c r="E403" s="834">
        <v>270000</v>
      </c>
      <c r="F403" s="46"/>
      <c r="G403" s="253"/>
      <c r="H403" s="834">
        <f t="shared" si="17"/>
        <v>270000</v>
      </c>
      <c r="I403" s="51"/>
      <c r="J403" s="51"/>
    </row>
    <row r="404" spans="1:10" ht="19.5" customHeight="1">
      <c r="A404" s="549">
        <v>24</v>
      </c>
      <c r="B404" s="45" t="s">
        <v>2394</v>
      </c>
      <c r="C404" s="824">
        <v>1972</v>
      </c>
      <c r="D404" s="250" t="s">
        <v>2018</v>
      </c>
      <c r="E404" s="834">
        <v>270000</v>
      </c>
      <c r="F404" s="46"/>
      <c r="G404" s="253"/>
      <c r="H404" s="834">
        <f t="shared" si="17"/>
        <v>270000</v>
      </c>
      <c r="I404" s="51"/>
      <c r="J404" s="53"/>
    </row>
    <row r="405" spans="1:10" ht="19.5" customHeight="1">
      <c r="A405" s="549">
        <v>25</v>
      </c>
      <c r="B405" s="45" t="s">
        <v>2398</v>
      </c>
      <c r="C405" s="824">
        <v>1958</v>
      </c>
      <c r="D405" s="250" t="s">
        <v>2018</v>
      </c>
      <c r="E405" s="834">
        <v>270000</v>
      </c>
      <c r="F405" s="46"/>
      <c r="G405" s="253"/>
      <c r="H405" s="834">
        <f t="shared" si="17"/>
        <v>270000</v>
      </c>
      <c r="I405" s="51"/>
      <c r="J405" s="53"/>
    </row>
    <row r="406" spans="1:10" ht="19.5" customHeight="1">
      <c r="A406" s="549">
        <v>26</v>
      </c>
      <c r="B406" s="45" t="s">
        <v>2399</v>
      </c>
      <c r="C406" s="824">
        <v>1968</v>
      </c>
      <c r="D406" s="250" t="s">
        <v>2018</v>
      </c>
      <c r="E406" s="834">
        <v>270000</v>
      </c>
      <c r="F406" s="46"/>
      <c r="G406" s="253"/>
      <c r="H406" s="834">
        <f t="shared" si="17"/>
        <v>270000</v>
      </c>
      <c r="I406" s="51"/>
      <c r="J406" s="53"/>
    </row>
    <row r="407" spans="1:10" ht="19.5" customHeight="1">
      <c r="A407" s="549">
        <v>27</v>
      </c>
      <c r="B407" s="45" t="s">
        <v>2355</v>
      </c>
      <c r="C407" s="824">
        <v>1938</v>
      </c>
      <c r="D407" s="250" t="s">
        <v>2018</v>
      </c>
      <c r="E407" s="834">
        <v>270000</v>
      </c>
      <c r="F407" s="46"/>
      <c r="G407" s="841"/>
      <c r="H407" s="834">
        <f t="shared" si="17"/>
        <v>270000</v>
      </c>
      <c r="I407" s="51"/>
      <c r="J407" s="53"/>
    </row>
    <row r="408" spans="1:10" ht="19.5" customHeight="1">
      <c r="A408" s="549">
        <v>28</v>
      </c>
      <c r="B408" s="45" t="s">
        <v>2347</v>
      </c>
      <c r="C408" s="824">
        <v>1968</v>
      </c>
      <c r="D408" s="250" t="s">
        <v>2018</v>
      </c>
      <c r="E408" s="834">
        <v>270000</v>
      </c>
      <c r="F408" s="46"/>
      <c r="G408" s="253"/>
      <c r="H408" s="834">
        <f t="shared" si="17"/>
        <v>270000</v>
      </c>
      <c r="I408" s="51"/>
      <c r="J408" s="53"/>
    </row>
    <row r="409" spans="1:10" ht="19.5" customHeight="1">
      <c r="A409" s="549">
        <v>29</v>
      </c>
      <c r="B409" s="45" t="s">
        <v>2387</v>
      </c>
      <c r="C409" s="824">
        <v>1964</v>
      </c>
      <c r="D409" s="250" t="s">
        <v>2023</v>
      </c>
      <c r="E409" s="834">
        <v>270000</v>
      </c>
      <c r="F409" s="46"/>
      <c r="G409" s="253"/>
      <c r="H409" s="834">
        <f t="shared" si="17"/>
        <v>270000</v>
      </c>
      <c r="I409" s="51"/>
      <c r="J409" s="53"/>
    </row>
    <row r="410" spans="1:10" ht="19.5" customHeight="1">
      <c r="A410" s="549">
        <v>30</v>
      </c>
      <c r="B410" s="45" t="s">
        <v>2388</v>
      </c>
      <c r="C410" s="824">
        <v>1945</v>
      </c>
      <c r="D410" s="250" t="s">
        <v>2023</v>
      </c>
      <c r="E410" s="834">
        <v>270000</v>
      </c>
      <c r="F410" s="46"/>
      <c r="G410" s="253"/>
      <c r="H410" s="834">
        <f t="shared" si="17"/>
        <v>270000</v>
      </c>
      <c r="I410" s="51"/>
      <c r="J410" s="53"/>
    </row>
    <row r="411" spans="1:10" ht="19.5" customHeight="1">
      <c r="A411" s="549">
        <v>31</v>
      </c>
      <c r="B411" s="45" t="s">
        <v>2392</v>
      </c>
      <c r="C411" s="824">
        <v>1937</v>
      </c>
      <c r="D411" s="250" t="s">
        <v>2023</v>
      </c>
      <c r="E411" s="834">
        <v>270000</v>
      </c>
      <c r="F411" s="46"/>
      <c r="G411" s="253"/>
      <c r="H411" s="834">
        <f t="shared" si="17"/>
        <v>270000</v>
      </c>
      <c r="I411" s="51"/>
      <c r="J411" s="53"/>
    </row>
    <row r="412" spans="1:10" ht="19.5" customHeight="1">
      <c r="A412" s="549">
        <v>32</v>
      </c>
      <c r="B412" s="45" t="s">
        <v>1036</v>
      </c>
      <c r="C412" s="824">
        <v>1967</v>
      </c>
      <c r="D412" s="250" t="s">
        <v>2023</v>
      </c>
      <c r="E412" s="834">
        <v>270000</v>
      </c>
      <c r="F412" s="46"/>
      <c r="G412" s="253"/>
      <c r="H412" s="834">
        <f t="shared" si="17"/>
        <v>270000</v>
      </c>
      <c r="I412" s="51"/>
      <c r="J412" s="53"/>
    </row>
    <row r="413" spans="1:10" ht="19.5" customHeight="1">
      <c r="A413" s="549">
        <v>33</v>
      </c>
      <c r="B413" s="45" t="s">
        <v>1037</v>
      </c>
      <c r="C413" s="824">
        <v>1967</v>
      </c>
      <c r="D413" s="250" t="s">
        <v>2023</v>
      </c>
      <c r="E413" s="834">
        <v>270000</v>
      </c>
      <c r="F413" s="46"/>
      <c r="G413" s="253"/>
      <c r="H413" s="834">
        <f t="shared" si="17"/>
        <v>270000</v>
      </c>
      <c r="I413" s="51"/>
      <c r="J413" s="53"/>
    </row>
    <row r="414" spans="1:10" ht="19.5" customHeight="1">
      <c r="A414" s="549">
        <v>34</v>
      </c>
      <c r="B414" s="45" t="s">
        <v>314</v>
      </c>
      <c r="C414" s="824">
        <v>1966</v>
      </c>
      <c r="D414" s="250" t="s">
        <v>2023</v>
      </c>
      <c r="E414" s="834">
        <v>270000</v>
      </c>
      <c r="F414" s="46"/>
      <c r="G414" s="253"/>
      <c r="H414" s="834">
        <f t="shared" si="17"/>
        <v>270000</v>
      </c>
      <c r="I414" s="51"/>
      <c r="J414" s="53"/>
    </row>
    <row r="415" spans="1:10" ht="19.5" customHeight="1">
      <c r="A415" s="549">
        <v>35</v>
      </c>
      <c r="B415" s="45" t="s">
        <v>2351</v>
      </c>
      <c r="C415" s="824">
        <v>1937</v>
      </c>
      <c r="D415" s="250" t="s">
        <v>2023</v>
      </c>
      <c r="E415" s="834">
        <v>270000</v>
      </c>
      <c r="F415" s="46"/>
      <c r="G415" s="253"/>
      <c r="H415" s="834">
        <f t="shared" si="17"/>
        <v>270000</v>
      </c>
      <c r="I415" s="51"/>
      <c r="J415" s="53"/>
    </row>
    <row r="416" spans="1:10" ht="19.5" customHeight="1">
      <c r="A416" s="549">
        <v>36</v>
      </c>
      <c r="B416" s="45" t="s">
        <v>2393</v>
      </c>
      <c r="C416" s="824">
        <v>1993</v>
      </c>
      <c r="D416" s="250" t="s">
        <v>2026</v>
      </c>
      <c r="E416" s="834">
        <v>270000</v>
      </c>
      <c r="F416" s="46"/>
      <c r="G416" s="253"/>
      <c r="H416" s="834">
        <f t="shared" si="17"/>
        <v>270000</v>
      </c>
      <c r="I416" s="51"/>
      <c r="J416" s="53"/>
    </row>
    <row r="417" spans="1:10" ht="19.5" customHeight="1">
      <c r="A417" s="549">
        <v>37</v>
      </c>
      <c r="B417" s="45" t="s">
        <v>2400</v>
      </c>
      <c r="C417" s="824">
        <v>1960</v>
      </c>
      <c r="D417" s="250" t="s">
        <v>2026</v>
      </c>
      <c r="E417" s="834">
        <v>270000</v>
      </c>
      <c r="F417" s="46"/>
      <c r="G417" s="253"/>
      <c r="H417" s="834">
        <f t="shared" si="17"/>
        <v>270000</v>
      </c>
      <c r="I417" s="51"/>
      <c r="J417" s="53"/>
    </row>
    <row r="418" spans="1:10" ht="19.5" customHeight="1">
      <c r="A418" s="549">
        <v>38</v>
      </c>
      <c r="B418" s="45" t="s">
        <v>2402</v>
      </c>
      <c r="C418" s="824">
        <v>1971</v>
      </c>
      <c r="D418" s="250" t="s">
        <v>2026</v>
      </c>
      <c r="E418" s="834">
        <v>270000</v>
      </c>
      <c r="F418" s="46"/>
      <c r="G418" s="253"/>
      <c r="H418" s="834">
        <f t="shared" si="17"/>
        <v>270000</v>
      </c>
      <c r="I418" s="51"/>
      <c r="J418" s="53"/>
    </row>
    <row r="419" spans="1:10" ht="19.5" customHeight="1">
      <c r="A419" s="549">
        <v>39</v>
      </c>
      <c r="B419" s="45" t="s">
        <v>2349</v>
      </c>
      <c r="C419" s="824">
        <v>1937</v>
      </c>
      <c r="D419" s="250" t="s">
        <v>2026</v>
      </c>
      <c r="E419" s="834">
        <v>270000</v>
      </c>
      <c r="F419" s="46"/>
      <c r="G419" s="253"/>
      <c r="H419" s="834">
        <f t="shared" si="17"/>
        <v>270000</v>
      </c>
      <c r="I419" s="51"/>
      <c r="J419" s="53"/>
    </row>
    <row r="420" spans="1:10" ht="19.5" customHeight="1">
      <c r="A420" s="549">
        <v>40</v>
      </c>
      <c r="B420" s="45" t="s">
        <v>1123</v>
      </c>
      <c r="C420" s="824">
        <v>1970</v>
      </c>
      <c r="D420" s="250" t="s">
        <v>2026</v>
      </c>
      <c r="E420" s="834">
        <v>270000</v>
      </c>
      <c r="F420" s="46"/>
      <c r="G420" s="841"/>
      <c r="H420" s="834">
        <f t="shared" si="17"/>
        <v>270000</v>
      </c>
      <c r="I420" s="51"/>
      <c r="J420" s="53"/>
    </row>
    <row r="421" spans="1:10" ht="19.5" customHeight="1">
      <c r="A421" s="549">
        <v>41</v>
      </c>
      <c r="B421" s="45" t="s">
        <v>2401</v>
      </c>
      <c r="C421" s="824">
        <v>1979</v>
      </c>
      <c r="D421" s="250" t="s">
        <v>1793</v>
      </c>
      <c r="E421" s="834">
        <v>270000</v>
      </c>
      <c r="F421" s="46"/>
      <c r="G421" s="253"/>
      <c r="H421" s="834">
        <f t="shared" si="17"/>
        <v>270000</v>
      </c>
      <c r="I421" s="51"/>
      <c r="J421" s="53"/>
    </row>
    <row r="422" spans="1:10" ht="19.5" customHeight="1">
      <c r="A422" s="549">
        <v>42</v>
      </c>
      <c r="B422" s="45" t="s">
        <v>2354</v>
      </c>
      <c r="C422" s="824">
        <v>1937</v>
      </c>
      <c r="D422" s="250" t="s">
        <v>2440</v>
      </c>
      <c r="E422" s="834">
        <v>270000</v>
      </c>
      <c r="F422" s="46"/>
      <c r="G422" s="253"/>
      <c r="H422" s="834">
        <f t="shared" si="17"/>
        <v>270000</v>
      </c>
      <c r="I422" s="51"/>
      <c r="J422" s="53"/>
    </row>
    <row r="423" spans="1:10" ht="19.5" customHeight="1">
      <c r="A423" s="549">
        <v>43</v>
      </c>
      <c r="B423" s="45" t="s">
        <v>2411</v>
      </c>
      <c r="C423" s="824">
        <v>1966</v>
      </c>
      <c r="D423" s="250" t="s">
        <v>2234</v>
      </c>
      <c r="E423" s="834">
        <v>270000</v>
      </c>
      <c r="F423" s="46"/>
      <c r="G423" s="253"/>
      <c r="H423" s="834">
        <f t="shared" si="17"/>
        <v>270000</v>
      </c>
      <c r="I423" s="51"/>
      <c r="J423" s="53"/>
    </row>
    <row r="424" spans="1:10" ht="19.5" customHeight="1">
      <c r="A424" s="549">
        <v>44</v>
      </c>
      <c r="B424" s="45" t="s">
        <v>2411</v>
      </c>
      <c r="C424" s="824">
        <v>1962</v>
      </c>
      <c r="D424" s="250" t="s">
        <v>1563</v>
      </c>
      <c r="E424" s="834">
        <v>270000</v>
      </c>
      <c r="F424" s="46"/>
      <c r="G424" s="253"/>
      <c r="H424" s="834">
        <f t="shared" si="17"/>
        <v>270000</v>
      </c>
      <c r="I424" s="51"/>
      <c r="J424" s="53"/>
    </row>
    <row r="425" spans="1:10" ht="19.5" customHeight="1">
      <c r="A425" s="549">
        <v>45</v>
      </c>
      <c r="B425" s="45" t="s">
        <v>190</v>
      </c>
      <c r="C425" s="824">
        <v>1989</v>
      </c>
      <c r="D425" s="250" t="s">
        <v>191</v>
      </c>
      <c r="E425" s="834">
        <v>270000</v>
      </c>
      <c r="F425" s="46"/>
      <c r="G425" s="838"/>
      <c r="H425" s="834">
        <f t="shared" si="17"/>
        <v>270000</v>
      </c>
      <c r="I425" s="51"/>
      <c r="J425" s="52"/>
    </row>
    <row r="426" spans="1:10" ht="19.5" customHeight="1">
      <c r="A426" s="549">
        <v>46</v>
      </c>
      <c r="B426" s="45" t="s">
        <v>193</v>
      </c>
      <c r="C426" s="824">
        <v>1936</v>
      </c>
      <c r="D426" s="250" t="s">
        <v>194</v>
      </c>
      <c r="E426" s="834">
        <v>270000</v>
      </c>
      <c r="F426" s="46"/>
      <c r="G426" s="838"/>
      <c r="H426" s="834">
        <f t="shared" si="17"/>
        <v>270000</v>
      </c>
      <c r="I426" s="51"/>
      <c r="J426" s="52"/>
    </row>
    <row r="427" spans="1:10" ht="19.5" customHeight="1">
      <c r="A427" s="549">
        <v>47</v>
      </c>
      <c r="B427" s="45" t="s">
        <v>759</v>
      </c>
      <c r="C427" s="824">
        <v>1940</v>
      </c>
      <c r="D427" s="250" t="s">
        <v>2736</v>
      </c>
      <c r="E427" s="834">
        <v>270000</v>
      </c>
      <c r="F427" s="46"/>
      <c r="G427" s="838"/>
      <c r="H427" s="834">
        <f>SUM(E427:G427)</f>
        <v>270000</v>
      </c>
      <c r="I427" s="51"/>
      <c r="J427" s="52"/>
    </row>
    <row r="428" spans="1:10" ht="19.5" customHeight="1">
      <c r="A428" s="549">
        <v>48</v>
      </c>
      <c r="B428" s="45" t="s">
        <v>2737</v>
      </c>
      <c r="C428" s="824">
        <v>1950</v>
      </c>
      <c r="D428" s="250" t="s">
        <v>2738</v>
      </c>
      <c r="E428" s="834">
        <v>270000</v>
      </c>
      <c r="F428" s="46"/>
      <c r="G428" s="838"/>
      <c r="H428" s="834">
        <f>SUM(E428:G428)</f>
        <v>270000</v>
      </c>
      <c r="I428" s="51" t="s">
        <v>188</v>
      </c>
      <c r="J428" s="52"/>
    </row>
    <row r="429" spans="1:10" ht="19.5" customHeight="1">
      <c r="A429" s="549">
        <v>49</v>
      </c>
      <c r="B429" s="45" t="s">
        <v>760</v>
      </c>
      <c r="C429" s="824">
        <v>1942</v>
      </c>
      <c r="D429" s="250" t="s">
        <v>194</v>
      </c>
      <c r="E429" s="834">
        <v>270000</v>
      </c>
      <c r="F429" s="46"/>
      <c r="G429" s="838"/>
      <c r="H429" s="834">
        <f>SUM(E429:G429)</f>
        <v>270000</v>
      </c>
      <c r="I429" s="51"/>
      <c r="J429" s="52"/>
    </row>
    <row r="430" spans="1:10" ht="19.5" customHeight="1">
      <c r="A430" s="549">
        <v>50</v>
      </c>
      <c r="B430" s="45" t="s">
        <v>2166</v>
      </c>
      <c r="C430" s="824">
        <v>1935</v>
      </c>
      <c r="D430" s="250" t="s">
        <v>2245</v>
      </c>
      <c r="E430" s="834">
        <v>270000</v>
      </c>
      <c r="F430" s="46"/>
      <c r="G430" s="838"/>
      <c r="H430" s="834">
        <f aca="true" t="shared" si="18" ref="H430:H439">E430+G430</f>
        <v>270000</v>
      </c>
      <c r="I430" s="51"/>
      <c r="J430" s="52"/>
    </row>
    <row r="431" spans="1:10" ht="19.5" customHeight="1">
      <c r="A431" s="549">
        <v>51</v>
      </c>
      <c r="B431" s="48" t="s">
        <v>837</v>
      </c>
      <c r="C431" s="549">
        <v>1975</v>
      </c>
      <c r="D431" s="250" t="s">
        <v>191</v>
      </c>
      <c r="E431" s="834">
        <v>270000</v>
      </c>
      <c r="F431" s="46"/>
      <c r="G431" s="838"/>
      <c r="H431" s="834">
        <f t="shared" si="18"/>
        <v>270000</v>
      </c>
      <c r="I431" s="51"/>
      <c r="J431" s="52"/>
    </row>
    <row r="432" spans="1:10" ht="19.5" customHeight="1">
      <c r="A432" s="549">
        <v>52</v>
      </c>
      <c r="B432" s="48" t="s">
        <v>692</v>
      </c>
      <c r="C432" s="549">
        <v>1964</v>
      </c>
      <c r="D432" s="250" t="s">
        <v>191</v>
      </c>
      <c r="E432" s="834">
        <v>270000</v>
      </c>
      <c r="F432" s="46"/>
      <c r="G432" s="838"/>
      <c r="H432" s="834">
        <f t="shared" si="18"/>
        <v>270000</v>
      </c>
      <c r="I432" s="51"/>
      <c r="J432" s="52"/>
    </row>
    <row r="433" spans="1:10" ht="19.5" customHeight="1">
      <c r="A433" s="549">
        <v>53</v>
      </c>
      <c r="B433" s="59" t="s">
        <v>2282</v>
      </c>
      <c r="C433" s="830">
        <v>1943</v>
      </c>
      <c r="D433" s="833" t="s">
        <v>544</v>
      </c>
      <c r="E433" s="834">
        <v>270000</v>
      </c>
      <c r="F433" s="402"/>
      <c r="G433" s="838"/>
      <c r="H433" s="834">
        <f t="shared" si="18"/>
        <v>270000</v>
      </c>
      <c r="I433" s="51"/>
      <c r="J433" s="52"/>
    </row>
    <row r="434" spans="1:10" ht="19.5" customHeight="1">
      <c r="A434" s="549">
        <v>54</v>
      </c>
      <c r="B434" s="59" t="s">
        <v>2283</v>
      </c>
      <c r="C434" s="830">
        <v>1949</v>
      </c>
      <c r="D434" s="833" t="s">
        <v>1314</v>
      </c>
      <c r="E434" s="834">
        <v>270000</v>
      </c>
      <c r="F434" s="402"/>
      <c r="G434" s="838"/>
      <c r="H434" s="834">
        <f t="shared" si="18"/>
        <v>270000</v>
      </c>
      <c r="I434" s="51"/>
      <c r="J434" s="52"/>
    </row>
    <row r="435" spans="1:10" ht="19.5" customHeight="1">
      <c r="A435" s="549">
        <v>55</v>
      </c>
      <c r="B435" s="48" t="s">
        <v>1377</v>
      </c>
      <c r="C435" s="549">
        <v>1940</v>
      </c>
      <c r="D435" s="549" t="s">
        <v>1766</v>
      </c>
      <c r="E435" s="834">
        <v>270000</v>
      </c>
      <c r="G435" s="838"/>
      <c r="H435" s="834">
        <f t="shared" si="18"/>
        <v>270000</v>
      </c>
      <c r="I435" s="51"/>
      <c r="J435" s="52"/>
    </row>
    <row r="436" spans="1:10" ht="19.5" customHeight="1">
      <c r="A436" s="549">
        <v>56</v>
      </c>
      <c r="B436" s="59" t="s">
        <v>1784</v>
      </c>
      <c r="C436" s="830">
        <v>1967</v>
      </c>
      <c r="D436" s="833" t="s">
        <v>1378</v>
      </c>
      <c r="E436" s="834">
        <v>270000</v>
      </c>
      <c r="F436" s="402"/>
      <c r="G436" s="838"/>
      <c r="H436" s="834">
        <f t="shared" si="18"/>
        <v>270000</v>
      </c>
      <c r="I436" s="51"/>
      <c r="J436" s="52"/>
    </row>
    <row r="437" spans="1:10" ht="19.5" customHeight="1">
      <c r="A437" s="549">
        <v>57</v>
      </c>
      <c r="B437" s="59" t="s">
        <v>2130</v>
      </c>
      <c r="C437" s="830">
        <v>1930</v>
      </c>
      <c r="D437" s="833" t="s">
        <v>1378</v>
      </c>
      <c r="E437" s="834">
        <v>270000</v>
      </c>
      <c r="F437" s="402"/>
      <c r="G437" s="838"/>
      <c r="H437" s="834">
        <f t="shared" si="18"/>
        <v>270000</v>
      </c>
      <c r="I437" s="51"/>
      <c r="J437" s="52"/>
    </row>
    <row r="438" spans="1:10" ht="19.5" customHeight="1">
      <c r="A438" s="549">
        <v>58</v>
      </c>
      <c r="B438" s="59" t="s">
        <v>1786</v>
      </c>
      <c r="C438" s="830">
        <v>1957</v>
      </c>
      <c r="D438" s="833" t="s">
        <v>1787</v>
      </c>
      <c r="E438" s="834">
        <v>270000</v>
      </c>
      <c r="F438" s="402"/>
      <c r="G438" s="838"/>
      <c r="H438" s="834">
        <f t="shared" si="18"/>
        <v>270000</v>
      </c>
      <c r="I438" s="51"/>
      <c r="J438" s="52"/>
    </row>
    <row r="439" spans="1:10" ht="19.5" customHeight="1">
      <c r="A439" s="549">
        <v>59</v>
      </c>
      <c r="B439" s="59" t="s">
        <v>1785</v>
      </c>
      <c r="C439" s="830">
        <v>1977</v>
      </c>
      <c r="D439" s="833" t="s">
        <v>2234</v>
      </c>
      <c r="E439" s="834">
        <v>270000</v>
      </c>
      <c r="G439" s="838"/>
      <c r="H439" s="834">
        <f t="shared" si="18"/>
        <v>270000</v>
      </c>
      <c r="I439" s="51"/>
      <c r="J439" s="52"/>
    </row>
    <row r="440" spans="1:10" ht="19.5" customHeight="1">
      <c r="A440" s="549">
        <v>60</v>
      </c>
      <c r="B440" s="59" t="s">
        <v>1116</v>
      </c>
      <c r="C440" s="830">
        <v>1978</v>
      </c>
      <c r="D440" s="250" t="s">
        <v>194</v>
      </c>
      <c r="E440" s="834">
        <v>270000</v>
      </c>
      <c r="F440" s="46"/>
      <c r="G440" s="838"/>
      <c r="H440" s="834">
        <f aca="true" t="shared" si="19" ref="H440:H445">SUM(E440:G440)</f>
        <v>270000</v>
      </c>
      <c r="I440" s="51"/>
      <c r="J440" s="52"/>
    </row>
    <row r="441" spans="1:10" ht="19.5" customHeight="1">
      <c r="A441" s="549">
        <v>61</v>
      </c>
      <c r="B441" s="59" t="s">
        <v>2341</v>
      </c>
      <c r="C441" s="830">
        <v>1949</v>
      </c>
      <c r="D441" s="250" t="s">
        <v>1314</v>
      </c>
      <c r="E441" s="834">
        <v>270000</v>
      </c>
      <c r="F441" s="46"/>
      <c r="G441" s="838"/>
      <c r="H441" s="834">
        <f t="shared" si="19"/>
        <v>270000</v>
      </c>
      <c r="I441" s="51"/>
      <c r="J441" s="52"/>
    </row>
    <row r="442" spans="1:10" ht="19.5" customHeight="1">
      <c r="A442" s="549">
        <v>62</v>
      </c>
      <c r="B442" s="45" t="s">
        <v>2409</v>
      </c>
      <c r="C442" s="824">
        <v>1933</v>
      </c>
      <c r="D442" s="250" t="s">
        <v>1790</v>
      </c>
      <c r="E442" s="834">
        <v>270000</v>
      </c>
      <c r="F442" s="46"/>
      <c r="G442" s="838"/>
      <c r="H442" s="834">
        <f t="shared" si="19"/>
        <v>270000</v>
      </c>
      <c r="I442" s="51"/>
      <c r="J442" s="52"/>
    </row>
    <row r="443" spans="1:10" ht="19.5" customHeight="1">
      <c r="A443" s="549">
        <v>63</v>
      </c>
      <c r="B443" s="48" t="s">
        <v>2427</v>
      </c>
      <c r="C443" s="549">
        <v>1955</v>
      </c>
      <c r="D443" s="250" t="s">
        <v>2018</v>
      </c>
      <c r="E443" s="834">
        <v>270000</v>
      </c>
      <c r="F443" s="46"/>
      <c r="G443" s="838"/>
      <c r="H443" s="834">
        <f t="shared" si="19"/>
        <v>270000</v>
      </c>
      <c r="I443" s="51"/>
      <c r="J443" s="52"/>
    </row>
    <row r="444" spans="1:10" ht="19.5" customHeight="1">
      <c r="A444" s="549">
        <v>64</v>
      </c>
      <c r="B444" s="48" t="s">
        <v>1025</v>
      </c>
      <c r="C444" s="549">
        <v>1947</v>
      </c>
      <c r="D444" s="250" t="s">
        <v>2040</v>
      </c>
      <c r="E444" s="834">
        <v>270000</v>
      </c>
      <c r="F444" s="46"/>
      <c r="G444" s="838"/>
      <c r="H444" s="834">
        <f t="shared" si="19"/>
        <v>270000</v>
      </c>
      <c r="I444" s="51"/>
      <c r="J444" s="52"/>
    </row>
    <row r="445" spans="1:10" ht="19.5" customHeight="1">
      <c r="A445" s="549">
        <v>65</v>
      </c>
      <c r="B445" s="45" t="s">
        <v>2575</v>
      </c>
      <c r="C445" s="824">
        <v>1990</v>
      </c>
      <c r="D445" s="250" t="s">
        <v>2576</v>
      </c>
      <c r="E445" s="834">
        <v>270000</v>
      </c>
      <c r="F445" s="46"/>
      <c r="G445" s="838"/>
      <c r="H445" s="834">
        <f t="shared" si="19"/>
        <v>270000</v>
      </c>
      <c r="I445" s="51"/>
      <c r="J445" s="52"/>
    </row>
    <row r="446" spans="1:10" ht="19.5" customHeight="1">
      <c r="A446" s="549">
        <v>66</v>
      </c>
      <c r="B446" s="48" t="s">
        <v>2038</v>
      </c>
      <c r="C446" s="549">
        <v>1919</v>
      </c>
      <c r="D446" s="458" t="s">
        <v>1772</v>
      </c>
      <c r="E446" s="834">
        <v>270000</v>
      </c>
      <c r="F446" s="46"/>
      <c r="G446" s="253"/>
      <c r="H446" s="265">
        <f>G446+E446</f>
        <v>270000</v>
      </c>
      <c r="I446" s="51"/>
      <c r="J446" s="52"/>
    </row>
    <row r="447" spans="1:10" ht="19.5" customHeight="1">
      <c r="A447" s="549">
        <v>67</v>
      </c>
      <c r="B447" s="48" t="s">
        <v>1686</v>
      </c>
      <c r="C447" s="549">
        <v>1935</v>
      </c>
      <c r="D447" s="458" t="s">
        <v>403</v>
      </c>
      <c r="E447" s="834">
        <v>270000</v>
      </c>
      <c r="F447" s="46"/>
      <c r="G447" s="253"/>
      <c r="H447" s="265">
        <f>G447+E447</f>
        <v>270000</v>
      </c>
      <c r="I447" s="51"/>
      <c r="J447" s="52"/>
    </row>
    <row r="448" spans="1:10" ht="19.5" customHeight="1">
      <c r="A448" s="549">
        <v>68</v>
      </c>
      <c r="B448" s="48" t="s">
        <v>2126</v>
      </c>
      <c r="C448" s="549">
        <v>1920</v>
      </c>
      <c r="D448" s="458" t="s">
        <v>1310</v>
      </c>
      <c r="E448" s="834">
        <v>270000</v>
      </c>
      <c r="F448" s="46"/>
      <c r="G448" s="253"/>
      <c r="H448" s="265">
        <f>G448+E448</f>
        <v>270000</v>
      </c>
      <c r="I448" s="51"/>
      <c r="J448" s="52"/>
    </row>
    <row r="449" spans="1:11" ht="19.5" customHeight="1">
      <c r="A449" s="1924" t="s">
        <v>181</v>
      </c>
      <c r="B449" s="1924"/>
      <c r="C449" s="1924"/>
      <c r="D449" s="1924"/>
      <c r="E449" s="264">
        <f>SUM(E381:E448)</f>
        <v>18090000</v>
      </c>
      <c r="F449" s="264">
        <f>SUM(F381:F430)</f>
        <v>0</v>
      </c>
      <c r="G449" s="842"/>
      <c r="H449" s="264">
        <f>E449+G449</f>
        <v>18090000</v>
      </c>
      <c r="I449" s="51"/>
      <c r="J449" s="53"/>
      <c r="K449" s="63" t="s">
        <v>188</v>
      </c>
    </row>
    <row r="450" spans="1:10" ht="19.5" customHeight="1">
      <c r="A450" s="680"/>
      <c r="B450" s="828" t="s">
        <v>2103</v>
      </c>
      <c r="C450" s="831"/>
      <c r="D450" s="831"/>
      <c r="E450" s="427"/>
      <c r="F450" s="251"/>
      <c r="G450" s="831"/>
      <c r="H450" s="427"/>
      <c r="I450" s="251"/>
      <c r="J450" s="252"/>
    </row>
    <row r="451" spans="1:10" ht="19.5" customHeight="1">
      <c r="A451" s="549">
        <v>1</v>
      </c>
      <c r="B451" s="48" t="s">
        <v>1376</v>
      </c>
      <c r="C451" s="549">
        <v>1987</v>
      </c>
      <c r="D451" s="458" t="s">
        <v>1564</v>
      </c>
      <c r="E451" s="265">
        <v>405000</v>
      </c>
      <c r="F451" s="46"/>
      <c r="G451" s="253"/>
      <c r="H451" s="265">
        <f>E451+G451</f>
        <v>405000</v>
      </c>
      <c r="I451" s="51"/>
      <c r="J451" s="52"/>
    </row>
    <row r="452" spans="1:11" ht="19.5" customHeight="1">
      <c r="A452" s="549">
        <v>2</v>
      </c>
      <c r="B452" s="48" t="s">
        <v>1687</v>
      </c>
      <c r="C452" s="549">
        <v>1994</v>
      </c>
      <c r="D452" s="458" t="s">
        <v>403</v>
      </c>
      <c r="E452" s="265">
        <v>405000</v>
      </c>
      <c r="F452" s="46"/>
      <c r="G452" s="253"/>
      <c r="H452" s="265">
        <f>G452+E452</f>
        <v>405000</v>
      </c>
      <c r="I452" s="51"/>
      <c r="J452" s="52"/>
      <c r="K452" s="406" t="s">
        <v>787</v>
      </c>
    </row>
    <row r="453" spans="1:11" ht="19.5" customHeight="1">
      <c r="A453" s="549">
        <v>3</v>
      </c>
      <c r="B453" s="48" t="s">
        <v>785</v>
      </c>
      <c r="C453" s="549">
        <v>1987</v>
      </c>
      <c r="D453" s="458" t="s">
        <v>1793</v>
      </c>
      <c r="E453" s="265">
        <v>405000</v>
      </c>
      <c r="F453" s="46"/>
      <c r="G453" s="253"/>
      <c r="H453" s="265">
        <f>G453+E453</f>
        <v>405000</v>
      </c>
      <c r="I453" s="1013"/>
      <c r="J453" s="1228"/>
      <c r="K453" s="1229" t="s">
        <v>786</v>
      </c>
    </row>
    <row r="454" spans="1:10" ht="19.5" customHeight="1">
      <c r="A454" s="1935" t="s">
        <v>181</v>
      </c>
      <c r="B454" s="1935"/>
      <c r="C454" s="1935"/>
      <c r="D454" s="1935"/>
      <c r="E454" s="259">
        <f>SUM(E451:E453)</f>
        <v>1215000</v>
      </c>
      <c r="F454" s="46"/>
      <c r="G454" s="638"/>
      <c r="H454" s="259">
        <f>SUM(E454:G454)</f>
        <v>1215000</v>
      </c>
      <c r="I454" s="51"/>
      <c r="J454" s="53"/>
    </row>
    <row r="455" spans="1:10" ht="19.5" customHeight="1">
      <c r="A455" s="825">
        <v>23</v>
      </c>
      <c r="B455" s="1871" t="s">
        <v>2457</v>
      </c>
      <c r="C455" s="1872"/>
      <c r="D455" s="1872"/>
      <c r="E455" s="1872"/>
      <c r="F455" s="1872"/>
      <c r="G455" s="1872"/>
      <c r="H455" s="1872"/>
      <c r="I455" s="1872"/>
      <c r="J455" s="1873"/>
    </row>
    <row r="456" spans="1:10" ht="19.5" customHeight="1">
      <c r="A456" s="825">
        <v>1</v>
      </c>
      <c r="B456" s="1694"/>
      <c r="C456" s="1794"/>
      <c r="D456" s="1794"/>
      <c r="E456" s="1138"/>
      <c r="F456" s="1046"/>
      <c r="G456" s="1046"/>
      <c r="H456" s="265"/>
      <c r="I456" s="1046"/>
      <c r="J456" s="1047"/>
    </row>
    <row r="457" spans="1:10" ht="19.5" customHeight="1">
      <c r="A457" s="857"/>
      <c r="B457" s="1693"/>
      <c r="C457" s="1794"/>
      <c r="D457" s="1794"/>
      <c r="E457" s="245"/>
      <c r="F457" s="1046"/>
      <c r="G457" s="1088"/>
      <c r="H457" s="265"/>
      <c r="I457" s="904"/>
      <c r="J457" s="276"/>
    </row>
    <row r="458" spans="1:10" ht="19.5" customHeight="1">
      <c r="A458" s="824"/>
      <c r="B458" s="1931" t="s">
        <v>1632</v>
      </c>
      <c r="C458" s="1932"/>
      <c r="D458" s="1933"/>
      <c r="E458" s="793"/>
      <c r="F458" s="49"/>
      <c r="G458" s="573"/>
      <c r="H458" s="259">
        <f>SUM(H456:H457)</f>
        <v>0</v>
      </c>
      <c r="I458" s="51"/>
      <c r="J458" s="53"/>
    </row>
    <row r="459" spans="1:12" ht="19.5" customHeight="1">
      <c r="A459" s="1917" t="s">
        <v>222</v>
      </c>
      <c r="B459" s="1917"/>
      <c r="C459" s="1917"/>
      <c r="D459" s="1917"/>
      <c r="E459" s="1103">
        <f>E454+E449+E379+E371+E335+E309+E291+E254+E164+E161+E158+E155+E13+E9+E458</f>
        <v>160785000</v>
      </c>
      <c r="F459" s="1103"/>
      <c r="G459" s="1104">
        <f>G458+G454+G449+G379+G371+G335+G309+G291+G254+G164+G161+G158+G155+G13+G9</f>
        <v>3105000</v>
      </c>
      <c r="H459" s="1103">
        <f>H454+H449+H379+H371+H335+H309+H291+H254+H164+H161+H158+H155+H13+H9+H458</f>
        <v>163890000</v>
      </c>
      <c r="I459" s="1105"/>
      <c r="J459" s="1105"/>
      <c r="L459" s="63" t="s">
        <v>188</v>
      </c>
    </row>
    <row r="460" spans="1:12" ht="19.5" customHeight="1">
      <c r="A460" s="1929" t="s">
        <v>188</v>
      </c>
      <c r="B460" s="1929"/>
      <c r="C460" s="1929"/>
      <c r="D460" s="1929"/>
      <c r="E460" s="1929"/>
      <c r="F460" s="1929"/>
      <c r="G460" s="1929"/>
      <c r="H460" s="1929"/>
      <c r="I460" s="1929"/>
      <c r="J460" s="1929"/>
      <c r="K460" s="893"/>
      <c r="L460" s="893"/>
    </row>
    <row r="461" spans="1:12" ht="19.5" customHeight="1">
      <c r="A461" s="1106"/>
      <c r="B461" s="1107"/>
      <c r="C461" s="1108"/>
      <c r="D461" s="428" t="s">
        <v>390</v>
      </c>
      <c r="E461" s="1930" t="s">
        <v>2223</v>
      </c>
      <c r="F461" s="1930"/>
      <c r="G461" s="1930"/>
      <c r="H461" s="1930"/>
      <c r="I461" s="1930"/>
      <c r="J461" s="1930"/>
      <c r="K461" s="1109"/>
      <c r="L461" s="893"/>
    </row>
    <row r="462" spans="1:12" ht="19.5" customHeight="1">
      <c r="A462" s="1106"/>
      <c r="B462" s="428" t="s">
        <v>744</v>
      </c>
      <c r="C462" s="1749" t="s">
        <v>1723</v>
      </c>
      <c r="D462" s="1749"/>
      <c r="E462" s="428" t="s">
        <v>748</v>
      </c>
      <c r="F462" s="32"/>
      <c r="G462" s="268"/>
      <c r="H462" s="428"/>
      <c r="I462" s="32"/>
      <c r="J462" s="1110"/>
      <c r="K462" s="893"/>
      <c r="L462" s="893"/>
    </row>
    <row r="463" spans="1:12" ht="19.5" customHeight="1">
      <c r="A463" s="1106"/>
      <c r="B463" s="428"/>
      <c r="C463" s="538"/>
      <c r="D463" s="538"/>
      <c r="E463" s="428"/>
      <c r="F463" s="32"/>
      <c r="G463" s="268"/>
      <c r="H463" s="428"/>
      <c r="I463" s="32"/>
      <c r="J463" s="1110"/>
      <c r="K463" s="893"/>
      <c r="L463" s="893"/>
    </row>
    <row r="464" spans="1:12" ht="19.5" customHeight="1">
      <c r="A464" s="1106"/>
      <c r="B464" s="428"/>
      <c r="C464" s="538"/>
      <c r="D464" s="538"/>
      <c r="E464" s="428"/>
      <c r="F464" s="32"/>
      <c r="G464" s="268"/>
      <c r="H464" s="428"/>
      <c r="I464" s="32"/>
      <c r="J464" s="1110"/>
      <c r="K464" s="893"/>
      <c r="L464" s="893"/>
    </row>
    <row r="465" spans="1:10" ht="19.5" customHeight="1">
      <c r="A465" s="319"/>
      <c r="B465" s="438"/>
      <c r="C465" s="771"/>
      <c r="D465" s="463"/>
      <c r="E465" s="438"/>
      <c r="F465" s="82"/>
      <c r="G465" s="756"/>
      <c r="H465" s="438"/>
      <c r="I465" s="82"/>
      <c r="J465" s="82"/>
    </row>
    <row r="466" spans="1:10" ht="19.5" customHeight="1">
      <c r="A466" s="319"/>
      <c r="B466" s="428" t="s">
        <v>1050</v>
      </c>
      <c r="C466" s="268" t="s">
        <v>185</v>
      </c>
      <c r="D466" s="268"/>
      <c r="E466" s="428"/>
      <c r="F466" s="83"/>
      <c r="G466" s="321"/>
      <c r="H466" s="444"/>
      <c r="I466" s="83"/>
      <c r="J466" s="83"/>
    </row>
    <row r="467" spans="1:10" ht="19.5" customHeight="1">
      <c r="A467" s="1615" t="s">
        <v>2456</v>
      </c>
      <c r="B467" s="1615"/>
      <c r="C467" s="1615"/>
      <c r="D467" s="1615"/>
      <c r="E467" s="1615"/>
      <c r="F467" s="1615"/>
      <c r="G467" s="1615"/>
      <c r="H467" s="1615"/>
      <c r="I467" s="1615"/>
      <c r="J467" s="1615"/>
    </row>
    <row r="468" spans="1:10" ht="19.5" customHeight="1">
      <c r="A468" s="319"/>
      <c r="B468" s="428" t="s">
        <v>762</v>
      </c>
      <c r="C468" s="1615" t="s">
        <v>2503</v>
      </c>
      <c r="D468" s="1615"/>
      <c r="E468" s="1615"/>
      <c r="F468" s="1615"/>
      <c r="G468" s="1615"/>
      <c r="H468" s="1615"/>
      <c r="I468" s="33"/>
      <c r="J468" s="31"/>
    </row>
    <row r="469" spans="1:10" ht="19.5" customHeight="1">
      <c r="A469" s="319"/>
      <c r="B469" s="429"/>
      <c r="C469" s="320"/>
      <c r="D469" s="320"/>
      <c r="E469" s="429"/>
      <c r="F469" s="83"/>
      <c r="G469" s="321"/>
      <c r="H469" s="444"/>
      <c r="I469" s="83"/>
      <c r="J469" s="83"/>
    </row>
  </sheetData>
  <mergeCells count="50">
    <mergeCell ref="A1:B1"/>
    <mergeCell ref="A454:D454"/>
    <mergeCell ref="B455:J455"/>
    <mergeCell ref="A158:D158"/>
    <mergeCell ref="A159:J159"/>
    <mergeCell ref="A156:J156"/>
    <mergeCell ref="A7:J7"/>
    <mergeCell ref="A10:J10"/>
    <mergeCell ref="A14:J14"/>
    <mergeCell ref="A13:D13"/>
    <mergeCell ref="A371:D371"/>
    <mergeCell ref="A372:J372"/>
    <mergeCell ref="A379:D379"/>
    <mergeCell ref="A161:D161"/>
    <mergeCell ref="A162:J162"/>
    <mergeCell ref="A164:D164"/>
    <mergeCell ref="A335:D335"/>
    <mergeCell ref="A336:J336"/>
    <mergeCell ref="A255:J255"/>
    <mergeCell ref="A309:D309"/>
    <mergeCell ref="A380:J380"/>
    <mergeCell ref="A449:D449"/>
    <mergeCell ref="B457:D457"/>
    <mergeCell ref="B458:D458"/>
    <mergeCell ref="B456:D456"/>
    <mergeCell ref="C468:H468"/>
    <mergeCell ref="A459:D459"/>
    <mergeCell ref="A460:J460"/>
    <mergeCell ref="A467:J467"/>
    <mergeCell ref="C462:D462"/>
    <mergeCell ref="E461:J461"/>
    <mergeCell ref="A310:J310"/>
    <mergeCell ref="A9:D9"/>
    <mergeCell ref="E5:E6"/>
    <mergeCell ref="D5:D6"/>
    <mergeCell ref="H5:H6"/>
    <mergeCell ref="A165:J165"/>
    <mergeCell ref="A254:D254"/>
    <mergeCell ref="A291:D291"/>
    <mergeCell ref="A292:J292"/>
    <mergeCell ref="J5:J6"/>
    <mergeCell ref="A2:B2"/>
    <mergeCell ref="B5:B6"/>
    <mergeCell ref="C5:C6"/>
    <mergeCell ref="F5:G5"/>
    <mergeCell ref="A5:A6"/>
    <mergeCell ref="B3:H3"/>
    <mergeCell ref="H4:I4"/>
    <mergeCell ref="I5:I6"/>
    <mergeCell ref="D4:F4"/>
  </mergeCells>
  <printOptions/>
  <pageMargins left="0.2" right="0.17" top="0.2" bottom="0.16" header="0.17" footer="0.16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0972.645.777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LeminhTuan</dc:creator>
  <cp:keywords/>
  <dc:description/>
  <cp:lastModifiedBy>Windows User</cp:lastModifiedBy>
  <cp:lastPrinted>2019-05-08T01:41:29Z</cp:lastPrinted>
  <dcterms:created xsi:type="dcterms:W3CDTF">2015-05-14T03:41:27Z</dcterms:created>
  <dcterms:modified xsi:type="dcterms:W3CDTF">2019-05-09T02:00:22Z</dcterms:modified>
  <cp:category/>
  <cp:version/>
  <cp:contentType/>
  <cp:contentStatus/>
</cp:coreProperties>
</file>