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ẫu B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<sst xmlns="http://schemas.openxmlformats.org/spreadsheetml/2006/main" count="85" uniqueCount="50">
  <si>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ỦY BAN NHÂN DÂN HUYỆN ….</t>
  </si>
  <si>
    <t>Phụ lục 01</t>
  </si>
  <si>
    <t>BÁO CÁO KẾT QUẢ THỰC HIỆN KINH PHÍ HỖ TRỢ NGƯỜI CÓ CÔNG VỚI CÁCH MẠNG VỀ NHÀ Ở NĂM 2014, 2015</t>
  </si>
  <si>
    <t>STT</t>
  </si>
  <si>
    <t>Chỉ tiêu</t>
  </si>
  <si>
    <t>Năm 2014</t>
  </si>
  <si>
    <t>Năm 2015</t>
  </si>
  <si>
    <t>Kinh phí NS tỉnh bổ sung cho địa phương</t>
  </si>
  <si>
    <t>Kinh phí địa phương thực hiện</t>
  </si>
  <si>
    <t>Kinh phí chuyển sang 2015</t>
  </si>
  <si>
    <t xml:space="preserve">Tổng số </t>
  </si>
  <si>
    <t>Hỗ trợ 
xây mới
(40trđ/hộ)</t>
  </si>
  <si>
    <t>Cải tạo, 
sửa chữa
(20trđ/hộ)</t>
  </si>
  <si>
    <t>Tổng số</t>
  </si>
  <si>
    <t>CHỦ TỊCH</t>
  </si>
  <si>
    <t>(Ký, ghi rõ họ tên, đóng dấu)</t>
  </si>
  <si>
    <t>(Kèm theo Công văn số             /STC - QLNS ngày        tháng        năm 2020 của Sở Tài chính)</t>
  </si>
  <si>
    <t>…</t>
  </si>
  <si>
    <t>Huyện</t>
  </si>
  <si>
    <t xml:space="preserve">BÁO CÁO KẾT QUẢ THỰC HIỆN CHƯƠNG TRÌNH HỖ TRỢ NGƯỜI CÓ CÔNG VỚI CÁCH MẠNG VỀ NHÀ Ở </t>
  </si>
  <si>
    <t>Tổng hộ theo đề án đã được UBND tỉnh phê duyệt</t>
  </si>
  <si>
    <t>Sửa chữa (hộ)</t>
  </si>
  <si>
    <t>Xây mới (hộ)</t>
  </si>
  <si>
    <t>Tổng (hộ)</t>
  </si>
  <si>
    <t>Năm 2016</t>
  </si>
  <si>
    <t>Năm 2017</t>
  </si>
  <si>
    <t>Năm 2018</t>
  </si>
  <si>
    <t>Kinh phí nộp giảm, nộp trả</t>
  </si>
  <si>
    <t>Hủy dự toán</t>
  </si>
  <si>
    <t>ĐVT: Triệu đồng</t>
  </si>
  <si>
    <t>Kinh phí chuyển sang năm sau</t>
  </si>
  <si>
    <t xml:space="preserve">Kinh phí năm trước chuyển sang </t>
  </si>
  <si>
    <t>Năm 2019</t>
  </si>
  <si>
    <t>* Trong đó : Kinh phí NS tỉnh bổ sung theo Quyết định số 829/QĐ-UBND ngày 16/4/2019</t>
  </si>
  <si>
    <t>Ghi chú</t>
  </si>
  <si>
    <t>* Năm 2019</t>
  </si>
  <si>
    <t>TT Cam Lộ</t>
  </si>
  <si>
    <t>Xã Cam An</t>
  </si>
  <si>
    <t>Xã Cam Thủy</t>
  </si>
  <si>
    <t>Xã Cam Hiếu</t>
  </si>
  <si>
    <t>Xã Cam Tuyền</t>
  </si>
  <si>
    <t>Xã Cam Thành</t>
  </si>
  <si>
    <t>Xã Cam Chính</t>
  </si>
  <si>
    <t>Xã Cam Nghĩa</t>
  </si>
  <si>
    <t>Xã Cam Thanh</t>
  </si>
  <si>
    <t>Kinh phí chuyển sang 2019</t>
  </si>
  <si>
    <t>Cam Lộ, ngày 18 tháng 3 năm 2020</t>
  </si>
  <si>
    <t>Kinh phí ngân sách tỉnh bổ 
sung cho địa phương</t>
  </si>
  <si>
    <t xml:space="preserve">Tổng số hộ </t>
  </si>
  <si>
    <t>Ghi chú: Năm 2015, 2016, 2017 và 2019 không thực hiện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</si>
</sst>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</numFmts>
  <fonts count="30">
    <font>
      <sz val="11"/>
      <color indexed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1" fontId="28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top" wrapText="1"/>
    </xf>
    <xf numFmtId="1" fontId="27" fillId="0" borderId="11" xfId="0" applyNumberFormat="1" applyFont="1" applyBorder="1" applyAlignment="1">
      <alignment vertical="top" wrapText="1"/>
    </xf>
    <xf numFmtId="3" fontId="28" fillId="0" borderId="1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7" fillId="0" borderId="15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9" fontId="3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PageLayoutView="0" workbookViewId="0" topLeftCell="A7">
      <selection activeCell="E22" sqref="E22"/>
    </sheetView>
  </sheetViews>
  <sheetFormatPr defaultColWidth="9.00390625" defaultRowHeight="14.25"/>
  <cols>
    <col min="1" max="1" width="6.75390625" style="2" customWidth="1"/>
    <col min="2" max="2" width="11.875" style="2" customWidth="1"/>
    <col min="3" max="3" width="12.375" style="2" customWidth="1"/>
    <col min="4" max="4" width="6.125" style="2" customWidth="1"/>
    <col min="5" max="5" width="8.625" style="2" customWidth="1"/>
    <col min="6" max="6" width="12.75390625" style="2" customWidth="1"/>
    <col min="7" max="7" width="17.125" style="2" customWidth="1"/>
    <col min="8" max="8" width="16.50390625" style="2" customWidth="1"/>
    <col min="9" max="9" width="9.00390625" style="2" customWidth="1"/>
    <col min="10" max="10" width="9.875" style="2" customWidth="1"/>
    <col min="11" max="11" width="8.625" style="2" bestFit="1" customWidth="1"/>
    <col min="12" max="12" width="10.625" style="2" customWidth="1"/>
    <col min="13" max="13" width="14.125" style="2" customWidth="1"/>
    <col min="14" max="14" width="13.875" style="2" customWidth="1"/>
    <col min="15" max="15" width="13.75390625" style="2" customWidth="1"/>
    <col min="16" max="16" width="13.625" style="2" customWidth="1"/>
    <col min="17" max="17" width="12.25390625" style="2" customWidth="1"/>
    <col min="18" max="18" width="6.625" style="2" customWidth="1"/>
    <col min="19" max="19" width="12.00390625" style="2" customWidth="1"/>
    <col min="20" max="20" width="12.625" style="2" customWidth="1"/>
    <col min="21" max="16384" width="9.125" style="2" customWidth="1"/>
  </cols>
  <sheetData>
    <row r="2" spans="1:20" s="1" customFormat="1" ht="18.75">
      <c r="A2" s="1" t="s">
        <v>0</v>
      </c>
      <c r="I2" s="34"/>
      <c r="J2" s="34"/>
      <c r="S2" s="34" t="s">
        <v>1</v>
      </c>
      <c r="T2" s="34"/>
    </row>
    <row r="4" spans="1:20" ht="19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9.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>
      <c r="A7" s="31" t="s">
        <v>3</v>
      </c>
      <c r="B7" s="31" t="s">
        <v>4</v>
      </c>
      <c r="C7" s="31" t="s">
        <v>5</v>
      </c>
      <c r="D7" s="31"/>
      <c r="E7" s="31"/>
      <c r="F7" s="31"/>
      <c r="G7" s="31"/>
      <c r="H7" s="31"/>
      <c r="I7" s="31"/>
      <c r="J7" s="31"/>
      <c r="K7" s="31"/>
      <c r="L7" s="31" t="s">
        <v>26</v>
      </c>
      <c r="M7" s="31"/>
      <c r="N7" s="31"/>
      <c r="O7" s="31"/>
      <c r="P7" s="31"/>
      <c r="Q7" s="31"/>
      <c r="R7" s="31"/>
      <c r="S7" s="31"/>
      <c r="T7" s="31"/>
    </row>
    <row r="8" spans="1:20" s="4" customFormat="1" ht="51" customHeight="1">
      <c r="A8" s="31"/>
      <c r="B8" s="31"/>
      <c r="C8" s="30" t="s">
        <v>47</v>
      </c>
      <c r="D8" s="30"/>
      <c r="E8" s="30"/>
      <c r="F8" s="30" t="s">
        <v>8</v>
      </c>
      <c r="G8" s="31"/>
      <c r="H8" s="31"/>
      <c r="I8" s="30" t="s">
        <v>9</v>
      </c>
      <c r="J8" s="31"/>
      <c r="K8" s="31"/>
      <c r="L8" s="30" t="s">
        <v>47</v>
      </c>
      <c r="M8" s="30"/>
      <c r="N8" s="30"/>
      <c r="O8" s="30" t="s">
        <v>8</v>
      </c>
      <c r="P8" s="31"/>
      <c r="Q8" s="31"/>
      <c r="R8" s="30" t="s">
        <v>45</v>
      </c>
      <c r="S8" s="31"/>
      <c r="T8" s="31"/>
    </row>
    <row r="9" spans="1:20" s="4" customFormat="1" ht="94.5">
      <c r="A9" s="31"/>
      <c r="B9" s="31"/>
      <c r="C9" s="16" t="s">
        <v>48</v>
      </c>
      <c r="D9" s="16" t="s">
        <v>11</v>
      </c>
      <c r="E9" s="16" t="s">
        <v>12</v>
      </c>
      <c r="F9" s="16" t="s">
        <v>10</v>
      </c>
      <c r="G9" s="16" t="s">
        <v>11</v>
      </c>
      <c r="H9" s="16" t="s">
        <v>12</v>
      </c>
      <c r="I9" s="16" t="s">
        <v>10</v>
      </c>
      <c r="J9" s="16" t="s">
        <v>11</v>
      </c>
      <c r="K9" s="16" t="s">
        <v>12</v>
      </c>
      <c r="L9" s="16" t="s">
        <v>10</v>
      </c>
      <c r="M9" s="16" t="s">
        <v>11</v>
      </c>
      <c r="N9" s="16" t="s">
        <v>12</v>
      </c>
      <c r="O9" s="16" t="s">
        <v>10</v>
      </c>
      <c r="P9" s="16" t="s">
        <v>11</v>
      </c>
      <c r="Q9" s="16" t="s">
        <v>12</v>
      </c>
      <c r="R9" s="16" t="s">
        <v>10</v>
      </c>
      <c r="S9" s="16" t="s">
        <v>11</v>
      </c>
      <c r="T9" s="16" t="s">
        <v>12</v>
      </c>
    </row>
    <row r="10" spans="1:20" ht="18.75">
      <c r="A10" s="24"/>
      <c r="B10" s="25" t="s">
        <v>13</v>
      </c>
      <c r="C10" s="17">
        <f>SUM(C11:C19)</f>
        <v>94</v>
      </c>
      <c r="D10" s="18">
        <f>SUM(D11:D19)</f>
        <v>18</v>
      </c>
      <c r="E10" s="18">
        <f>SUM(E11:E19)</f>
        <v>76</v>
      </c>
      <c r="F10" s="21">
        <f>G10+H10</f>
        <v>2240000000</v>
      </c>
      <c r="G10" s="26">
        <f>D10*40000000</f>
        <v>720000000</v>
      </c>
      <c r="H10" s="26">
        <f>E10*20000000</f>
        <v>1520000000</v>
      </c>
      <c r="I10" s="27">
        <v>0</v>
      </c>
      <c r="J10" s="27"/>
      <c r="K10" s="27"/>
      <c r="L10" s="17">
        <f>M10+N10</f>
        <v>116</v>
      </c>
      <c r="M10" s="17">
        <f>SUM(M11:M19)</f>
        <v>4</v>
      </c>
      <c r="N10" s="17">
        <f>SUM(N11:N19)</f>
        <v>112</v>
      </c>
      <c r="O10" s="23">
        <f>P10+Q10</f>
        <v>2400000000</v>
      </c>
      <c r="P10" s="23">
        <f>M10*40000000</f>
        <v>160000000</v>
      </c>
      <c r="Q10" s="23">
        <f>N10*20000000</f>
        <v>2240000000</v>
      </c>
      <c r="R10" s="27">
        <v>0</v>
      </c>
      <c r="S10" s="27"/>
      <c r="T10" s="27"/>
    </row>
    <row r="11" spans="1:20" ht="31.5">
      <c r="A11" s="27">
        <v>1</v>
      </c>
      <c r="B11" s="28" t="s">
        <v>44</v>
      </c>
      <c r="C11" s="19">
        <v>2</v>
      </c>
      <c r="D11" s="20">
        <v>2</v>
      </c>
      <c r="E11" s="19">
        <v>0</v>
      </c>
      <c r="F11" s="22">
        <f aca="true" t="shared" si="0" ref="F11:F19">G11+H11</f>
        <v>80000000</v>
      </c>
      <c r="G11" s="26">
        <f aca="true" t="shared" si="1" ref="G11:G19">D11*40000000</f>
        <v>80000000</v>
      </c>
      <c r="H11" s="26">
        <f aca="true" t="shared" si="2" ref="H11:H19">E11*20000000</f>
        <v>0</v>
      </c>
      <c r="I11" s="27">
        <v>0</v>
      </c>
      <c r="J11" s="27"/>
      <c r="K11" s="27"/>
      <c r="L11" s="27">
        <f aca="true" t="shared" si="3" ref="L11:L19">M11+N11</f>
        <v>0</v>
      </c>
      <c r="M11" s="27"/>
      <c r="N11" s="27">
        <v>0</v>
      </c>
      <c r="O11" s="26">
        <f aca="true" t="shared" si="4" ref="O11:O19">P11+Q11</f>
        <v>0</v>
      </c>
      <c r="P11" s="26">
        <f aca="true" t="shared" si="5" ref="P11:P19">M11*40000000</f>
        <v>0</v>
      </c>
      <c r="Q11" s="26">
        <f aca="true" t="shared" si="6" ref="Q11:Q19">N11*20000000</f>
        <v>0</v>
      </c>
      <c r="R11" s="27">
        <v>0</v>
      </c>
      <c r="S11" s="27"/>
      <c r="T11" s="27"/>
    </row>
    <row r="12" spans="1:20" ht="18.75">
      <c r="A12" s="27">
        <v>2</v>
      </c>
      <c r="B12" s="28" t="s">
        <v>37</v>
      </c>
      <c r="C12" s="19">
        <v>2</v>
      </c>
      <c r="D12" s="20">
        <v>1</v>
      </c>
      <c r="E12" s="19">
        <v>1</v>
      </c>
      <c r="F12" s="22">
        <f t="shared" si="0"/>
        <v>60000000</v>
      </c>
      <c r="G12" s="26">
        <f t="shared" si="1"/>
        <v>40000000</v>
      </c>
      <c r="H12" s="26">
        <f t="shared" si="2"/>
        <v>20000000</v>
      </c>
      <c r="I12" s="27">
        <v>0</v>
      </c>
      <c r="J12" s="27"/>
      <c r="K12" s="27"/>
      <c r="L12" s="27">
        <f t="shared" si="3"/>
        <v>10</v>
      </c>
      <c r="M12" s="27">
        <v>2</v>
      </c>
      <c r="N12" s="27">
        <v>8</v>
      </c>
      <c r="O12" s="26">
        <f t="shared" si="4"/>
        <v>240000000</v>
      </c>
      <c r="P12" s="26">
        <f t="shared" si="5"/>
        <v>80000000</v>
      </c>
      <c r="Q12" s="26">
        <f t="shared" si="6"/>
        <v>160000000</v>
      </c>
      <c r="R12" s="27">
        <v>0</v>
      </c>
      <c r="S12" s="27"/>
      <c r="T12" s="27"/>
    </row>
    <row r="13" spans="1:20" ht="18.75">
      <c r="A13" s="27">
        <v>3</v>
      </c>
      <c r="B13" s="28" t="s">
        <v>38</v>
      </c>
      <c r="C13" s="19">
        <v>28</v>
      </c>
      <c r="D13" s="20">
        <v>2</v>
      </c>
      <c r="E13" s="19">
        <v>26</v>
      </c>
      <c r="F13" s="22">
        <f t="shared" si="0"/>
        <v>600000000</v>
      </c>
      <c r="G13" s="26">
        <f t="shared" si="1"/>
        <v>80000000</v>
      </c>
      <c r="H13" s="26">
        <f t="shared" si="2"/>
        <v>520000000</v>
      </c>
      <c r="I13" s="27">
        <v>0</v>
      </c>
      <c r="J13" s="27"/>
      <c r="K13" s="27"/>
      <c r="L13" s="27">
        <f t="shared" si="3"/>
        <v>9</v>
      </c>
      <c r="M13" s="27"/>
      <c r="N13" s="27">
        <v>9</v>
      </c>
      <c r="O13" s="26">
        <f t="shared" si="4"/>
        <v>180000000</v>
      </c>
      <c r="P13" s="26">
        <f t="shared" si="5"/>
        <v>0</v>
      </c>
      <c r="Q13" s="26">
        <f t="shared" si="6"/>
        <v>180000000</v>
      </c>
      <c r="R13" s="27">
        <v>0</v>
      </c>
      <c r="S13" s="27"/>
      <c r="T13" s="27"/>
    </row>
    <row r="14" spans="1:20" ht="18.75">
      <c r="A14" s="27">
        <v>4</v>
      </c>
      <c r="B14" s="28" t="s">
        <v>39</v>
      </c>
      <c r="C14" s="19">
        <v>6</v>
      </c>
      <c r="D14" s="20">
        <v>2</v>
      </c>
      <c r="E14" s="19">
        <v>4</v>
      </c>
      <c r="F14" s="22">
        <f t="shared" si="0"/>
        <v>160000000</v>
      </c>
      <c r="G14" s="26">
        <f t="shared" si="1"/>
        <v>80000000</v>
      </c>
      <c r="H14" s="26">
        <f t="shared" si="2"/>
        <v>80000000</v>
      </c>
      <c r="I14" s="27">
        <v>0</v>
      </c>
      <c r="J14" s="27"/>
      <c r="K14" s="27"/>
      <c r="L14" s="27">
        <f t="shared" si="3"/>
        <v>13</v>
      </c>
      <c r="M14" s="27"/>
      <c r="N14" s="27">
        <v>13</v>
      </c>
      <c r="O14" s="26">
        <f t="shared" si="4"/>
        <v>260000000</v>
      </c>
      <c r="P14" s="26">
        <f t="shared" si="5"/>
        <v>0</v>
      </c>
      <c r="Q14" s="26">
        <f t="shared" si="6"/>
        <v>260000000</v>
      </c>
      <c r="R14" s="27">
        <v>0</v>
      </c>
      <c r="S14" s="27"/>
      <c r="T14" s="27"/>
    </row>
    <row r="15" spans="1:20" ht="18.75">
      <c r="A15" s="27">
        <v>5</v>
      </c>
      <c r="B15" s="28" t="s">
        <v>36</v>
      </c>
      <c r="C15" s="19">
        <v>8</v>
      </c>
      <c r="D15" s="20">
        <v>2</v>
      </c>
      <c r="E15" s="19">
        <v>6</v>
      </c>
      <c r="F15" s="22">
        <f t="shared" si="0"/>
        <v>200000000</v>
      </c>
      <c r="G15" s="26">
        <f t="shared" si="1"/>
        <v>80000000</v>
      </c>
      <c r="H15" s="26">
        <f t="shared" si="2"/>
        <v>120000000</v>
      </c>
      <c r="I15" s="27">
        <v>0</v>
      </c>
      <c r="J15" s="27"/>
      <c r="K15" s="27"/>
      <c r="L15" s="27">
        <f t="shared" si="3"/>
        <v>6</v>
      </c>
      <c r="M15" s="27">
        <v>1</v>
      </c>
      <c r="N15" s="27">
        <v>5</v>
      </c>
      <c r="O15" s="26">
        <f t="shared" si="4"/>
        <v>140000000</v>
      </c>
      <c r="P15" s="26">
        <f t="shared" si="5"/>
        <v>40000000</v>
      </c>
      <c r="Q15" s="26">
        <f t="shared" si="6"/>
        <v>100000000</v>
      </c>
      <c r="R15" s="27">
        <v>0</v>
      </c>
      <c r="S15" s="27"/>
      <c r="T15" s="27"/>
    </row>
    <row r="16" spans="1:20" ht="31.5">
      <c r="A16" s="27">
        <v>6</v>
      </c>
      <c r="B16" s="28" t="s">
        <v>40</v>
      </c>
      <c r="C16" s="19">
        <v>15</v>
      </c>
      <c r="D16" s="20">
        <v>1</v>
      </c>
      <c r="E16" s="19">
        <v>14</v>
      </c>
      <c r="F16" s="22">
        <f t="shared" si="0"/>
        <v>320000000</v>
      </c>
      <c r="G16" s="26">
        <f t="shared" si="1"/>
        <v>40000000</v>
      </c>
      <c r="H16" s="26">
        <f t="shared" si="2"/>
        <v>280000000</v>
      </c>
      <c r="I16" s="27">
        <v>0</v>
      </c>
      <c r="J16" s="27"/>
      <c r="K16" s="27"/>
      <c r="L16" s="27">
        <f t="shared" si="3"/>
        <v>8</v>
      </c>
      <c r="M16" s="27"/>
      <c r="N16" s="27">
        <v>8</v>
      </c>
      <c r="O16" s="26">
        <f t="shared" si="4"/>
        <v>160000000</v>
      </c>
      <c r="P16" s="26">
        <f t="shared" si="5"/>
        <v>0</v>
      </c>
      <c r="Q16" s="26">
        <f t="shared" si="6"/>
        <v>160000000</v>
      </c>
      <c r="R16" s="27">
        <v>0</v>
      </c>
      <c r="S16" s="27"/>
      <c r="T16" s="27"/>
    </row>
    <row r="17" spans="1:20" ht="31.5">
      <c r="A17" s="27">
        <v>7</v>
      </c>
      <c r="B17" s="28" t="s">
        <v>41</v>
      </c>
      <c r="C17" s="19">
        <v>7</v>
      </c>
      <c r="D17" s="20">
        <v>1</v>
      </c>
      <c r="E17" s="19">
        <v>6</v>
      </c>
      <c r="F17" s="22">
        <f t="shared" si="0"/>
        <v>160000000</v>
      </c>
      <c r="G17" s="26">
        <f t="shared" si="1"/>
        <v>40000000</v>
      </c>
      <c r="H17" s="26">
        <f t="shared" si="2"/>
        <v>120000000</v>
      </c>
      <c r="I17" s="27">
        <v>0</v>
      </c>
      <c r="J17" s="27"/>
      <c r="K17" s="27"/>
      <c r="L17" s="27">
        <f t="shared" si="3"/>
        <v>22</v>
      </c>
      <c r="M17" s="27"/>
      <c r="N17" s="27">
        <v>22</v>
      </c>
      <c r="O17" s="26">
        <f t="shared" si="4"/>
        <v>440000000</v>
      </c>
      <c r="P17" s="26">
        <f t="shared" si="5"/>
        <v>0</v>
      </c>
      <c r="Q17" s="26">
        <f t="shared" si="6"/>
        <v>440000000</v>
      </c>
      <c r="R17" s="27">
        <v>0</v>
      </c>
      <c r="S17" s="27"/>
      <c r="T17" s="27"/>
    </row>
    <row r="18" spans="1:20" ht="31.5">
      <c r="A18" s="27">
        <v>8</v>
      </c>
      <c r="B18" s="28" t="s">
        <v>42</v>
      </c>
      <c r="C18" s="19">
        <v>13</v>
      </c>
      <c r="D18" s="20">
        <v>2</v>
      </c>
      <c r="E18" s="19">
        <v>11</v>
      </c>
      <c r="F18" s="22">
        <f t="shared" si="0"/>
        <v>300000000</v>
      </c>
      <c r="G18" s="26">
        <f t="shared" si="1"/>
        <v>80000000</v>
      </c>
      <c r="H18" s="26">
        <f t="shared" si="2"/>
        <v>220000000</v>
      </c>
      <c r="I18" s="27">
        <v>0</v>
      </c>
      <c r="J18" s="27"/>
      <c r="K18" s="27"/>
      <c r="L18" s="27">
        <f t="shared" si="3"/>
        <v>26</v>
      </c>
      <c r="M18" s="27">
        <v>1</v>
      </c>
      <c r="N18" s="27">
        <v>25</v>
      </c>
      <c r="O18" s="26">
        <f t="shared" si="4"/>
        <v>540000000</v>
      </c>
      <c r="P18" s="26">
        <f t="shared" si="5"/>
        <v>40000000</v>
      </c>
      <c r="Q18" s="26">
        <f t="shared" si="6"/>
        <v>500000000</v>
      </c>
      <c r="R18" s="27">
        <v>0</v>
      </c>
      <c r="S18" s="27"/>
      <c r="T18" s="27"/>
    </row>
    <row r="19" spans="1:20" ht="31.5">
      <c r="A19" s="27">
        <v>9</v>
      </c>
      <c r="B19" s="28" t="s">
        <v>43</v>
      </c>
      <c r="C19" s="19">
        <v>13</v>
      </c>
      <c r="D19" s="20">
        <v>5</v>
      </c>
      <c r="E19" s="19">
        <v>8</v>
      </c>
      <c r="F19" s="22">
        <f t="shared" si="0"/>
        <v>360000000</v>
      </c>
      <c r="G19" s="26">
        <f t="shared" si="1"/>
        <v>200000000</v>
      </c>
      <c r="H19" s="26">
        <f t="shared" si="2"/>
        <v>160000000</v>
      </c>
      <c r="I19" s="27">
        <v>0</v>
      </c>
      <c r="J19" s="27"/>
      <c r="K19" s="27"/>
      <c r="L19" s="27">
        <f t="shared" si="3"/>
        <v>22</v>
      </c>
      <c r="M19" s="27"/>
      <c r="N19" s="27">
        <v>22</v>
      </c>
      <c r="O19" s="26">
        <f t="shared" si="4"/>
        <v>440000000</v>
      </c>
      <c r="P19" s="26">
        <f t="shared" si="5"/>
        <v>0</v>
      </c>
      <c r="Q19" s="26">
        <f t="shared" si="6"/>
        <v>440000000</v>
      </c>
      <c r="R19" s="27">
        <v>0</v>
      </c>
      <c r="S19" s="27"/>
      <c r="T19" s="27"/>
    </row>
    <row r="21" spans="1:19" ht="18.75">
      <c r="A21" s="2" t="s">
        <v>49</v>
      </c>
      <c r="M21" s="32" t="s">
        <v>46</v>
      </c>
      <c r="N21" s="32"/>
      <c r="O21" s="32"/>
      <c r="P21" s="32"/>
      <c r="Q21" s="32"/>
      <c r="R21" s="32"/>
      <c r="S21" s="32"/>
    </row>
    <row r="22" spans="13:19" ht="18.75">
      <c r="M22" s="33" t="s">
        <v>14</v>
      </c>
      <c r="N22" s="33"/>
      <c r="O22" s="33"/>
      <c r="P22" s="33"/>
      <c r="Q22" s="33"/>
      <c r="R22" s="33"/>
      <c r="S22" s="33"/>
    </row>
    <row r="23" spans="13:19" ht="18.75">
      <c r="M23" s="29" t="s">
        <v>15</v>
      </c>
      <c r="N23" s="29"/>
      <c r="O23" s="29"/>
      <c r="P23" s="29"/>
      <c r="Q23" s="29"/>
      <c r="R23" s="29"/>
      <c r="S23" s="29"/>
    </row>
  </sheetData>
  <sheetProtection/>
  <mergeCells count="17">
    <mergeCell ref="A7:A9"/>
    <mergeCell ref="B7:B9"/>
    <mergeCell ref="C7:K7"/>
    <mergeCell ref="L7:T7"/>
    <mergeCell ref="C8:E8"/>
    <mergeCell ref="F8:H8"/>
    <mergeCell ref="I2:J2"/>
    <mergeCell ref="S2:T2"/>
    <mergeCell ref="A4:T4"/>
    <mergeCell ref="A5:T5"/>
    <mergeCell ref="M23:S23"/>
    <mergeCell ref="I8:K8"/>
    <mergeCell ref="L8:N8"/>
    <mergeCell ref="O8:Q8"/>
    <mergeCell ref="R8:T8"/>
    <mergeCell ref="M21:S21"/>
    <mergeCell ref="M22:S2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9"/>
  <sheetViews>
    <sheetView zoomScale="70" zoomScaleNormal="70" zoomScalePageLayoutView="0" workbookViewId="0" topLeftCell="A1">
      <selection activeCell="U16" sqref="U16"/>
    </sheetView>
  </sheetViews>
  <sheetFormatPr defaultColWidth="9.00390625" defaultRowHeight="14.25"/>
  <cols>
    <col min="1" max="1" width="6.875" style="2" customWidth="1"/>
    <col min="2" max="2" width="16.00390625" style="2" customWidth="1"/>
    <col min="3" max="19" width="9.375" style="12" customWidth="1"/>
    <col min="20" max="16384" width="9.125" style="2" customWidth="1"/>
  </cols>
  <sheetData>
    <row r="2" spans="1:19" s="1" customFormat="1" ht="18.75">
      <c r="A2" s="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4" spans="1:23" ht="25.5" customHeight="1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"/>
      <c r="U4" s="1"/>
      <c r="V4" s="1"/>
      <c r="W4" s="1"/>
    </row>
    <row r="5" spans="1:23" ht="20.2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3"/>
      <c r="U5" s="13"/>
      <c r="V5" s="13"/>
      <c r="W5" s="13"/>
    </row>
    <row r="6" spans="1:23" ht="18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3"/>
      <c r="U6" s="13"/>
      <c r="V6" s="13"/>
      <c r="W6" s="13"/>
    </row>
    <row r="7" spans="17:19" ht="18.75">
      <c r="Q7" s="44" t="s">
        <v>29</v>
      </c>
      <c r="R7" s="44"/>
      <c r="S7" s="44"/>
    </row>
    <row r="8" spans="1:20" s="15" customFormat="1" ht="69" customHeight="1">
      <c r="A8" s="40" t="s">
        <v>3</v>
      </c>
      <c r="B8" s="39" t="s">
        <v>18</v>
      </c>
      <c r="C8" s="39" t="s">
        <v>20</v>
      </c>
      <c r="D8" s="39"/>
      <c r="E8" s="39"/>
      <c r="F8" s="39" t="s">
        <v>31</v>
      </c>
      <c r="G8" s="40"/>
      <c r="H8" s="40"/>
      <c r="I8" s="39" t="s">
        <v>7</v>
      </c>
      <c r="J8" s="39"/>
      <c r="K8" s="39"/>
      <c r="L8" s="39" t="s">
        <v>8</v>
      </c>
      <c r="M8" s="40"/>
      <c r="N8" s="40"/>
      <c r="O8" s="39" t="s">
        <v>30</v>
      </c>
      <c r="P8" s="39"/>
      <c r="Q8" s="39"/>
      <c r="R8" s="41" t="s">
        <v>27</v>
      </c>
      <c r="S8" s="41" t="s">
        <v>28</v>
      </c>
      <c r="T8" s="42" t="s">
        <v>34</v>
      </c>
    </row>
    <row r="9" spans="1:20" s="15" customFormat="1" ht="76.5" customHeight="1">
      <c r="A9" s="40"/>
      <c r="B9" s="40"/>
      <c r="C9" s="5" t="s">
        <v>23</v>
      </c>
      <c r="D9" s="5" t="s">
        <v>21</v>
      </c>
      <c r="E9" s="5" t="s">
        <v>22</v>
      </c>
      <c r="F9" s="5" t="s">
        <v>10</v>
      </c>
      <c r="G9" s="5" t="s">
        <v>11</v>
      </c>
      <c r="H9" s="5" t="s">
        <v>12</v>
      </c>
      <c r="I9" s="5" t="s">
        <v>10</v>
      </c>
      <c r="J9" s="5" t="s">
        <v>11</v>
      </c>
      <c r="K9" s="5" t="s">
        <v>12</v>
      </c>
      <c r="L9" s="5" t="s">
        <v>10</v>
      </c>
      <c r="M9" s="5" t="s">
        <v>11</v>
      </c>
      <c r="N9" s="5" t="s">
        <v>12</v>
      </c>
      <c r="O9" s="5" t="s">
        <v>10</v>
      </c>
      <c r="P9" s="5" t="s">
        <v>11</v>
      </c>
      <c r="Q9" s="5" t="s">
        <v>12</v>
      </c>
      <c r="R9" s="41"/>
      <c r="S9" s="41"/>
      <c r="T9" s="43"/>
    </row>
    <row r="10" spans="1:20" ht="18.75">
      <c r="A10" s="8"/>
      <c r="B10" s="7" t="s">
        <v>13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6"/>
    </row>
    <row r="11" spans="1:20" ht="18.75">
      <c r="A11" s="8">
        <v>1</v>
      </c>
      <c r="B11" s="6" t="s">
        <v>5</v>
      </c>
      <c r="C11" s="11">
        <v>94</v>
      </c>
      <c r="D11" s="11">
        <v>76</v>
      </c>
      <c r="E11" s="11">
        <v>18</v>
      </c>
      <c r="F11" s="11">
        <v>0</v>
      </c>
      <c r="G11" s="11">
        <v>0</v>
      </c>
      <c r="H11" s="11">
        <v>0</v>
      </c>
      <c r="I11" s="21">
        <v>0</v>
      </c>
      <c r="J11" s="11">
        <v>0</v>
      </c>
      <c r="K11" s="11">
        <v>0</v>
      </c>
      <c r="L11" s="45">
        <v>2.24</v>
      </c>
      <c r="M11" s="11">
        <v>720</v>
      </c>
      <c r="N11" s="45">
        <v>1.52</v>
      </c>
      <c r="O11" s="11">
        <v>0</v>
      </c>
      <c r="P11" s="11">
        <v>0</v>
      </c>
      <c r="Q11" s="11">
        <v>0</v>
      </c>
      <c r="R11" s="11"/>
      <c r="S11" s="11"/>
      <c r="T11" s="6"/>
    </row>
    <row r="12" spans="1:20" ht="18.75">
      <c r="A12" s="8">
        <v>2</v>
      </c>
      <c r="B12" s="6" t="s">
        <v>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6">
        <v>0</v>
      </c>
    </row>
    <row r="13" spans="1:20" ht="18.75">
      <c r="A13" s="8">
        <v>3</v>
      </c>
      <c r="B13" s="6" t="s">
        <v>24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6">
        <v>0</v>
      </c>
    </row>
    <row r="14" spans="1:20" ht="18.75">
      <c r="A14" s="8">
        <v>4</v>
      </c>
      <c r="B14" s="6" t="s">
        <v>25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8.75">
      <c r="A15" s="8">
        <v>5</v>
      </c>
      <c r="B15" s="6" t="s">
        <v>26</v>
      </c>
      <c r="C15" s="11">
        <v>116</v>
      </c>
      <c r="D15" s="11">
        <v>112</v>
      </c>
      <c r="E15" s="11">
        <v>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45">
        <v>2.4</v>
      </c>
      <c r="M15" s="11">
        <v>160</v>
      </c>
      <c r="N15" s="45">
        <v>2.24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6">
        <v>0</v>
      </c>
    </row>
    <row r="16" spans="1:20" ht="18.75">
      <c r="A16" s="8">
        <v>6</v>
      </c>
      <c r="B16" s="6" t="s">
        <v>32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6">
        <v>0</v>
      </c>
    </row>
    <row r="17" spans="1:20" ht="18.75">
      <c r="A17" s="6"/>
      <c r="B17" s="6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6"/>
    </row>
    <row r="18" spans="1:20" ht="18.75">
      <c r="A18" s="6"/>
      <c r="B18" s="6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6"/>
    </row>
    <row r="19" spans="1:20" ht="18.75">
      <c r="A19" s="6"/>
      <c r="B19" s="6" t="s">
        <v>35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6"/>
    </row>
  </sheetData>
  <sheetProtection/>
  <mergeCells count="13">
    <mergeCell ref="C8:E8"/>
    <mergeCell ref="T8:T9"/>
    <mergeCell ref="Q7:S7"/>
    <mergeCell ref="A4:S4"/>
    <mergeCell ref="A5:S5"/>
    <mergeCell ref="L8:N8"/>
    <mergeCell ref="O8:Q8"/>
    <mergeCell ref="R8:R9"/>
    <mergeCell ref="S8:S9"/>
    <mergeCell ref="F8:H8"/>
    <mergeCell ref="I8:K8"/>
    <mergeCell ref="A8:A9"/>
    <mergeCell ref="B8:B9"/>
  </mergeCells>
  <printOptions/>
  <pageMargins left="0.2" right="0.2" top="0.2" bottom="0.2" header="0.3" footer="0.3"/>
  <pageSetup horizontalDpi="600" verticalDpi="600" orientation="landscape" paperSize="8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2020-03-18T03:26:59Z</cp:lastPrinted>
  <dcterms:created xsi:type="dcterms:W3CDTF">2006-09-16T00:00:00Z</dcterms:created>
  <dcterms:modified xsi:type="dcterms:W3CDTF">2020-03-18T06:58:33Z</dcterms:modified>
  <cp:category/>
  <cp:version/>
  <cp:contentType/>
  <cp:contentStatus/>
</cp:coreProperties>
</file>