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4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<sst xmlns="http://schemas.openxmlformats.org/spreadsheetml/2006/main" count="6189" uniqueCount="2862">
  <si>
    <t xml:space="preserve">  GĐ nhận nuôi trẻ mồ côi 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</si>
  <si>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</si>
  <si>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</si>
  <si>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</si>
  <si>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</si>
  <si>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</si>
  <si>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</si>
  <si>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</si>
  <si>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</si>
  <si>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</si>
  <si>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 xml:space="preserve"> Đơn thân nuôi con nhỏ 1 con </t>
  </si>
  <si>
    <t>Nguyễn Văn Nam</t>
  </si>
  <si>
    <t>Nhật Lệ</t>
  </si>
  <si>
    <t>Nguyễn Thị Hằng</t>
  </si>
  <si>
    <t xml:space="preserve"> Đơn thân nuôi con nhỏ 2 con </t>
  </si>
  <si>
    <t>Phan Thị Thuý</t>
  </si>
  <si>
    <t>Lâm Lang1</t>
  </si>
  <si>
    <t>Trần Thị Gái</t>
  </si>
  <si>
    <t>Lâm Lang3</t>
  </si>
  <si>
    <t>Nguyễn Thị Liểu</t>
  </si>
  <si>
    <t>Lê Thị Sen</t>
  </si>
  <si>
    <t>Lê Thị Diệp</t>
  </si>
  <si>
    <t>LêThị Kiềm</t>
  </si>
  <si>
    <t>Lê Thị Dược</t>
  </si>
  <si>
    <t>Trần Thị Do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</si>
  <si>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</si>
  <si>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</si>
  <si>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</si>
  <si>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</si>
  <si>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</si>
  <si>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</si>
  <si>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</si>
  <si>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</si>
  <si>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</si>
  <si>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</si>
  <si>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</si>
  <si>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</si>
  <si>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</si>
  <si>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</si>
  <si>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</si>
  <si>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</si>
  <si>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</si>
  <si>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</si>
  <si>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</si>
  <si>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Nguyễn Phùng 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</si>
  <si>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</si>
  <si>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</si>
  <si>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</si>
  <si>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</si>
  <si>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</si>
  <si>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</si>
  <si>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</si>
  <si>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</si>
  <si>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</si>
  <si>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</si>
  <si>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</si>
  <si>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</si>
  <si>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</si>
  <si>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</si>
  <si>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</si>
  <si>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</si>
  <si>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</si>
  <si>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</si>
  <si>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</si>
  <si>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</si>
  <si>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</si>
  <si>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</si>
  <si>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</si>
  <si>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</si>
  <si>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</si>
  <si>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</si>
  <si>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</si>
  <si>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</si>
  <si>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</si>
  <si>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</si>
  <si>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</si>
  <si>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</si>
  <si>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</si>
  <si>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</si>
  <si>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</si>
  <si>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</si>
  <si>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</si>
  <si>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</si>
  <si>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</si>
  <si>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</si>
  <si>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</si>
  <si>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</si>
  <si>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</si>
  <si>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</si>
  <si>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</si>
  <si>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</si>
  <si>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</si>
  <si>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</si>
  <si>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</si>
  <si>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</si>
  <si>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</si>
  <si>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</si>
  <si>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</si>
  <si>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</si>
  <si>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</si>
  <si>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>Nguyễn Xuân Hóa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</si>
  <si>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</si>
  <si>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</si>
  <si>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</si>
  <si>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</si>
  <si>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</si>
  <si>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</si>
  <si>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</si>
  <si>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</si>
  <si>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</si>
  <si>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</si>
  <si>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</si>
  <si>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</si>
  <si>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</si>
  <si>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</si>
  <si>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</si>
  <si>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</si>
  <si>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</si>
  <si>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</si>
  <si>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</si>
  <si>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</si>
  <si>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Phan Phước Linh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</si>
  <si>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</si>
  <si>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</si>
  <si>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</si>
  <si>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</si>
  <si>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</si>
  <si>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</si>
  <si>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</si>
  <si>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</si>
  <si>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</si>
  <si>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</si>
  <si>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</si>
  <si>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</si>
  <si>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</si>
  <si>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</si>
  <si>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</si>
  <si>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</si>
  <si>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Đào Thị Diểm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</si>
  <si>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</si>
  <si>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</si>
  <si>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</si>
  <si>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</si>
  <si>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</si>
  <si>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</si>
  <si>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</si>
  <si>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</si>
  <si>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</si>
  <si>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</si>
  <si>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</si>
  <si>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</si>
  <si>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</si>
  <si>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</si>
  <si>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>Hoàng Thị Trâm</t>
  </si>
  <si>
    <t xml:space="preserve">Nguyễn Thị Diệu </t>
  </si>
  <si>
    <t>Hồ Thị Thí</t>
  </si>
  <si>
    <t>Nguyễn Văn Ẹt</t>
  </si>
  <si>
    <t xml:space="preserve">    Tổng cộng 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</si>
  <si>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</si>
  <si>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</si>
  <si>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</si>
  <si>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</si>
  <si>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</si>
  <si>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</si>
  <si>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</si>
  <si>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</si>
  <si>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</si>
  <si>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</si>
  <si>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</si>
  <si>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</si>
  <si>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</si>
  <si>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</si>
  <si>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</si>
  <si>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</si>
  <si>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</si>
  <si>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</si>
  <si>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</si>
  <si>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</si>
  <si>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</si>
  <si>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</si>
  <si>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</si>
  <si>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</si>
  <si>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</si>
  <si>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</si>
  <si>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</si>
  <si>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</si>
  <si>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</si>
  <si>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</si>
  <si>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</si>
  <si>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</si>
  <si>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</si>
  <si>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</si>
  <si>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</si>
  <si>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</si>
  <si>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</si>
  <si>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</si>
  <si>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</si>
  <si>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</si>
  <si>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</si>
  <si>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</si>
  <si>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</si>
  <si>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</si>
  <si>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</si>
  <si>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</si>
  <si>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</si>
  <si>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</si>
  <si>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</si>
  <si>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Người khuyết tật năng là trẻ em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</si>
  <si>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</si>
  <si>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</si>
  <si>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</si>
  <si>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</si>
  <si>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</si>
  <si>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</si>
  <si>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</si>
  <si>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</si>
  <si>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</si>
  <si>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</si>
  <si>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</si>
  <si>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</si>
  <si>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</si>
  <si>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</si>
  <si>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</si>
  <si>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</si>
  <si>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</si>
  <si>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</si>
  <si>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</si>
  <si>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</si>
  <si>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</si>
  <si>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</si>
  <si>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</si>
  <si>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</si>
  <si>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</si>
  <si>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</si>
  <si>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</si>
  <si>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</si>
  <si>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</si>
  <si>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</si>
  <si>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</si>
  <si>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</si>
  <si>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</si>
  <si>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</si>
  <si>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</si>
  <si>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</si>
  <si>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</si>
  <si>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</si>
  <si>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</si>
  <si>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</si>
  <si>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</si>
  <si>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</si>
  <si>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</si>
  <si>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</si>
  <si>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</si>
  <si>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      Người khuyết tật đặc biệt nặng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</si>
  <si>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</si>
  <si>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</si>
  <si>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</si>
  <si>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</si>
  <si>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</si>
  <si>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</si>
  <si>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</si>
  <si>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</si>
  <si>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</si>
  <si>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</si>
  <si>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</si>
  <si>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</si>
  <si>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</si>
  <si>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</si>
  <si>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</si>
  <si>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</si>
  <si>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</si>
  <si>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</si>
  <si>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</si>
  <si>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</si>
  <si>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 xml:space="preserve">Nguyễn Thị Thuý </t>
  </si>
  <si>
    <t>Nguyễn Thị  Thương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</si>
  <si>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</si>
  <si>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</si>
  <si>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</si>
  <si>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</si>
  <si>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</si>
  <si>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</si>
  <si>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</si>
  <si>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</si>
  <si>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</si>
  <si>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</si>
  <si>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</si>
  <si>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</si>
  <si>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</si>
  <si>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</si>
  <si>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</si>
  <si>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</si>
  <si>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</si>
  <si>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</si>
  <si>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</si>
  <si>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 xml:space="preserve">Người khuyết tật đặc biệt nặng là người cao tuổi </t>
  </si>
  <si>
    <t xml:space="preserve">Nguyễn Văn Thơ </t>
  </si>
  <si>
    <t xml:space="preserve">Cam Vũ 1 </t>
  </si>
  <si>
    <t>Trần Văn Quốc</t>
  </si>
  <si>
    <t>Trần Văn Định</t>
  </si>
  <si>
    <t>M.Hương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</si>
  <si>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</si>
  <si>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</si>
  <si>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</si>
  <si>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</si>
  <si>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</si>
  <si>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</si>
  <si>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</si>
  <si>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</si>
  <si>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</si>
  <si>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</si>
  <si>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</si>
  <si>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</si>
  <si>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</si>
  <si>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</si>
  <si>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</si>
  <si>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</si>
  <si>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</si>
  <si>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</si>
  <si>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</si>
  <si>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</si>
  <si>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</si>
  <si>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</si>
  <si>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</si>
  <si>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</si>
  <si>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</si>
  <si>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</si>
  <si>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</si>
  <si>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</si>
  <si>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</si>
  <si>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</si>
  <si>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</si>
  <si>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</si>
  <si>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</si>
  <si>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</si>
  <si>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</si>
  <si>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</si>
  <si>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</si>
  <si>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</si>
  <si>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</si>
  <si>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</si>
  <si>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</si>
  <si>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</si>
  <si>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Hộ nuôi dưởng chăm sóc 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</si>
  <si>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</si>
  <si>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</si>
  <si>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</si>
  <si>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</si>
  <si>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</si>
  <si>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</si>
  <si>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</si>
  <si>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</si>
  <si>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</si>
  <si>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</si>
  <si>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</si>
  <si>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</si>
  <si>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</si>
  <si>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</si>
  <si>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</si>
  <si>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</si>
  <si>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</si>
  <si>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</si>
  <si>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</si>
  <si>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</si>
  <si>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</si>
  <si>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</si>
  <si>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</si>
  <si>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</si>
  <si>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</si>
  <si>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</si>
  <si>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</si>
  <si>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</si>
  <si>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</si>
  <si>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</si>
  <si>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</si>
  <si>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</si>
  <si>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</si>
  <si>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r>
      <t>Lê Thị H Thắm</t>
    </r>
    <r>
      <rPr>
        <sz val="8"/>
        <color indexed="8"/>
        <rFont val="Times New Roman"/>
        <family val="1"/>
      </rPr>
      <t>(hiếu)</t>
    </r>
  </si>
  <si>
    <t>Trần Thị Thảo</t>
  </si>
  <si>
    <t>Hà Thị Xanh</t>
  </si>
  <si>
    <t>Hoàng Phiếu</t>
  </si>
  <si>
    <t>Đặng Thị Xanh</t>
  </si>
  <si>
    <t>Võ Thị Thọ</t>
  </si>
  <si>
    <t>Trần Thị Huế</t>
  </si>
  <si>
    <t>T. Chính</t>
  </si>
  <si>
    <t>Nguyễn Văn Nậy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</si>
  <si>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</si>
  <si>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</si>
  <si>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</si>
  <si>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</si>
  <si>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</si>
  <si>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</si>
  <si>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</si>
  <si>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</si>
  <si>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</si>
  <si>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Người cao tuổi cô đơn 60-79 tuổi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</si>
  <si>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</si>
  <si>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</si>
  <si>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</si>
  <si>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</si>
  <si>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</si>
  <si>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</si>
  <si>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</si>
  <si>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</si>
  <si>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</si>
  <si>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</si>
  <si>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</si>
  <si>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</si>
  <si>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</si>
  <si>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</si>
  <si>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Ngọc Phán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</si>
  <si>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</si>
  <si>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</si>
  <si>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</si>
  <si>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</si>
  <si>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</si>
  <si>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</si>
  <si>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</si>
  <si>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Lý Thị Nậy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</si>
  <si>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</si>
  <si>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</si>
  <si>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</si>
  <si>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</si>
  <si>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</si>
  <si>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</si>
  <si>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</si>
  <si>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</si>
  <si>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</si>
  <si>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</si>
  <si>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</si>
  <si>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</si>
  <si>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</si>
  <si>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</si>
  <si>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</si>
  <si>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</si>
  <si>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</si>
  <si>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</si>
  <si>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</si>
  <si>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</si>
  <si>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Người cao tuổi 60-79 tuổi cô đơn nghèo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</si>
  <si>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</si>
  <si>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</si>
  <si>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</si>
  <si>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</si>
  <si>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</si>
  <si>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</si>
  <si>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</si>
  <si>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</si>
  <si>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</si>
  <si>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</si>
  <si>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</si>
  <si>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</si>
  <si>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</si>
  <si>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</si>
  <si>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</si>
  <si>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</si>
  <si>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</si>
  <si>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Hoàng Thị Dụng</t>
  </si>
  <si>
    <t>Nguyễn Thị Dâu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</si>
  <si>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</si>
  <si>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</si>
  <si>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</si>
  <si>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</si>
  <si>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</si>
  <si>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Kế toán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</si>
  <si>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</si>
  <si>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</si>
  <si>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</si>
  <si>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</si>
  <si>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</si>
  <si>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</si>
  <si>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</si>
  <si>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</si>
  <si>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</si>
  <si>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</si>
  <si>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</si>
  <si>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</si>
  <si>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</si>
  <si>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</si>
  <si>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</si>
  <si>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 xml:space="preserve">Lý Lâm Khang </t>
  </si>
  <si>
    <t>Kim Đâu1</t>
  </si>
  <si>
    <t xml:space="preserve">Phạm Nguyên Khang </t>
  </si>
  <si>
    <t xml:space="preserve">Nguyễn Thị Dĩnh </t>
  </si>
  <si>
    <t xml:space="preserve">Trần Văn Sửu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</si>
  <si>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</si>
  <si>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</si>
  <si>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</si>
  <si>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</si>
  <si>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</si>
  <si>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</si>
  <si>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</si>
  <si>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</si>
  <si>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</si>
  <si>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</si>
  <si>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</si>
  <si>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</si>
  <si>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</si>
  <si>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</si>
  <si>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</si>
  <si>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</si>
  <si>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</si>
  <si>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</si>
  <si>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</si>
  <si>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</si>
  <si>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</si>
  <si>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</si>
  <si>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</si>
  <si>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</si>
  <si>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</si>
  <si>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</si>
  <si>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</si>
  <si>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</si>
  <si>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</si>
  <si>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</si>
  <si>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</si>
  <si>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</si>
  <si>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</si>
  <si>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</si>
  <si>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</si>
  <si>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</si>
  <si>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</si>
  <si>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</si>
  <si>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</si>
  <si>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</si>
  <si>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</si>
  <si>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</si>
  <si>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</si>
  <si>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</si>
  <si>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</si>
  <si>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</si>
  <si>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Trần Thị Hiện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</si>
  <si>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</si>
  <si>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</si>
  <si>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</si>
  <si>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</si>
  <si>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</si>
  <si>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</si>
  <si>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</si>
  <si>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</si>
  <si>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</si>
  <si>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</si>
  <si>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>Trương NgThu Sương</t>
  </si>
  <si>
    <t xml:space="preserve">Lê Thị Phải </t>
  </si>
  <si>
    <t xml:space="preserve">Đào Thị Tám </t>
  </si>
  <si>
    <t>Ng Thị Hồng Hoa</t>
  </si>
  <si>
    <t xml:space="preserve">Lê Xuân Bảo 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</si>
  <si>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</si>
  <si>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</si>
  <si>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</si>
  <si>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</si>
  <si>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</si>
  <si>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</si>
  <si>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</si>
  <si>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</si>
  <si>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</si>
  <si>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</si>
  <si>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</si>
  <si>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</si>
  <si>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</si>
  <si>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</si>
  <si>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</si>
  <si>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</si>
  <si>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Cộng:MTP</t>
  </si>
  <si>
    <t>Nguyễn.T.Tích Nhược</t>
  </si>
  <si>
    <t>Trần Kim Tuệ</t>
  </si>
  <si>
    <t xml:space="preserve">                           Cam Lộ, ngày  08  tháng  11   năm  2016</t>
  </si>
  <si>
    <t xml:space="preserve">  Trẻ em &lt;16 tuổi mồ côi cả cha lẫn mẹ</t>
  </si>
  <si>
    <t xml:space="preserve">Phạm Văn Thiều </t>
  </si>
  <si>
    <t>ND</t>
  </si>
  <si>
    <t xml:space="preserve">Số tiền bằng chữ: Một trăm bốn mươi bảy triệu tám trăm hai mươi lăm ngàn đồng chẵn </t>
  </si>
  <si>
    <r>
      <t>(Bằng chữ:</t>
    </r>
    <r>
      <rPr>
        <b/>
        <i/>
        <sz val="12"/>
        <color indexed="10"/>
        <rFont val="Times New Roman"/>
        <family val="1"/>
      </rPr>
      <t xml:space="preserve"> Một trăm hai mươi triệu, chín trăm tám mươi lăm ngàn đồng chẵn)</t>
    </r>
  </si>
  <si>
    <t>(Số tiền bằng chữ: Một trăm hai mươi ba triệu, năm trăm hai mươi lăm ngàn đồng)</t>
  </si>
  <si>
    <r>
      <t xml:space="preserve">(Bằng chữ: </t>
    </r>
    <r>
      <rPr>
        <b/>
        <i/>
        <sz val="12"/>
        <color indexed="10"/>
        <rFont val="Times New Roman"/>
        <family val="1"/>
      </rPr>
      <t>Một trăm năm mươi bốn triệu, ba trăm lẽ năm ngàn đồng</t>
    </r>
    <r>
      <rPr>
        <i/>
        <sz val="12"/>
        <color indexed="10"/>
        <rFont val="Times New Roman"/>
        <family val="1"/>
      </rPr>
      <t>)</t>
    </r>
  </si>
  <si>
    <r>
      <t>Bằng chữ:</t>
    </r>
    <r>
      <rPr>
        <b/>
        <i/>
        <sz val="12"/>
        <color indexed="10"/>
        <rFont val="Times New Roman"/>
        <family val="1"/>
      </rPr>
      <t xml:space="preserve">   Một trăm  hai mươi ba triệu, hai trăm năm mươi lăm ngàn đồng chẵn.</t>
    </r>
  </si>
  <si>
    <r>
      <t xml:space="preserve">    (Số tiền bằng chữ: </t>
    </r>
    <r>
      <rPr>
        <b/>
        <i/>
        <sz val="12"/>
        <color indexed="10"/>
        <rFont val="Times New Roman"/>
        <family val="1"/>
      </rPr>
      <t xml:space="preserve"> Năm mươi chín triệu  bốn trăm ngàn đồng</t>
    </r>
    <r>
      <rPr>
        <sz val="12"/>
        <color indexed="10"/>
        <rFont val="Times New Roman"/>
        <family val="1"/>
      </rPr>
      <t>)</t>
    </r>
  </si>
  <si>
    <r>
      <t xml:space="preserve">Bằng chữ: </t>
    </r>
    <r>
      <rPr>
        <b/>
        <i/>
        <sz val="12"/>
        <color indexed="10"/>
        <rFont val="Times New Roman"/>
        <family val="1"/>
      </rPr>
      <t xml:space="preserve">Một trăm năm mươi mốt triệu, hai trăm  ngàn đồng chẵn </t>
    </r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</si>
  <si>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</si>
  <si>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</si>
  <si>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</si>
  <si>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</si>
  <si>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</si>
  <si>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</si>
  <si>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</si>
  <si>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</si>
  <si>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</si>
  <si>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</si>
  <si>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</si>
  <si>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</si>
  <si>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Nguyễn Hưu Vương 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</si>
  <si>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</si>
  <si>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</si>
  <si>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</si>
  <si>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</si>
  <si>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</si>
  <si>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</si>
  <si>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</si>
  <si>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</si>
  <si>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</si>
  <si>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</si>
  <si>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</si>
  <si>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 xml:space="preserve">Trần Đức Linh </t>
  </si>
  <si>
    <t>Hộ nuôi dưỡng  NKT đặc biệt nặng</t>
  </si>
  <si>
    <t xml:space="preserve">Lê Văn Tám </t>
  </si>
  <si>
    <t xml:space="preserve">Lê Thị Lỵ </t>
  </si>
  <si>
    <t xml:space="preserve">Lê Thị Tỵ </t>
  </si>
  <si>
    <t xml:space="preserve">Mai Đàn </t>
  </si>
  <si>
    <t>Ng. Thị H. Thanh</t>
  </si>
  <si>
    <t>Ng Thị Thu Hòe</t>
  </si>
  <si>
    <t>Hoàng Cường</t>
  </si>
  <si>
    <t>Hồ Thị Lê</t>
  </si>
  <si>
    <t>Hồ Thị Mót</t>
  </si>
  <si>
    <t>Lê Xuân Tri</t>
  </si>
  <si>
    <t>Võ Kế</t>
  </si>
  <si>
    <t>Nguyễn Thị Giao</t>
  </si>
  <si>
    <t>Hồ Thị Nậy (T)</t>
  </si>
  <si>
    <t>Nguyễn Thị Con (H)</t>
  </si>
  <si>
    <t>Nguyễn Thị Con (T)</t>
  </si>
  <si>
    <t>Hồ Trọng Giảng</t>
  </si>
  <si>
    <t>Hồ Văn Tuy</t>
  </si>
  <si>
    <t>Nguyễn Thị Hy</t>
  </si>
  <si>
    <t>Nguyễn Tính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</si>
  <si>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</si>
  <si>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</si>
  <si>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</si>
  <si>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</si>
  <si>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</si>
  <si>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</si>
  <si>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</si>
  <si>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</si>
  <si>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</si>
  <si>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</si>
  <si>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</si>
  <si>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</si>
  <si>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</si>
  <si>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</si>
  <si>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</si>
  <si>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</si>
  <si>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</si>
  <si>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</si>
  <si>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</si>
  <si>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</si>
  <si>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</si>
  <si>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</si>
  <si>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</si>
  <si>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</si>
  <si>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</si>
  <si>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</si>
  <si>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</si>
  <si>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</si>
  <si>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</si>
  <si>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</si>
  <si>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</si>
  <si>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</si>
  <si>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</si>
  <si>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</si>
  <si>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</si>
  <si>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</si>
  <si>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</si>
  <si>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</si>
  <si>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</si>
  <si>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</si>
  <si>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</si>
  <si>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</si>
  <si>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</si>
  <si>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</si>
  <si>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</si>
  <si>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</si>
  <si>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</si>
  <si>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</si>
  <si>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</si>
  <si>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</si>
  <si>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</si>
  <si>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</si>
  <si>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</si>
  <si>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</si>
  <si>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</si>
  <si>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</si>
  <si>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</si>
  <si>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</si>
  <si>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</si>
  <si>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</si>
  <si>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</si>
  <si>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</si>
  <si>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Đỗ Trần Nhật Linh2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</si>
  <si>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</si>
  <si>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</si>
  <si>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</si>
  <si>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</si>
  <si>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</si>
  <si>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</si>
  <si>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</si>
  <si>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</si>
  <si>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</si>
  <si>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</si>
  <si>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</si>
  <si>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</si>
  <si>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</si>
  <si>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</si>
  <si>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</si>
  <si>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</si>
  <si>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Phan Thị Não</t>
  </si>
  <si>
    <t>Trần Đình Trọng</t>
  </si>
  <si>
    <t>Nguyễn Thị Nương</t>
  </si>
  <si>
    <t>Nguyễn Thị Nguyệt</t>
  </si>
  <si>
    <t>Lê Thị Thõn</t>
  </si>
  <si>
    <t>Nguyễn Thị Sõ</t>
  </si>
  <si>
    <t>Nguyễn Thị Trát</t>
  </si>
  <si>
    <t>Nguyễn Thị Phiếu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</si>
  <si>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</si>
  <si>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</si>
  <si>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</si>
  <si>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</si>
  <si>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</si>
  <si>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</si>
  <si>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</si>
  <si>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</si>
  <si>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</si>
  <si>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</si>
  <si>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</si>
  <si>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</si>
  <si>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</si>
  <si>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</si>
  <si>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</si>
  <si>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</si>
  <si>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</si>
  <si>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</si>
  <si>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</si>
  <si>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</si>
  <si>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</si>
  <si>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</si>
  <si>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</si>
  <si>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</si>
  <si>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NKT đặc biệt nặng là trẻ em:2,5</t>
  </si>
  <si>
    <t>Người khuyết tật đặc biệt nặng là cao tuổi:2,5</t>
  </si>
  <si>
    <t>Hoàng Thị Can</t>
  </si>
  <si>
    <t>Hồ Thị Hà</t>
  </si>
  <si>
    <t>Thanh Nam</t>
  </si>
  <si>
    <t>Hoàng Thị Sen</t>
  </si>
  <si>
    <t>Tân Chính</t>
  </si>
  <si>
    <t>Người khuyết tật Nặng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</si>
  <si>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</si>
  <si>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</si>
  <si>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</si>
  <si>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</si>
  <si>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</si>
  <si>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</si>
  <si>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</si>
  <si>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</si>
  <si>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</si>
  <si>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</si>
  <si>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</si>
  <si>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</si>
  <si>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</si>
  <si>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</si>
  <si>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</si>
  <si>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</si>
  <si>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</si>
  <si>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</si>
  <si>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</si>
  <si>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</si>
  <si>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</si>
  <si>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</si>
  <si>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</si>
  <si>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</si>
  <si>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</si>
  <si>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</si>
  <si>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</si>
  <si>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</si>
  <si>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</si>
  <si>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</si>
  <si>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</si>
  <si>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</si>
  <si>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</si>
  <si>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</si>
  <si>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</si>
  <si>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</si>
  <si>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</si>
  <si>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</si>
  <si>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Lê Hữu Hằng (hương)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</si>
  <si>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</si>
  <si>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</si>
  <si>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</si>
  <si>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</si>
  <si>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</si>
  <si>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</si>
  <si>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</si>
  <si>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</si>
  <si>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</si>
  <si>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</si>
  <si>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</si>
  <si>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</si>
  <si>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</si>
  <si>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</si>
  <si>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</si>
  <si>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</si>
  <si>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</si>
  <si>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</si>
  <si>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</si>
  <si>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 xml:space="preserve">Người KT ĐBN 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</si>
  <si>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</si>
  <si>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</si>
  <si>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</si>
  <si>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</si>
  <si>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</si>
  <si>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</si>
  <si>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</si>
  <si>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</si>
  <si>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</si>
  <si>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</si>
  <si>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</si>
  <si>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</si>
  <si>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</si>
  <si>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</si>
  <si>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</si>
  <si>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</si>
  <si>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</si>
  <si>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 xml:space="preserve">Người KTĐBN là trẻ em </t>
  </si>
  <si>
    <t xml:space="preserve">Người KTĐBN là cao tuổi </t>
  </si>
  <si>
    <t>Trần Thị Tâm</t>
  </si>
  <si>
    <t>Người cao tuổi từ đủ 80 tuổi trở lên</t>
  </si>
  <si>
    <t>Nguyễn Đình Long</t>
  </si>
  <si>
    <t>Nguyễn Quang Khiêu</t>
  </si>
  <si>
    <t>Người KTN là cao tuổi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</si>
  <si>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</si>
  <si>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</si>
  <si>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</si>
  <si>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</si>
  <si>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</si>
  <si>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</si>
  <si>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</si>
  <si>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</si>
  <si>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</si>
  <si>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</si>
  <si>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</si>
  <si>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</si>
  <si>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</si>
  <si>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</si>
  <si>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</si>
  <si>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</si>
  <si>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</si>
  <si>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</si>
  <si>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</si>
  <si>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Bắc.Bình</t>
  </si>
  <si>
    <t>Nguyễn Văn Thường</t>
  </si>
  <si>
    <t>Trương Văn Nhất</t>
  </si>
  <si>
    <t>Lê Văn Tám</t>
  </si>
  <si>
    <t>Lê Văn Chung</t>
  </si>
  <si>
    <t>Người KTĐBN là NCT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</si>
  <si>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</si>
  <si>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</si>
  <si>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</si>
  <si>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</si>
  <si>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</si>
  <si>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</si>
  <si>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</si>
  <si>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</si>
  <si>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</si>
  <si>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Hồ Thị Loan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</si>
  <si>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</si>
  <si>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</si>
  <si>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</si>
  <si>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</si>
  <si>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</si>
  <si>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</si>
  <si>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</si>
  <si>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</si>
  <si>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</si>
  <si>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</si>
  <si>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</si>
  <si>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</si>
  <si>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</si>
  <si>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</si>
  <si>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</si>
  <si>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</si>
  <si>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</si>
  <si>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</si>
  <si>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Lê Thị Sỏ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</si>
  <si>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</si>
  <si>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</si>
  <si>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</si>
  <si>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</si>
  <si>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</si>
  <si>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</si>
  <si>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</si>
  <si>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</si>
  <si>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</si>
  <si>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</si>
  <si>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</si>
  <si>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</si>
  <si>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</si>
  <si>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</si>
  <si>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</si>
  <si>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</si>
  <si>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</si>
  <si>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</si>
  <si>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</si>
  <si>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</si>
  <si>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</si>
  <si>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</si>
  <si>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</si>
  <si>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Ng Văn Phương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</si>
  <si>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</si>
  <si>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</si>
  <si>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</si>
  <si>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</si>
  <si>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</si>
  <si>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</si>
  <si>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</si>
  <si>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</si>
  <si>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</si>
  <si>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Nguyễn Thị Khai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</si>
  <si>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</si>
  <si>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</si>
  <si>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</si>
  <si>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</si>
  <si>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</si>
  <si>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</si>
  <si>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</si>
  <si>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</si>
  <si>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</si>
  <si>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</si>
  <si>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</si>
  <si>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</si>
  <si>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</si>
  <si>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</si>
  <si>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</si>
  <si>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</si>
  <si>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</si>
  <si>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</si>
  <si>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</si>
  <si>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</si>
  <si>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</si>
  <si>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</si>
  <si>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</si>
  <si>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</si>
  <si>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</si>
  <si>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</si>
  <si>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</si>
  <si>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Thệ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</si>
  <si>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</si>
  <si>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</si>
  <si>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</si>
  <si>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</si>
  <si>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</si>
  <si>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</si>
  <si>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</si>
  <si>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</si>
  <si>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</si>
  <si>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</si>
  <si>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Mai Văn Cẩn</t>
  </si>
  <si>
    <t>Nguyễn Thị Ngọ</t>
  </si>
  <si>
    <t>Nguyễn Thị Thí</t>
  </si>
  <si>
    <t>Nguyễn văn Cỏn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</si>
  <si>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</si>
  <si>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</si>
  <si>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</si>
  <si>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</si>
  <si>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</si>
  <si>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</si>
  <si>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</si>
  <si>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</si>
  <si>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</si>
  <si>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</si>
  <si>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</si>
  <si>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</si>
  <si>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</si>
  <si>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</si>
  <si>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Bạo</t>
  </si>
  <si>
    <t>Nguyễn Thị Huê</t>
  </si>
  <si>
    <t>Trần Bì</t>
  </si>
  <si>
    <t>Nguyễn Thị Kình</t>
  </si>
  <si>
    <t>Nguyễn Thị Chút</t>
  </si>
  <si>
    <t>Trần Văn Hôi</t>
  </si>
  <si>
    <t>Phạm Đính</t>
  </si>
  <si>
    <t>Tân lập</t>
  </si>
  <si>
    <t>Võ Thị Loát</t>
  </si>
  <si>
    <t>Hoàng Thị Chuyên</t>
  </si>
  <si>
    <t>Đào Thị Cẩm</t>
  </si>
  <si>
    <t>Đào Thị Bích</t>
  </si>
  <si>
    <t>Nguyễn Thị Thanh</t>
  </si>
  <si>
    <t>Phạm Uý</t>
  </si>
  <si>
    <t>Hồ Thị Điểu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</si>
  <si>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</si>
  <si>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</si>
  <si>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</si>
  <si>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</si>
  <si>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</si>
  <si>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</si>
  <si>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</si>
  <si>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</si>
  <si>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</si>
  <si>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</si>
  <si>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</si>
  <si>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</si>
  <si>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</si>
  <si>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</si>
  <si>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</si>
  <si>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</si>
  <si>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</si>
  <si>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Trần Dương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</si>
  <si>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</si>
  <si>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</si>
  <si>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</si>
  <si>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</si>
  <si>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</si>
  <si>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</si>
  <si>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</si>
  <si>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</si>
  <si>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</si>
  <si>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</si>
  <si>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</si>
  <si>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</si>
  <si>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</si>
  <si>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</si>
  <si>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TháI Thị ất</t>
  </si>
  <si>
    <t>Hoàng Thị Tâm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</si>
  <si>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</si>
  <si>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</si>
  <si>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</si>
  <si>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</si>
  <si>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</si>
  <si>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</si>
  <si>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Nguyễn Văn Thĩ</t>
  </si>
  <si>
    <t>Trần Đệ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</si>
  <si>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</si>
  <si>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</si>
  <si>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</si>
  <si>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</si>
  <si>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</si>
  <si>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</si>
  <si>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</si>
  <si>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</si>
  <si>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</si>
  <si>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</si>
  <si>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 xml:space="preserve">Người KTĐBN cao tuổi </t>
  </si>
  <si>
    <t>Người KTĐBN trẻ em</t>
  </si>
  <si>
    <t>Người KT ĐBN</t>
  </si>
  <si>
    <t xml:space="preserve">       Người KTN cao tuổi</t>
  </si>
  <si>
    <t xml:space="preserve">     Người KTN trẻ em</t>
  </si>
  <si>
    <t xml:space="preserve">          Người khuyết tật nặng</t>
  </si>
  <si>
    <t>Trần Thị ốm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</si>
  <si>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</si>
  <si>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</si>
  <si>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</si>
  <si>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</si>
  <si>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</si>
  <si>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</si>
  <si>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</si>
  <si>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</si>
  <si>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</si>
  <si>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</si>
  <si>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</si>
  <si>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</si>
  <si>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</si>
  <si>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</si>
  <si>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</si>
  <si>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</si>
  <si>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</si>
  <si>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</si>
  <si>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</si>
  <si>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</si>
  <si>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</si>
  <si>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 xml:space="preserve">         XÃ CAM CHÍNH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</si>
  <si>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</si>
  <si>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</si>
  <si>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</si>
  <si>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</si>
  <si>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</si>
  <si>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</si>
  <si>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</si>
  <si>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</si>
  <si>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</si>
  <si>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</si>
  <si>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</si>
  <si>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</si>
  <si>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</si>
  <si>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</si>
  <si>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</si>
  <si>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 xml:space="preserve">         XÃ CAM TUYỀN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</si>
  <si>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</si>
  <si>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</si>
  <si>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</si>
  <si>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</si>
  <si>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</si>
  <si>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</si>
  <si>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</si>
  <si>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</si>
  <si>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</si>
  <si>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10*18</t>
  </si>
  <si>
    <t>Võ Thị Thúy Phượng</t>
  </si>
  <si>
    <t>01*20</t>
  </si>
  <si>
    <t>Bùi Thị Chỉu</t>
  </si>
  <si>
    <t>B. Sơn1</t>
  </si>
  <si>
    <t>Đinh Văn Kéc</t>
  </si>
  <si>
    <t>Đinh Văn Hồ</t>
  </si>
  <si>
    <t>Trần Thị Xinh</t>
  </si>
  <si>
    <t>C. Hoan</t>
  </si>
  <si>
    <t xml:space="preserve">K. Đâu </t>
  </si>
  <si>
    <t>Lê Bẩm</t>
  </si>
  <si>
    <t>Nguyễn Đình Hòa (MTP:Ng Đình Phú)</t>
  </si>
  <si>
    <t>Bùi Minh Khiết (MTP: Bùi Liêm)</t>
  </si>
  <si>
    <t>Phạm Thế Tài (MTP: Ng Thị Thơ)</t>
  </si>
  <si>
    <t>Mai Lộc3</t>
  </si>
  <si>
    <t>Nguyễn Văn Giáo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</si>
  <si>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08  tháng  9 năm  2017</t>
    </r>
  </si>
  <si>
    <t>Hồ Thị Thảo</t>
  </si>
  <si>
    <t>Nguyễn Đình Trị (MTP: Ng Thị Tính)</t>
  </si>
  <si>
    <t xml:space="preserve">                                  Cam Lộ, ngày  08  tháng  9 năm 2017</t>
  </si>
  <si>
    <t>Hồ Thị Vình</t>
  </si>
  <si>
    <t>Trần Thị Nga (MTP: Trần Thị Cua)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</si>
  <si>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</si>
  <si>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</si>
  <si>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</si>
  <si>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</si>
  <si>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</si>
  <si>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</si>
  <si>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</si>
  <si>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</si>
  <si>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</si>
  <si>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</si>
  <si>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</si>
  <si>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</si>
  <si>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</si>
  <si>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</si>
  <si>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</si>
  <si>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</si>
  <si>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</si>
  <si>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Hồ Thị Tải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</si>
  <si>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</si>
  <si>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</si>
  <si>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</si>
  <si>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</si>
  <si>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</si>
  <si>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</si>
  <si>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</si>
  <si>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</si>
  <si>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</si>
  <si>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</si>
  <si>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</si>
  <si>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</si>
  <si>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</si>
  <si>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</si>
  <si>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</si>
  <si>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</si>
  <si>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</si>
  <si>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</si>
  <si>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</si>
  <si>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</si>
  <si>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</si>
  <si>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</si>
  <si>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</si>
  <si>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</si>
  <si>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</si>
  <si>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</si>
  <si>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</si>
  <si>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</si>
  <si>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Đoàn Thị Lưu</t>
  </si>
  <si>
    <t>Phổ Lại</t>
  </si>
  <si>
    <t xml:space="preserve">Bùi Minh Dũng </t>
  </si>
  <si>
    <t>C.Thạch</t>
  </si>
  <si>
    <t xml:space="preserve">Lê Thị Bông </t>
  </si>
  <si>
    <t xml:space="preserve">Trần Thị Mùi </t>
  </si>
  <si>
    <t>Ng.Văn Đình Phú</t>
  </si>
  <si>
    <t>Nguyễn Thị Hiệp</t>
  </si>
  <si>
    <t>Dương.T. Diệu Ái</t>
  </si>
  <si>
    <t>K Đâu 1</t>
  </si>
  <si>
    <t xml:space="preserve">        Cao tuổi cô đơn từ đủ 80 trở lên</t>
  </si>
  <si>
    <t xml:space="preserve">         Cao tuổi từ đủ 80 tuổi trở lên </t>
  </si>
  <si>
    <t xml:space="preserve">Người đủ 80 tuổi trở lên </t>
  </si>
  <si>
    <t>Nguyễn Thị Sau</t>
  </si>
  <si>
    <t>Đ Lai</t>
  </si>
  <si>
    <t>Nguyễn Thị Yến</t>
  </si>
  <si>
    <t>Hồ Thị Bịp</t>
  </si>
  <si>
    <t>Đỗ Thị Liên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</si>
  <si>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</si>
  <si>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</si>
  <si>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</si>
  <si>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</si>
  <si>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</si>
  <si>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</si>
  <si>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</si>
  <si>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</si>
  <si>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</si>
  <si>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</si>
  <si>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</si>
  <si>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</si>
  <si>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</si>
  <si>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</si>
  <si>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</si>
  <si>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</si>
  <si>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</si>
  <si>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</si>
  <si>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</si>
  <si>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</si>
  <si>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</si>
  <si>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</si>
  <si>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</si>
  <si>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</si>
  <si>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</si>
  <si>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</si>
  <si>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</si>
  <si>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</si>
  <si>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</si>
  <si>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</si>
  <si>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</si>
  <si>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</si>
  <si>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</si>
  <si>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</si>
  <si>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</si>
  <si>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Bùi Thị Chắt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</si>
  <si>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</si>
  <si>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</si>
  <si>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</si>
  <si>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</si>
  <si>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</si>
  <si>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</si>
  <si>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</si>
  <si>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</si>
  <si>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</si>
  <si>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</si>
  <si>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</si>
  <si>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</si>
  <si>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</si>
  <si>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</si>
  <si>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</si>
  <si>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</si>
  <si>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</si>
  <si>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</si>
  <si>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</si>
  <si>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</si>
  <si>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</si>
  <si>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</si>
  <si>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</si>
  <si>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 xml:space="preserve">      Đơn thân nghèo nuôi 1 con nhỏ</t>
  </si>
  <si>
    <t xml:space="preserve">     Gia đình cá nhân nhận nuôi dưỡng TMC</t>
  </si>
  <si>
    <t xml:space="preserve">     Đơn thân nghèo nuôi 2 con nhỏ</t>
  </si>
  <si>
    <t>9*19</t>
  </si>
  <si>
    <t>10*19</t>
  </si>
  <si>
    <t>Hoàng Thị Tu</t>
  </si>
  <si>
    <t>Lê Thị Điển</t>
  </si>
  <si>
    <t>Hoàng Xuân Lệ</t>
  </si>
  <si>
    <t>Nguyễn Đình Hải</t>
  </si>
  <si>
    <t>Nguyễn Thị Lừa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</si>
  <si>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</si>
  <si>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</si>
  <si>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</si>
  <si>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</si>
  <si>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</si>
  <si>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</si>
  <si>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</si>
  <si>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</si>
  <si>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</si>
  <si>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</si>
  <si>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</si>
  <si>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</si>
  <si>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</si>
  <si>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</si>
  <si>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</si>
  <si>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</si>
  <si>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</si>
  <si>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</si>
  <si>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</si>
  <si>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</si>
  <si>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</si>
  <si>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</si>
  <si>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</si>
  <si>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</si>
  <si>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</si>
  <si>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</si>
  <si>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</si>
  <si>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</si>
  <si>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</si>
  <si>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</si>
  <si>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</si>
  <si>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</si>
  <si>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</si>
  <si>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</si>
  <si>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Đặng Thị Con</t>
  </si>
  <si>
    <t>Ngô Thị Biên</t>
  </si>
  <si>
    <t>Hoàng Nghệ</t>
  </si>
  <si>
    <t>P.An2</t>
  </si>
  <si>
    <t>Võ Thị Thủy Trúc</t>
  </si>
  <si>
    <t>Đ. Sơn</t>
  </si>
  <si>
    <t>P An 2</t>
  </si>
  <si>
    <t>P An 1</t>
  </si>
  <si>
    <t>Ng .Thị Lệ Thu</t>
  </si>
  <si>
    <t>Đặng Thị Gái</t>
  </si>
  <si>
    <t>Nguyễn Thị Thoa</t>
  </si>
  <si>
    <t>Trần Văn Triện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</si>
  <si>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</si>
  <si>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</si>
  <si>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</si>
  <si>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</si>
  <si>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</si>
  <si>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</si>
  <si>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</si>
  <si>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</si>
  <si>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</si>
  <si>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</si>
  <si>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</si>
  <si>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</si>
  <si>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</si>
  <si>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</si>
  <si>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</si>
  <si>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</si>
  <si>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</si>
  <si>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</si>
  <si>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</si>
  <si>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</si>
  <si>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</si>
  <si>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r>
      <t xml:space="preserve">Mai Thị Hạnh </t>
    </r>
    <r>
      <rPr>
        <sz val="10"/>
        <color indexed="8"/>
        <rFont val="Times New Roman"/>
        <family val="1"/>
      </rPr>
      <t>(2con)</t>
    </r>
  </si>
  <si>
    <t>Lê Thị Ly</t>
  </si>
  <si>
    <t>Hoàng Thị Chút</t>
  </si>
  <si>
    <t xml:space="preserve">      Người Khuyết tật nặng :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</si>
  <si>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</si>
  <si>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</si>
  <si>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</si>
  <si>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</si>
  <si>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</si>
  <si>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</si>
  <si>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</si>
  <si>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</si>
  <si>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</si>
  <si>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</si>
  <si>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</si>
  <si>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</si>
  <si>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</si>
  <si>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</si>
  <si>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</si>
  <si>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</si>
  <si>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</si>
  <si>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Hoàng Thị Duyên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</si>
  <si>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</si>
  <si>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</si>
  <si>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</si>
  <si>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</si>
  <si>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</si>
  <si>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</si>
  <si>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</si>
  <si>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</si>
  <si>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</si>
  <si>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</si>
  <si>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</si>
  <si>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</si>
  <si>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</si>
  <si>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</si>
  <si>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Bùi Văn Thành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</si>
  <si>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</si>
  <si>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</si>
  <si>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</si>
  <si>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</si>
  <si>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</si>
  <si>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</si>
  <si>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</si>
  <si>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</si>
  <si>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</si>
  <si>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</si>
  <si>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</si>
  <si>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</si>
  <si>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</si>
  <si>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</si>
  <si>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</si>
  <si>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</si>
  <si>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</si>
  <si>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</si>
  <si>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</si>
  <si>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</si>
  <si>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</si>
  <si>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</si>
  <si>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</si>
  <si>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</si>
  <si>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</si>
  <si>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</si>
  <si>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</si>
  <si>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</si>
  <si>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</si>
  <si>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</si>
  <si>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</si>
  <si>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</si>
  <si>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</si>
  <si>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</si>
  <si>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</si>
  <si>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</si>
  <si>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</si>
  <si>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</si>
  <si>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</si>
  <si>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Hộ nuôi dưỡng chăm sóc NKT ĐB nặng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</si>
  <si>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</si>
  <si>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</si>
  <si>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</si>
  <si>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</si>
  <si>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</si>
  <si>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</si>
  <si>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 xml:space="preserve">        Người cao tuổi 60-80 Nghèo</t>
  </si>
  <si>
    <t xml:space="preserve">        Người cao tuổi cô đơn  từ đủ 80 trở lên</t>
  </si>
  <si>
    <t xml:space="preserve">          Người từ đủ 80 tuổi trở lên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</si>
  <si>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</si>
  <si>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</si>
  <si>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</si>
  <si>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</si>
  <si>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</si>
  <si>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</si>
  <si>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</si>
  <si>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</si>
  <si>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</si>
  <si>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</si>
  <si>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</si>
  <si>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</si>
  <si>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</si>
  <si>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</si>
  <si>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</si>
  <si>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</si>
  <si>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</si>
  <si>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</si>
  <si>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</si>
  <si>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</si>
  <si>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</si>
  <si>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</si>
  <si>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</si>
  <si>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</si>
  <si>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</si>
  <si>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</si>
  <si>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Nguyễn Hán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</si>
  <si>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</si>
  <si>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</si>
  <si>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</si>
  <si>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</si>
  <si>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</si>
  <si>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</si>
  <si>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</si>
  <si>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</si>
  <si>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</si>
  <si>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</si>
  <si>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</si>
  <si>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</si>
  <si>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Đào Thị Thuý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</si>
  <si>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</si>
  <si>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</si>
  <si>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</si>
  <si>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</si>
  <si>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</si>
  <si>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</si>
  <si>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</si>
  <si>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</si>
  <si>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</si>
  <si>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</si>
  <si>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</si>
  <si>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</si>
  <si>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Nguyễn thị Tâm</t>
  </si>
  <si>
    <t>Thái Xuân Giám</t>
  </si>
  <si>
    <t>Thái Xuân Phác</t>
  </si>
  <si>
    <t xml:space="preserve">NKT đặc biệt nặng là cao tuổi </t>
  </si>
  <si>
    <t>Nguyễn Văn Quyền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</si>
  <si>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</si>
  <si>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</si>
  <si>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</si>
  <si>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</si>
  <si>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</si>
  <si>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</si>
  <si>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</si>
  <si>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</si>
  <si>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</si>
  <si>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</si>
  <si>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</si>
  <si>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</si>
  <si>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</si>
  <si>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</si>
  <si>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</si>
  <si>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</si>
  <si>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</si>
  <si>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</si>
  <si>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</si>
  <si>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</si>
  <si>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</si>
  <si>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</si>
  <si>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</si>
  <si>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C/Phú 2</t>
  </si>
  <si>
    <t>Phan  Thị  Hiên</t>
  </si>
  <si>
    <t>Quật Xá</t>
  </si>
  <si>
    <t>Lê  Thị  Khánh</t>
  </si>
  <si>
    <t>Trần Thị Chí Hiệp</t>
  </si>
  <si>
    <t>Hoàng Thị  Liên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</si>
  <si>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</si>
  <si>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</si>
  <si>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</si>
  <si>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</si>
  <si>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</si>
  <si>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</si>
  <si>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</si>
  <si>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</si>
  <si>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</si>
  <si>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  Thị   Ốm</t>
  </si>
  <si>
    <t>Lê Thị Thanh</t>
  </si>
  <si>
    <t>Lê Thị  Hoa</t>
  </si>
  <si>
    <t>Hoàng  Minh  Tín</t>
  </si>
  <si>
    <t>Nguyễn Thị Mạnh</t>
  </si>
  <si>
    <t>Nguyễn Thị Lớn</t>
  </si>
  <si>
    <t>Lê  Thị  Toàn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</si>
  <si>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</si>
  <si>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</si>
  <si>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</si>
  <si>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</si>
  <si>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</si>
  <si>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</si>
  <si>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</si>
  <si>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Nguyễn   Thị   Nậy</t>
  </si>
  <si>
    <t>Lê  Thị  Thỏn</t>
  </si>
  <si>
    <t>Hoàng  Thị  Táo</t>
  </si>
  <si>
    <t xml:space="preserve"> Khuyết tât ĐB Nặng là người Cao tuổi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</si>
  <si>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</si>
  <si>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</si>
  <si>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</si>
  <si>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</si>
  <si>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</si>
  <si>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</si>
  <si>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</si>
  <si>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</si>
  <si>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</si>
  <si>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</si>
  <si>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</si>
  <si>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</si>
  <si>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Văn  Tự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</si>
  <si>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</si>
  <si>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</si>
  <si>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</si>
  <si>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</si>
  <si>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</si>
  <si>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</si>
  <si>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</si>
  <si>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</si>
  <si>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Thụy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</si>
  <si>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</si>
  <si>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</si>
  <si>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</si>
  <si>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</si>
  <si>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</si>
  <si>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</si>
  <si>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</si>
  <si>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</si>
  <si>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</si>
  <si>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>Trần Văn Kinh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</si>
  <si>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</si>
  <si>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</si>
  <si>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</si>
  <si>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</si>
  <si>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</si>
  <si>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</si>
  <si>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</si>
  <si>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</si>
  <si>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</si>
  <si>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</si>
  <si>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</si>
  <si>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</si>
  <si>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</si>
  <si>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</si>
  <si>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Trần  Thị  Chắt</t>
  </si>
  <si>
    <t>Đặng Xuân Thống</t>
  </si>
  <si>
    <t>Hoàng Thị  Quýt</t>
  </si>
  <si>
    <t>Bùi Hào</t>
  </si>
  <si>
    <t>Trần Thị Lợi</t>
  </si>
  <si>
    <t xml:space="preserve">Trần Đợi </t>
  </si>
  <si>
    <t>Phạm Thị Thắng</t>
  </si>
  <si>
    <t>Lâm Thị xuy</t>
  </si>
  <si>
    <t>Trần Thị  Hiền</t>
  </si>
  <si>
    <t>Trần Thị  Sâm</t>
  </si>
  <si>
    <t>Trần Văn Tình</t>
  </si>
  <si>
    <t>Thái Thị Thạnh</t>
  </si>
  <si>
    <t>Lê Việt Hoàng</t>
  </si>
  <si>
    <t>Đổ Thị Xuân</t>
  </si>
  <si>
    <t>Cao Thị Lệ</t>
  </si>
  <si>
    <t>Cao Thị Phương Uyên</t>
  </si>
  <si>
    <t>Mai Lộc2</t>
  </si>
  <si>
    <t>Mai Thị Quýnh</t>
  </si>
  <si>
    <t>Lê Hiếu Trung</t>
  </si>
  <si>
    <t>C Phú2</t>
  </si>
  <si>
    <t>Trần Thị Kéc</t>
  </si>
  <si>
    <t>c Phú 3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</si>
  <si>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</si>
  <si>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</si>
  <si>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</si>
  <si>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</si>
  <si>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</si>
  <si>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</si>
  <si>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</si>
  <si>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</si>
  <si>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</si>
  <si>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</si>
  <si>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Nguyễn Thị Lệ</t>
  </si>
  <si>
    <t>M. Lộc2</t>
  </si>
  <si>
    <t>Hoàng Thị Lý</t>
  </si>
  <si>
    <t>Th. Nghĩa</t>
  </si>
  <si>
    <t>Th.Nam</t>
  </si>
  <si>
    <t>Lê Duy Khang</t>
  </si>
  <si>
    <t>Nguyễn Văn Năm</t>
  </si>
  <si>
    <t>Lê Thị Nữ (Lữ)</t>
  </si>
  <si>
    <t>Hoàng Thị Sắt</t>
  </si>
  <si>
    <t>Đơn thân nuôi 01 con nhỏ dưới 16 tuổi</t>
  </si>
  <si>
    <t>Đặng Thị Kim Ly</t>
  </si>
  <si>
    <t>Lê Thị Giai Tiết</t>
  </si>
  <si>
    <t>Thái Thị Kim Anh</t>
  </si>
  <si>
    <t>Nguyễn Đắc Trực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</si>
  <si>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</si>
  <si>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</si>
  <si>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</si>
  <si>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</si>
  <si>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</si>
  <si>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</si>
  <si>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Nguyễn Bình</t>
  </si>
  <si>
    <t>Đào Tâm Tư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</si>
  <si>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</si>
  <si>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</si>
  <si>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</si>
  <si>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</si>
  <si>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</si>
  <si>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</si>
  <si>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Lê Khiểm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</si>
  <si>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</si>
  <si>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</si>
  <si>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</si>
  <si>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</si>
  <si>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</si>
  <si>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</si>
  <si>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</si>
  <si>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</si>
  <si>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</si>
  <si>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</si>
  <si>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</si>
  <si>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</si>
  <si>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</si>
  <si>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</si>
  <si>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</si>
  <si>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</si>
  <si>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</si>
  <si>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Nguyễn Văn Hiền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</si>
  <si>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</si>
  <si>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</si>
  <si>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</si>
  <si>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</si>
  <si>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</si>
  <si>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</si>
  <si>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</si>
  <si>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</si>
  <si>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</si>
  <si>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</si>
  <si>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</si>
  <si>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</si>
  <si>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</si>
  <si>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</si>
  <si>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</si>
  <si>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</si>
  <si>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</si>
  <si>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</si>
  <si>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</si>
  <si>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</si>
  <si>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</si>
  <si>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</si>
  <si>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</si>
  <si>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</si>
  <si>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</si>
  <si>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</si>
  <si>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</si>
  <si>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</si>
  <si>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</si>
  <si>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</si>
  <si>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</si>
  <si>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</si>
  <si>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</si>
  <si>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</si>
  <si>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</si>
  <si>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</si>
  <si>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</si>
  <si>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</si>
  <si>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</si>
  <si>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</si>
  <si>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</si>
  <si>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</si>
  <si>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</si>
  <si>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</si>
  <si>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</si>
  <si>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</si>
  <si>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</si>
  <si>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</si>
  <si>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</si>
  <si>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</si>
  <si>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</si>
  <si>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</si>
  <si>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</si>
  <si>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</si>
  <si>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</si>
  <si>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</si>
  <si>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</si>
  <si>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</si>
  <si>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</si>
  <si>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</si>
  <si>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</si>
  <si>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</si>
  <si>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</si>
  <si>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</si>
  <si>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</si>
  <si>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</si>
  <si>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</si>
  <si>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</si>
  <si>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</si>
  <si>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</si>
  <si>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</si>
  <si>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Người cao tuổi 60-79 tuổi</t>
  </si>
  <si>
    <t>B/Sơn 2</t>
  </si>
  <si>
    <t>Định Sơn</t>
  </si>
  <si>
    <t>N.Phong</t>
  </si>
  <si>
    <t>Đinh Thị Bào</t>
  </si>
  <si>
    <t>Hoàn Cát</t>
  </si>
  <si>
    <t>Người cao tuổi cô đơn 80t trở lên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</si>
  <si>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</si>
  <si>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</si>
  <si>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</si>
  <si>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</si>
  <si>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</si>
  <si>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</si>
  <si>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</si>
  <si>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</si>
  <si>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</si>
  <si>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</si>
  <si>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</si>
  <si>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</si>
  <si>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</si>
  <si>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</si>
  <si>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</si>
  <si>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</si>
  <si>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L. Lang1</t>
  </si>
  <si>
    <t>Trương Quang Điểu</t>
  </si>
  <si>
    <t>Trương Thị  Xoong</t>
  </si>
  <si>
    <t>Nguyễn Thị Chua</t>
  </si>
  <si>
    <t>Nguyễn Thị Chuột</t>
  </si>
  <si>
    <t>Nguyễn Thị Thẻn</t>
  </si>
  <si>
    <t>CLP</t>
  </si>
  <si>
    <t>Hoàng Thị Chắt</t>
  </si>
  <si>
    <t>Th Nghĩa</t>
  </si>
  <si>
    <t>Người KTĐBN là TE</t>
  </si>
  <si>
    <t>Hoàng Thị Xanh</t>
  </si>
  <si>
    <t>Phạm Thị Mít</t>
  </si>
  <si>
    <t>Trần Trí</t>
  </si>
  <si>
    <t>Hồ T Thùy Dương</t>
  </si>
  <si>
    <t>Phạm Thị Lượng</t>
  </si>
  <si>
    <t>Tạ Thị Thả</t>
  </si>
  <si>
    <t>Mai Luôm (Nam)</t>
  </si>
  <si>
    <t>C/m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</si>
  <si>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</si>
  <si>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</si>
  <si>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</si>
  <si>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</si>
  <si>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</si>
  <si>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</si>
  <si>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</si>
  <si>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</si>
  <si>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</si>
  <si>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</si>
  <si>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Trẻ mồ côi 4 tuổi trở lên 22 tuổi</t>
  </si>
  <si>
    <t>B/Sơn 3</t>
  </si>
  <si>
    <t>Phan Văn Cổn</t>
  </si>
  <si>
    <t>Đông Lai</t>
  </si>
  <si>
    <t>Trần Ngọc Vỵ</t>
  </si>
  <si>
    <t>Hoàng Thị Hớn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</si>
  <si>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</si>
  <si>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</si>
  <si>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</si>
  <si>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</si>
  <si>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</si>
  <si>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</si>
  <si>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</si>
  <si>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</si>
  <si>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Xoài</t>
  </si>
  <si>
    <t>Nguyễn Thị Thẩn</t>
  </si>
  <si>
    <t>Lê Thị Chanh</t>
  </si>
  <si>
    <t>Trần Thị Tiết</t>
  </si>
  <si>
    <t>Võ Thị Quýt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</si>
  <si>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</si>
  <si>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</si>
  <si>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</si>
  <si>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</si>
  <si>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</si>
  <si>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</si>
  <si>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</si>
  <si>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</si>
  <si>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</si>
  <si>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</si>
  <si>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</si>
  <si>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</si>
  <si>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</si>
  <si>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</si>
  <si>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</si>
  <si>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</si>
  <si>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</si>
  <si>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</si>
  <si>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</si>
  <si>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</si>
  <si>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</si>
  <si>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</si>
  <si>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</si>
  <si>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</si>
  <si>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</si>
  <si>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</si>
  <si>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</si>
  <si>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</si>
  <si>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</si>
  <si>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</si>
  <si>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</si>
  <si>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</si>
  <si>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</si>
  <si>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</si>
  <si>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</si>
  <si>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</si>
  <si>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</si>
  <si>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</si>
  <si>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</si>
  <si>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</si>
  <si>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</si>
  <si>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</si>
  <si>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</si>
  <si>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</si>
  <si>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</si>
  <si>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</si>
  <si>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Gia đình nuôi dưỡng trẻ mồ côi</t>
  </si>
  <si>
    <t>Đơn thân nuôi 01 con nhỏ</t>
  </si>
  <si>
    <t>Trần Thị Nghiễm</t>
  </si>
  <si>
    <t>Đơn thân nuôi 02 con nhỏ</t>
  </si>
  <si>
    <t>Nguyễn Thi Quýt</t>
  </si>
  <si>
    <t>Nguyễn Văn Ngôn</t>
  </si>
  <si>
    <t>Nguyễn Văn Lộc</t>
  </si>
  <si>
    <t>Võ Văn Hoài</t>
  </si>
  <si>
    <t>Bùi Văn Tân</t>
  </si>
  <si>
    <t>T. Quang</t>
  </si>
  <si>
    <t>Trần Công</t>
  </si>
  <si>
    <t>3,2004</t>
  </si>
  <si>
    <t>3,2003</t>
  </si>
  <si>
    <t>8,2006</t>
  </si>
  <si>
    <t xml:space="preserve">Người KTĐBN 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</si>
  <si>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</si>
  <si>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</si>
  <si>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</si>
  <si>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</si>
  <si>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</si>
  <si>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</si>
  <si>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</si>
  <si>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</si>
  <si>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</si>
  <si>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</si>
  <si>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</si>
  <si>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</si>
  <si>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</si>
  <si>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</si>
  <si>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</si>
  <si>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</si>
  <si>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</si>
  <si>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</si>
  <si>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</si>
  <si>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</si>
  <si>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</si>
  <si>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</si>
  <si>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</si>
  <si>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</si>
  <si>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</si>
  <si>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</si>
  <si>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</si>
  <si>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</si>
  <si>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</si>
  <si>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</si>
  <si>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</si>
  <si>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</si>
  <si>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</si>
  <si>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</si>
  <si>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</si>
  <si>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</si>
  <si>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</si>
  <si>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</si>
  <si>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</si>
  <si>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</si>
  <si>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</si>
  <si>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</si>
  <si>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</si>
  <si>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</si>
  <si>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</si>
  <si>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</si>
  <si>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</si>
  <si>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</si>
  <si>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</si>
  <si>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</si>
  <si>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</si>
  <si>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</si>
  <si>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</si>
  <si>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</si>
  <si>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</si>
  <si>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</si>
  <si>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</si>
  <si>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</si>
  <si>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</si>
  <si>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</si>
  <si>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</si>
  <si>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</si>
  <si>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</si>
  <si>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</si>
  <si>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Nguyễn Trân</t>
  </si>
  <si>
    <t>T.Tràng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</si>
  <si>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</si>
  <si>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</si>
  <si>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</si>
  <si>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</si>
  <si>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</si>
  <si>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</si>
  <si>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Người khuyết tật nặng cao tuổi</t>
  </si>
  <si>
    <t>Hồ Thỏn</t>
  </si>
  <si>
    <r>
      <t>Phan Ngọc Hiền</t>
    </r>
    <r>
      <rPr>
        <sz val="8"/>
        <color indexed="8"/>
        <rFont val="Times New Roman"/>
        <family val="1"/>
      </rPr>
      <t>(Trừu)</t>
    </r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</si>
  <si>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</si>
  <si>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</si>
  <si>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</si>
  <si>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</si>
  <si>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</si>
  <si>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</si>
  <si>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</si>
  <si>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</si>
  <si>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</si>
  <si>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</si>
  <si>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</si>
  <si>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</si>
  <si>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</si>
  <si>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</si>
  <si>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</si>
  <si>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</si>
  <si>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</si>
  <si>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</si>
  <si>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Người khuyết tật  nặng là cao tuổi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</si>
  <si>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</si>
  <si>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</si>
  <si>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</si>
  <si>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</si>
  <si>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</si>
  <si>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</si>
  <si>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</si>
  <si>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</si>
  <si>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</si>
  <si>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</si>
  <si>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</si>
  <si>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</si>
  <si>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</si>
  <si>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</si>
  <si>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Người khuyết tật  nặng là trẻ em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</si>
  <si>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</si>
  <si>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</si>
  <si>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</si>
  <si>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</si>
  <si>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</si>
  <si>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</si>
  <si>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 xml:space="preserve">Người từ đủ 80 tuổi trở lên 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</si>
  <si>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</si>
  <si>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</si>
  <si>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</si>
  <si>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</si>
  <si>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</si>
  <si>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</si>
  <si>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</si>
  <si>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</si>
  <si>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</si>
  <si>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</si>
  <si>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</si>
  <si>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</si>
  <si>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</si>
  <si>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Đơn thân nuôi 02 con nhỏ dưới 16 tuổi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</si>
  <si>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</si>
  <si>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</si>
  <si>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</si>
  <si>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</si>
  <si>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</si>
  <si>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</si>
  <si>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</si>
  <si>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</si>
  <si>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</si>
  <si>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</si>
  <si>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</si>
  <si>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</si>
  <si>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</si>
  <si>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</si>
  <si>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</si>
  <si>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</si>
  <si>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Trần Thị Dỏ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</si>
  <si>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</si>
  <si>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</si>
  <si>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</si>
  <si>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</si>
  <si>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</si>
  <si>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</si>
  <si>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</si>
  <si>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</si>
  <si>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</si>
  <si>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</si>
  <si>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</si>
  <si>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</si>
  <si>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</si>
  <si>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Nguyễn Thị Huyến</t>
  </si>
  <si>
    <t>Phan Thị Hồng</t>
  </si>
  <si>
    <t>Lê Thị Điu</t>
  </si>
  <si>
    <t>Ng Khánh Hưng</t>
  </si>
  <si>
    <t>Trần Văn Quân</t>
  </si>
  <si>
    <t>Võ Như Thành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</si>
  <si>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</si>
  <si>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</si>
  <si>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</si>
  <si>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</si>
  <si>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</si>
  <si>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</si>
  <si>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</si>
  <si>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</si>
  <si>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</si>
  <si>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</si>
  <si>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</si>
  <si>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</si>
  <si>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</si>
  <si>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</si>
  <si>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</si>
  <si>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</si>
  <si>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</si>
  <si>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7,2018</t>
  </si>
  <si>
    <t>Hộ nuôi dưỡng, chăm sóc NKTĐB nặng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</si>
  <si>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</si>
  <si>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</si>
  <si>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</si>
  <si>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</si>
  <si>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</si>
  <si>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</si>
  <si>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</si>
  <si>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</si>
  <si>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</si>
  <si>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</si>
  <si>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</si>
  <si>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</si>
  <si>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Trần Văn Phúc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</si>
  <si>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</si>
  <si>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</si>
  <si>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</si>
  <si>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</si>
  <si>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</si>
  <si>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</si>
  <si>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</si>
  <si>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</si>
  <si>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</si>
  <si>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</si>
  <si>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Hồng Thắm</t>
  </si>
  <si>
    <t>Lê Văn Thanh</t>
  </si>
  <si>
    <t>Phạm Thị Bông(H)</t>
  </si>
  <si>
    <t>Nguyễn Tấn  Thuận</t>
  </si>
  <si>
    <t>Lê Văn Dỏ</t>
  </si>
  <si>
    <t>Trương Thị Sen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</si>
  <si>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</si>
  <si>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</si>
  <si>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</si>
  <si>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</si>
  <si>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</si>
  <si>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</si>
  <si>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</si>
  <si>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</si>
  <si>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</si>
  <si>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</si>
  <si>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Hộ nuôi dưỡng chăm sóc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</si>
  <si>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</si>
  <si>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</si>
  <si>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</si>
  <si>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</si>
  <si>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</si>
  <si>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</si>
  <si>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</si>
  <si>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</si>
  <si>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</si>
  <si>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</si>
  <si>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</si>
  <si>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</si>
  <si>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</si>
  <si>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</si>
  <si>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</si>
  <si>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Phưương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</si>
  <si>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</si>
  <si>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</si>
  <si>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</si>
  <si>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</si>
  <si>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</si>
  <si>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</si>
  <si>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</si>
  <si>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</si>
  <si>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</si>
  <si>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Phạm  Hạnh</t>
  </si>
  <si>
    <t>Người nhận mai táng phí</t>
  </si>
  <si>
    <t>Người cao tuổi cô đơn trên 80 tuổi HN</t>
  </si>
  <si>
    <t>Người cao tuổi cô đơn từ 60- 79 tuổi Hộ nghèo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</si>
  <si>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</si>
  <si>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</si>
  <si>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</si>
  <si>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</si>
  <si>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</si>
  <si>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</si>
  <si>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</si>
  <si>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</si>
  <si>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</si>
  <si>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</si>
  <si>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</si>
  <si>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TRƯỞNG PHÒNG</t>
  </si>
  <si>
    <t>KẾ TOÁN</t>
  </si>
  <si>
    <t>THỦ TRƯỞNG ĐƠN VỊ</t>
  </si>
  <si>
    <t xml:space="preserve">Trương Minh  Hiếu </t>
  </si>
  <si>
    <t xml:space="preserve">Đào  Tâm Phúc </t>
  </si>
  <si>
    <t>Tống  Thị  Lựu</t>
  </si>
  <si>
    <r>
      <t>Mai Văn Dung</t>
    </r>
    <r>
      <rPr>
        <sz val="8"/>
        <color indexed="8"/>
        <rFont val="Times New Roman"/>
        <family val="1"/>
      </rPr>
      <t>(Trình)</t>
    </r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</si>
  <si>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</si>
  <si>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</si>
  <si>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</si>
  <si>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</si>
  <si>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</si>
  <si>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</si>
  <si>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</si>
  <si>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</si>
  <si>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</si>
  <si>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</si>
  <si>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</si>
  <si>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</si>
  <si>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Võ Thị Hà</t>
  </si>
  <si>
    <t>Trần Thị Nguyệt</t>
  </si>
  <si>
    <t>Hồ Đốm</t>
  </si>
  <si>
    <t>An Myx</t>
  </si>
  <si>
    <t xml:space="preserve"> DANH SÁCH ĐỐI TƯỢNG NHẬN TIỀN TRỢ CẤP BTXH</t>
  </si>
  <si>
    <t xml:space="preserve">Nguyễn Thanh  Bình </t>
  </si>
  <si>
    <t xml:space="preserve">Trần Thị  Mừng </t>
  </si>
  <si>
    <t>Bành Phi  Sơn</t>
  </si>
  <si>
    <t>Phạm Thị  Thông</t>
  </si>
  <si>
    <t>Lê Thị  Vui</t>
  </si>
  <si>
    <t>T/ Lâm</t>
  </si>
  <si>
    <t xml:space="preserve">Số
 tiền 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</si>
  <si>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</si>
  <si>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</si>
  <si>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</si>
  <si>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</si>
  <si>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</si>
  <si>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Trẻ em mồ côi (khoản 1)</t>
  </si>
  <si>
    <t>Mộc Đức</t>
  </si>
  <si>
    <t>ĐT nghèo nuôi 01 con nhỏ(Khoản 9)</t>
  </si>
  <si>
    <t>Phan Thị Sơn</t>
  </si>
  <si>
    <t>Bích Giang</t>
  </si>
  <si>
    <t>Hoàng Thị Thu Hà</t>
  </si>
  <si>
    <t>Thạch Đâu</t>
  </si>
  <si>
    <t>Phan Thị Mai</t>
  </si>
  <si>
    <t>ĐT nghèo nuôi 02 con nhỏ(Khoản 9)</t>
  </si>
  <si>
    <t>Hoàng Thị Anh Đào</t>
  </si>
  <si>
    <t>Trần Thị Sành</t>
  </si>
  <si>
    <t>Tân Trúc</t>
  </si>
  <si>
    <t>Nguyễn Thị Lê Ngoan</t>
  </si>
  <si>
    <t>Tân Hiếu</t>
  </si>
  <si>
    <t>Hoàng Văn Thi</t>
  </si>
  <si>
    <t>Vĩnh Đại</t>
  </si>
  <si>
    <t>Phan Thị Đức</t>
  </si>
  <si>
    <t>Cao tuổi cô đơn 60-79(K.2a)</t>
  </si>
  <si>
    <t>Nguyễn Thị Ái</t>
  </si>
  <si>
    <t>Nguyễn Thị Cụt</t>
  </si>
  <si>
    <t>Định xá</t>
  </si>
  <si>
    <t>Đỗ Thị Thiết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</si>
  <si>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</si>
  <si>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</si>
  <si>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</si>
  <si>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</si>
  <si>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</si>
  <si>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</si>
  <si>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</si>
  <si>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</si>
  <si>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</si>
  <si>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</si>
  <si>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</si>
  <si>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</si>
  <si>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</si>
  <si>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</si>
  <si>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</si>
  <si>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</si>
  <si>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</si>
  <si>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</si>
  <si>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</si>
  <si>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</si>
  <si>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</si>
  <si>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</si>
  <si>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</si>
  <si>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</si>
  <si>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</si>
  <si>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</si>
  <si>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</si>
  <si>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</si>
  <si>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Ngô Thị Cờn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</si>
  <si>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</si>
  <si>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</si>
  <si>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</si>
  <si>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</si>
  <si>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</si>
  <si>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</si>
  <si>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</si>
  <si>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</si>
  <si>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</si>
  <si>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</si>
  <si>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</si>
  <si>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</si>
  <si>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</si>
  <si>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</si>
  <si>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</si>
  <si>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</si>
  <si>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</si>
  <si>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</si>
  <si>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</si>
  <si>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</si>
  <si>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</si>
  <si>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</si>
  <si>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</si>
  <si>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</si>
  <si>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</si>
  <si>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</si>
  <si>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</si>
  <si>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</si>
  <si>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Nguyễn Thị Soa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</si>
  <si>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</si>
  <si>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</si>
  <si>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</si>
  <si>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</si>
  <si>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</si>
  <si>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</si>
  <si>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</si>
  <si>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</si>
  <si>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 Viên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</si>
  <si>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</si>
  <si>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</si>
  <si>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</si>
  <si>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</si>
  <si>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</si>
  <si>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</si>
  <si>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</si>
  <si>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</si>
  <si>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</si>
  <si>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Thái Thị Tằm</t>
  </si>
  <si>
    <t>Nguyễn công Bá</t>
  </si>
  <si>
    <t>Lê Văn Đỉu</t>
  </si>
  <si>
    <t>Đ Định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</si>
  <si>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</si>
  <si>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</si>
  <si>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</si>
  <si>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</si>
  <si>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</si>
  <si>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</si>
  <si>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</si>
  <si>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</si>
  <si>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</si>
  <si>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Trần Thị Mót</t>
  </si>
  <si>
    <t>Th Tràng</t>
  </si>
  <si>
    <t>Nguyễn Lân</t>
  </si>
  <si>
    <t>Thái Thị Nậy</t>
  </si>
  <si>
    <t>Mai Thị Hễ</t>
  </si>
  <si>
    <t>Nguyễn Văn Con</t>
  </si>
  <si>
    <t>Thái Thị Hoè</t>
  </si>
  <si>
    <t>Nguyễn Thị Chanh</t>
  </si>
  <si>
    <t>Nguyễn Thị Đà</t>
  </si>
  <si>
    <t>Tháng  9  năm  2017</t>
  </si>
  <si>
    <t xml:space="preserve">                                  Tháng  9 năm  2017</t>
  </si>
  <si>
    <t>Tháng 9 năm 2017</t>
  </si>
  <si>
    <t>Cam Lộ, ngày 08 tháng 9 năm 2017</t>
  </si>
  <si>
    <t>Tháng 9 năm  2017</t>
  </si>
  <si>
    <t xml:space="preserve">                    Tháng 9 năm  2017</t>
  </si>
  <si>
    <t>Tháng  9 năm  2017</t>
  </si>
  <si>
    <t>XÃ CAM AN                          Tháng  9 năm  2017</t>
  </si>
  <si>
    <t>XÃ CAM NGHĨA                           Tháng 9 năm  2017</t>
  </si>
  <si>
    <t xml:space="preserve">                                     Cam Lộ, ngày   08  tháng  9 năm  2017</t>
  </si>
  <si>
    <t xml:space="preserve">                           Cam Lộ, ngày  08  tháng 9 năm  2017</t>
  </si>
  <si>
    <t xml:space="preserve">                                    Cam Lộ, ngày  08  tháng  9  năm  2017</t>
  </si>
  <si>
    <t xml:space="preserve">                                                 Cam Lộ, ngày  08 tháng 9 năm  2017</t>
  </si>
  <si>
    <t xml:space="preserve">                                            Cam Lộ, ngày 08 tháng  9  năm  2017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</si>
  <si>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</si>
  <si>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</si>
  <si>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</si>
  <si>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</si>
  <si>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</si>
  <si>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</si>
  <si>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Mai Thị Phò</t>
  </si>
  <si>
    <t>Trần Thị Mê</t>
  </si>
  <si>
    <t>Trần Thị Doãn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</si>
  <si>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</si>
  <si>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</si>
  <si>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</si>
  <si>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</si>
  <si>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</si>
  <si>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</si>
  <si>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</si>
  <si>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</si>
  <si>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</si>
  <si>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</si>
  <si>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</si>
  <si>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</si>
  <si>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</si>
  <si>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</si>
  <si>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</si>
  <si>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</si>
  <si>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</si>
  <si>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</si>
  <si>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</si>
  <si>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</si>
  <si>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</si>
  <si>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</si>
  <si>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Đặng Lạc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</si>
  <si>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</si>
  <si>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</si>
  <si>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</si>
  <si>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</si>
  <si>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</si>
  <si>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</si>
  <si>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</si>
  <si>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</si>
  <si>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</si>
  <si>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</si>
  <si>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</si>
  <si>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</si>
  <si>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</si>
  <si>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</si>
  <si>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r>
      <t xml:space="preserve">(Số tiền bằng chữ: </t>
    </r>
    <r>
      <rPr>
        <b/>
        <i/>
        <sz val="12"/>
        <color indexed="10"/>
        <rFont val="Times New Roman"/>
        <family val="1"/>
      </rPr>
      <t xml:space="preserve"> Bảy mươi chín triệu,  một trăm  mươi ngàn đồng chẵn)</t>
    </r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</si>
  <si>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</si>
  <si>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</si>
  <si>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</si>
  <si>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</si>
  <si>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</si>
  <si>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</si>
  <si>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</si>
  <si>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</si>
  <si>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</si>
  <si>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</si>
  <si>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</si>
  <si>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</si>
  <si>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</si>
  <si>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</si>
  <si>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</si>
  <si>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</si>
  <si>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</si>
  <si>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Trần Văn Thiện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</si>
  <si>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</si>
  <si>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</si>
  <si>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</si>
  <si>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</si>
  <si>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</si>
  <si>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</si>
  <si>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</si>
  <si>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</si>
  <si>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</si>
  <si>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</si>
  <si>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</si>
  <si>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</si>
  <si>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NKT nặng nuôi con nhỏ &lt; 36 tháng tuổi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</si>
  <si>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</si>
  <si>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</si>
  <si>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</si>
  <si>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</si>
  <si>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</si>
  <si>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</si>
  <si>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Trần Thị Hương</t>
  </si>
  <si>
    <t>Nguyễn Thị Mỹ Lệ</t>
  </si>
  <si>
    <t>Nguyễn Long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</si>
  <si>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</si>
  <si>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</si>
  <si>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</si>
  <si>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</si>
  <si>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</si>
  <si>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</si>
  <si>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</si>
  <si>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</si>
  <si>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</si>
  <si>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</si>
  <si>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</si>
  <si>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</si>
  <si>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</si>
  <si>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</si>
  <si>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</si>
  <si>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</si>
  <si>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</si>
  <si>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</si>
  <si>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</si>
  <si>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</si>
  <si>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</si>
  <si>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</si>
  <si>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Đặng Nam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</si>
  <si>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</si>
  <si>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</si>
  <si>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</si>
  <si>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</si>
  <si>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</si>
  <si>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</si>
  <si>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</si>
  <si>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</si>
  <si>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</si>
  <si>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</si>
  <si>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</si>
  <si>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</si>
  <si>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</si>
  <si>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</si>
  <si>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</si>
  <si>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</si>
  <si>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</si>
  <si>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Nguyễn Văn Dược</t>
  </si>
  <si>
    <t>Lê Thị Vui</t>
  </si>
  <si>
    <t>Nguyễn Thanh Trâm</t>
  </si>
  <si>
    <t>Tạ Thị Thủy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</si>
  <si>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</si>
  <si>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</si>
  <si>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</si>
  <si>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</si>
  <si>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</si>
  <si>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</si>
  <si>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</si>
  <si>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</si>
  <si>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Cao tuổi cô đơn 80 trở lên (K.2b)</t>
  </si>
  <si>
    <t>Phan Thị Kiểu</t>
  </si>
  <si>
    <t>Phạm Thị Me</t>
  </si>
  <si>
    <t>Nguyễn Thị Lữ</t>
  </si>
  <si>
    <t>Hoàng Thị Xoan</t>
  </si>
  <si>
    <t>Cao tuổi 80 trở lên (Khoản 3)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</si>
  <si>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</si>
  <si>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</si>
  <si>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</si>
  <si>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</si>
  <si>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</si>
  <si>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</si>
  <si>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</si>
  <si>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</si>
  <si>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</si>
  <si>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</si>
  <si>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</si>
  <si>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</si>
  <si>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</si>
  <si>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</si>
  <si>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</si>
  <si>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</si>
  <si>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</si>
  <si>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</si>
  <si>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</si>
  <si>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</si>
  <si>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</si>
  <si>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</si>
  <si>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</si>
  <si>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</si>
  <si>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</si>
  <si>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</si>
  <si>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</si>
  <si>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</si>
  <si>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</si>
  <si>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</si>
  <si>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</si>
  <si>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</si>
  <si>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</si>
  <si>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</si>
  <si>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</si>
  <si>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</si>
  <si>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</si>
  <si>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</si>
  <si>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</si>
  <si>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</si>
  <si>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</si>
  <si>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</si>
  <si>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</si>
  <si>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</si>
  <si>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</si>
  <si>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</si>
  <si>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</si>
  <si>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</si>
  <si>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</si>
  <si>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</si>
  <si>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</si>
  <si>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</si>
  <si>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</si>
  <si>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</si>
  <si>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</si>
  <si>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</si>
  <si>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</si>
  <si>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</si>
  <si>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</si>
  <si>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Thái Thị Hằng</t>
  </si>
  <si>
    <t>Nguyễn Cừ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</si>
  <si>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</si>
  <si>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</si>
  <si>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</si>
  <si>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</si>
  <si>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</si>
  <si>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</si>
  <si>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 Thị Túy</t>
  </si>
  <si>
    <t>Hoàng Thị Ngùy</t>
  </si>
  <si>
    <t>Trần Thị Luyện</t>
  </si>
  <si>
    <t>Phan Thị Phượng</t>
  </si>
  <si>
    <t>Nguyễn Thị Biện</t>
  </si>
  <si>
    <t>Đỗ Thị Mót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</si>
  <si>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</si>
  <si>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</si>
  <si>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</si>
  <si>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</si>
  <si>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</si>
  <si>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</si>
  <si>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</si>
  <si>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</si>
  <si>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Trần Thị Thu Hiền</t>
  </si>
  <si>
    <t>Nguyễn Văn Ngữ</t>
  </si>
  <si>
    <t>Hoàng Ngọc Hiếu</t>
  </si>
  <si>
    <t>Hoàng Văn Bồng</t>
  </si>
  <si>
    <t>n</t>
  </si>
  <si>
    <t xml:space="preserve">         Người KT nặng Cao tuổi</t>
  </si>
  <si>
    <t xml:space="preserve">        Người KT nặng là TE</t>
  </si>
  <si>
    <t xml:space="preserve">Người KTN  là trẻ em </t>
  </si>
  <si>
    <t xml:space="preserve">Hộ gia đình nuôi dưỡng KTĐBN 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</si>
  <si>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</si>
  <si>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</si>
  <si>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</si>
  <si>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</si>
  <si>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</si>
  <si>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</si>
  <si>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</si>
  <si>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</si>
  <si>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</si>
  <si>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</si>
  <si>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</si>
  <si>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</si>
  <si>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</si>
  <si>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</si>
  <si>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</si>
  <si>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</si>
  <si>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</si>
  <si>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</si>
  <si>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</si>
  <si>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</si>
  <si>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</si>
  <si>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</si>
  <si>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</si>
  <si>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</si>
  <si>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</si>
  <si>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</si>
  <si>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</si>
  <si>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</si>
  <si>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</si>
  <si>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Lê Thị Lài</t>
  </si>
  <si>
    <t>Thái Phong Trường</t>
  </si>
  <si>
    <t>Nguyễn Văn Sỹ</t>
  </si>
  <si>
    <t>Nguyễn Thị Chí Nữ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</si>
  <si>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</si>
  <si>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</si>
  <si>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</si>
  <si>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</si>
  <si>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</si>
  <si>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</si>
  <si>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</si>
  <si>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</si>
  <si>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</si>
  <si>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</si>
  <si>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Nguyễn Quang Vinh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</si>
  <si>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</si>
  <si>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</si>
  <si>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</si>
  <si>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</si>
  <si>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</si>
  <si>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</si>
  <si>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</si>
  <si>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Người đơn thân nuôi 1 con nhỏ - Hộ nghèo</t>
  </si>
  <si>
    <t>Người đơn thân nuôi 2 con nhỏ - Hộ nghèo</t>
  </si>
  <si>
    <t>Mai Thị Thương</t>
  </si>
  <si>
    <t>Nguyễn Thị Hiền</t>
  </si>
  <si>
    <t>Trần Thị Chìa</t>
  </si>
  <si>
    <t>Hoàng Thị Hiền</t>
  </si>
  <si>
    <t xml:space="preserve">      Người từ đủ 80 tuổi trở lên.</t>
  </si>
  <si>
    <t>Nguyễn Đông</t>
  </si>
  <si>
    <t xml:space="preserve">Ng.Thanh Chung </t>
  </si>
  <si>
    <t>Lê Thị Thơ</t>
  </si>
  <si>
    <t>Nguyễn văn Tuần</t>
  </si>
  <si>
    <t>Lê Văn Khôi</t>
  </si>
  <si>
    <t>Th.Chánh</t>
  </si>
  <si>
    <t>Lê Thị Tỵ</t>
  </si>
  <si>
    <t>Dư Thị Di</t>
  </si>
  <si>
    <t>Trần Văn Sẽ</t>
  </si>
  <si>
    <t xml:space="preserve">Người khuyết tật năng - cao tuổi </t>
  </si>
  <si>
    <t>Hoàng.T. Ánh Linh</t>
  </si>
  <si>
    <t xml:space="preserve">       Người cao tuổi cô đơn - hộ nghèo 80 tuổi trở lên </t>
  </si>
  <si>
    <t>Võ Thị Dàn</t>
  </si>
  <si>
    <t>Trần Thị Khoai</t>
  </si>
  <si>
    <t>Mai Thị Dy</t>
  </si>
  <si>
    <t>Trần Thị Ba</t>
  </si>
  <si>
    <t>Lê Thị Xúy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</si>
  <si>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</si>
  <si>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</si>
  <si>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</si>
  <si>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</si>
  <si>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</si>
  <si>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</si>
  <si>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</si>
  <si>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</si>
  <si>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</si>
  <si>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</si>
  <si>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</si>
  <si>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</si>
  <si>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</si>
  <si>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</si>
  <si>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</si>
  <si>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</si>
  <si>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</si>
  <si>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</si>
  <si>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</si>
  <si>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Phan Công Lương</t>
  </si>
  <si>
    <t>Lê Thị Thuận</t>
  </si>
  <si>
    <t>Lê Hữu Tứ</t>
  </si>
  <si>
    <t>Ngô Thị Thiện</t>
  </si>
  <si>
    <t>Bùi Thị Mai</t>
  </si>
  <si>
    <t>Hoàng Minh Dũng</t>
  </si>
  <si>
    <t>K. Đâu 1</t>
  </si>
  <si>
    <t>Lý Thị Dàn</t>
  </si>
  <si>
    <t>Kim Đâu 4</t>
  </si>
  <si>
    <t>Dương Công Đen</t>
  </si>
  <si>
    <t>Lê Hữu Sắt</t>
  </si>
  <si>
    <t>Lê Hữu Thí</t>
  </si>
  <si>
    <t>Đặng Thị Nuôi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</si>
  <si>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</si>
  <si>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</si>
  <si>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</si>
  <si>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</si>
  <si>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</si>
  <si>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</si>
  <si>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</si>
  <si>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</si>
  <si>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x</t>
  </si>
  <si>
    <t>PHÒNG LĐ-TB &amp; XH</t>
  </si>
  <si>
    <t xml:space="preserve">          Người nhận nuôi dưỡng trẻ em mồ côi</t>
  </si>
  <si>
    <t xml:space="preserve">           Trẻ mồ côi từ 4 trở lên 22 tuổi</t>
  </si>
  <si>
    <t xml:space="preserve">           Người cao tuổi 60-79</t>
  </si>
  <si>
    <t xml:space="preserve">          Người Cao tuổi cô đơn 80 tuổi trở lên</t>
  </si>
  <si>
    <t xml:space="preserve">             Người cao tuổi  80 tuổi trở lên</t>
  </si>
  <si>
    <t xml:space="preserve">           Người Khuyết tật nặng</t>
  </si>
  <si>
    <t xml:space="preserve">             Người KT nặng Trẻ em</t>
  </si>
  <si>
    <t xml:space="preserve">            Người KT nặng Cao Tuổi</t>
  </si>
  <si>
    <t xml:space="preserve">              Người KT đặc biệt nặng</t>
  </si>
  <si>
    <t xml:space="preserve">             Người KT đặc biệt nặng Trẻ em </t>
  </si>
  <si>
    <t xml:space="preserve">            Người KT đặc biệt nặng cao tuổi</t>
  </si>
  <si>
    <t xml:space="preserve">               GĐ nuôi KTĐBN</t>
  </si>
  <si>
    <t>Thái Thị Thỉ</t>
  </si>
  <si>
    <t>Đỗ Thành Đạt</t>
  </si>
  <si>
    <t>Người khuyết tật nặng là trẻ  em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</si>
  <si>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</si>
  <si>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</si>
  <si>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</si>
  <si>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</si>
  <si>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</si>
  <si>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</si>
  <si>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</si>
  <si>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</si>
  <si>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</si>
  <si>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</si>
  <si>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</si>
  <si>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</si>
  <si>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</si>
  <si>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</si>
  <si>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</si>
  <si>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</si>
  <si>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</si>
  <si>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Trần Thị Huê</t>
  </si>
  <si>
    <t>Nguyễn Thị Bòn</t>
  </si>
  <si>
    <t>Nguyễn Thị Dy</t>
  </si>
  <si>
    <t>NKT đặc biệt nặng</t>
  </si>
  <si>
    <t>Trần Thị Rớt</t>
  </si>
  <si>
    <t>Nguyễn Xuân Học</t>
  </si>
  <si>
    <t>Cam Vũ3</t>
  </si>
  <si>
    <t xml:space="preserve">          NKT nặng là người cao tuổi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</si>
  <si>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</si>
  <si>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</si>
  <si>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</si>
  <si>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</si>
  <si>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</si>
  <si>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</si>
  <si>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</si>
  <si>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</si>
  <si>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</si>
  <si>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</si>
  <si>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</si>
  <si>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</si>
  <si>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</si>
  <si>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</si>
  <si>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</si>
  <si>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Trần Hữu Dũng</t>
  </si>
  <si>
    <t>Hoàng Ng Anh Tuấn</t>
  </si>
  <si>
    <t>NKT đặc biệt nặng là Trẻ em dưới 16 t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</si>
  <si>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</si>
  <si>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</si>
  <si>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</si>
  <si>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</si>
  <si>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</si>
  <si>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</si>
  <si>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</si>
  <si>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</si>
  <si>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</si>
  <si>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</si>
  <si>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</si>
  <si>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</si>
  <si>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Kim Phác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</si>
  <si>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</si>
  <si>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</si>
  <si>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</si>
  <si>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</si>
  <si>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</si>
  <si>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</si>
  <si>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</si>
  <si>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</si>
  <si>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Hộ nuôi dưỡng NKT đặc biệt nặng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</si>
  <si>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</si>
  <si>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</si>
  <si>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</si>
  <si>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</si>
  <si>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</si>
  <si>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</si>
  <si>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</si>
  <si>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</si>
  <si>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</si>
  <si>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</si>
  <si>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</si>
  <si>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</si>
  <si>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</si>
  <si>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</si>
  <si>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</si>
  <si>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Nguyễn Thị Tự</t>
  </si>
  <si>
    <t>Thái Thị Tâm</t>
  </si>
  <si>
    <t>Hoàng Đức Phán</t>
  </si>
  <si>
    <t>Trần Đức Hồ</t>
  </si>
  <si>
    <t>Hoàng Thị Bỉ</t>
  </si>
  <si>
    <t>Nguyễn Sang(2)</t>
  </si>
  <si>
    <t>Lê t Thúy Thương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</si>
  <si>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</si>
  <si>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</si>
  <si>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</si>
  <si>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</si>
  <si>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</si>
  <si>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</si>
  <si>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</si>
  <si>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</si>
  <si>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</si>
  <si>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</si>
  <si>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</si>
  <si>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</si>
  <si>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</si>
  <si>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</si>
  <si>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</si>
  <si>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</si>
  <si>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>Người KTĐBN nuôi con &lt; 36 th tuổi</t>
  </si>
  <si>
    <t xml:space="preserve"> Người Khuyết tật đặc biệt nặng nuôi con dưới 36 tuổi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</si>
  <si>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</si>
  <si>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</si>
  <si>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</si>
  <si>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</si>
  <si>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</si>
  <si>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</si>
  <si>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</si>
  <si>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</si>
  <si>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</si>
  <si>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</si>
  <si>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</si>
  <si>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</si>
  <si>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</si>
  <si>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</si>
  <si>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</si>
  <si>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</si>
  <si>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</si>
  <si>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</si>
  <si>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</si>
  <si>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</si>
  <si>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</si>
  <si>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</si>
  <si>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</si>
  <si>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</si>
  <si>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Người khuyết tật nặng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</si>
  <si>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</si>
  <si>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</si>
  <si>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</si>
  <si>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</si>
  <si>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</si>
  <si>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</si>
  <si>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</si>
  <si>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</si>
  <si>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</si>
  <si>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</si>
  <si>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</si>
  <si>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</si>
  <si>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</si>
  <si>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</si>
  <si>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>Người khuyết tật đặc biệt nặng</t>
  </si>
  <si>
    <t xml:space="preserve">Cộng </t>
  </si>
  <si>
    <t>Cộng</t>
  </si>
  <si>
    <t>Tống  Văn  Cam</t>
  </si>
  <si>
    <t>Nguyễn  Thị  Bướm</t>
  </si>
  <si>
    <t>An Mü</t>
  </si>
  <si>
    <t xml:space="preserve">Người khuyết tật đặc biệt nặng là trẻ em </t>
  </si>
  <si>
    <t xml:space="preserve">                       TRƯỞNG PHÒNG</t>
  </si>
  <si>
    <t xml:space="preserve">        Nguyễn Thị Minh</t>
  </si>
  <si>
    <t>Người khuyết tật đặc biệt nặng là người cao tuổi</t>
  </si>
  <si>
    <t>Trần Thị Dung</t>
  </si>
  <si>
    <t>Lê Thị Sóc</t>
  </si>
  <si>
    <t>Đơn thân nuôi 1 con nhỏ</t>
  </si>
  <si>
    <t>Đơn thân nuôi 2 con nhỏ</t>
  </si>
  <si>
    <t>Người khuyết tật nặng là trẻ em</t>
  </si>
  <si>
    <t>Đơn thân nghèo nuôi 1 con nhỏ</t>
  </si>
  <si>
    <t>Đơn thân nghèo nuôi 2 con nhỏ</t>
  </si>
  <si>
    <t xml:space="preserve"> </t>
  </si>
  <si>
    <t xml:space="preserve">        TRƯỞNG PHÒNG</t>
  </si>
  <si>
    <t>Trương Thị Hòa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</si>
  <si>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</si>
  <si>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</si>
  <si>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</si>
  <si>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</si>
  <si>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</si>
  <si>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</si>
  <si>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</si>
  <si>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</si>
  <si>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</si>
  <si>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</si>
  <si>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</si>
  <si>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</si>
  <si>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</si>
  <si>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Cao tuổi cô đơn 60-80 tuổi</t>
  </si>
  <si>
    <t>Hộ nuôi dưỡng, chăm sóc</t>
  </si>
  <si>
    <t xml:space="preserve">chuyển </t>
  </si>
  <si>
    <t>Q trị</t>
  </si>
  <si>
    <t>chết</t>
  </si>
  <si>
    <t>Nguyễn Thị Lĩnh</t>
  </si>
  <si>
    <t>Nguyễn Thị Sành</t>
  </si>
  <si>
    <t>c/mức</t>
  </si>
  <si>
    <t>Người KTN,ĐBN nuôi 1 con&lt; 36 tháng</t>
  </si>
  <si>
    <t>Trần Đình Thảo (MTP: Phan Thị Nậy)</t>
  </si>
  <si>
    <r>
      <t xml:space="preserve">(Số tiền bằng chữ: </t>
    </r>
    <r>
      <rPr>
        <b/>
        <i/>
        <sz val="13"/>
        <color indexed="10"/>
        <rFont val="Times New Roman"/>
        <family val="1"/>
      </rPr>
      <t>Một trăm hai mươi tám triệu, bảy trăm chín mươi ngàn đồng</t>
    </r>
    <r>
      <rPr>
        <i/>
        <sz val="13"/>
        <color indexed="10"/>
        <rFont val="Times New Roman"/>
        <family val="1"/>
      </rPr>
      <t>)</t>
    </r>
  </si>
  <si>
    <t>Trần Thị Ngạn</t>
  </si>
  <si>
    <t>Lê Thị Hèn</t>
  </si>
  <si>
    <t>Lê Thị Say</t>
  </si>
  <si>
    <t xml:space="preserve"> ND chết</t>
  </si>
  <si>
    <t>Lư Thị Chi ( MTP: Lê Thị Hà)</t>
  </si>
  <si>
    <t>Trần Truyền Phương (MTP: Trương Thị Sử)</t>
  </si>
  <si>
    <t>Trần Triều (MTP: Trần Văn Thiện)</t>
  </si>
  <si>
    <t>Thái Bình Giải (MTP: Thái Tăng Quảng)</t>
  </si>
  <si>
    <t>Lê Tài Phước</t>
  </si>
  <si>
    <t>Lê Thị Cúc</t>
  </si>
  <si>
    <t xml:space="preserve"> Nguyễn Minh Tuệ</t>
  </si>
  <si>
    <t>Nguyễn Ngọc Hướng (MTP:Ng Thị Tùy)</t>
  </si>
  <si>
    <t xml:space="preserve">                           Cam Lộ, ngày  08  tháng  9 năm  2017</t>
  </si>
  <si>
    <t>Trương Thị Cam</t>
  </si>
  <si>
    <t>Đào Văn Lưu</t>
  </si>
  <si>
    <t>Võ Hàng</t>
  </si>
  <si>
    <t>t8</t>
  </si>
  <si>
    <t>Lê Thanh Tú</t>
  </si>
  <si>
    <t>Nguyễn Thị Ngọc Lan</t>
  </si>
  <si>
    <t>Đào Thị Hồng Tý</t>
  </si>
  <si>
    <t>Nguyễn Trung Hiếu</t>
  </si>
  <si>
    <t xml:space="preserve">chết </t>
  </si>
  <si>
    <t>Lê Văn Lâm (MTP: Lê Văn Cẩn)</t>
  </si>
  <si>
    <t>Nguyễn Thị Út (MTP: Lê Văn Sỏi)</t>
  </si>
  <si>
    <t>Trần Văn Thố (MTP: Trần Thận)</t>
  </si>
  <si>
    <t>Lê Hữu Nhạc (MTP: Lê Thị Nậy)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</si>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</sst>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0"/>
    <numFmt numFmtId="174" formatCode="0.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#.##0_);[Red]\(#.##0\)"/>
    <numFmt numFmtId="182" formatCode="#.##0"/>
  </numFmts>
  <fonts count="75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10"/>
      <name val="Times New Roman"/>
      <family val="1"/>
    </font>
    <font>
      <sz val="14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i/>
      <sz val="14"/>
      <color indexed="8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Arial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8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72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72" fontId="8" fillId="0" borderId="1" xfId="15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172" fontId="8" fillId="0" borderId="0" xfId="15" applyNumberFormat="1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9" fillId="0" borderId="0" xfId="0" applyFont="1" applyAlignment="1">
      <alignment horizontal="center"/>
    </xf>
    <xf numFmtId="38" fontId="14" fillId="0" borderId="0" xfId="22" applyNumberFormat="1" applyFont="1" applyFill="1" applyAlignment="1">
      <alignment horizontal="left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2" fontId="6" fillId="0" borderId="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15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/>
    </xf>
    <xf numFmtId="1" fontId="8" fillId="0" borderId="2" xfId="0" applyNumberFormat="1" applyFont="1" applyFill="1" applyBorder="1" applyAlignment="1">
      <alignment/>
    </xf>
    <xf numFmtId="172" fontId="8" fillId="0" borderId="1" xfId="15" applyNumberFormat="1" applyFont="1" applyFill="1" applyBorder="1" applyAlignment="1">
      <alignment/>
    </xf>
    <xf numFmtId="172" fontId="16" fillId="0" borderId="2" xfId="15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172" fontId="16" fillId="0" borderId="1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/>
    </xf>
    <xf numFmtId="172" fontId="6" fillId="0" borderId="2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3" fontId="6" fillId="0" borderId="2" xfId="0" applyNumberFormat="1" applyFont="1" applyBorder="1" applyAlignment="1">
      <alignment/>
    </xf>
    <xf numFmtId="38" fontId="14" fillId="0" borderId="0" xfId="21" applyNumberFormat="1" applyFont="1" applyFill="1" applyAlignment="1">
      <alignment/>
      <protection/>
    </xf>
    <xf numFmtId="0" fontId="9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72" fontId="8" fillId="0" borderId="0" xfId="15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6" fillId="0" borderId="0" xfId="22" applyNumberFormat="1" applyFont="1" applyFill="1" applyAlignment="1">
      <alignment horizontal="left"/>
      <protection/>
    </xf>
    <xf numFmtId="38" fontId="15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>
      <alignment/>
      <protection/>
    </xf>
    <xf numFmtId="38" fontId="17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 applyAlignment="1">
      <alignment horizontal="center"/>
      <protection/>
    </xf>
    <xf numFmtId="38" fontId="14" fillId="0" borderId="0" xfId="22" applyNumberFormat="1" applyFont="1" applyFill="1">
      <alignment/>
      <protection/>
    </xf>
    <xf numFmtId="0" fontId="14" fillId="0" borderId="0" xfId="22" applyNumberFormat="1" applyFont="1" applyFill="1" applyAlignment="1">
      <alignment horizontal="left"/>
      <protection/>
    </xf>
    <xf numFmtId="38" fontId="14" fillId="0" borderId="0" xfId="22" applyNumberFormat="1" applyFont="1" applyFill="1" applyAlignment="1">
      <alignment horizontal="right"/>
      <protection/>
    </xf>
    <xf numFmtId="0" fontId="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/>
    </xf>
    <xf numFmtId="17" fontId="19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172" fontId="8" fillId="0" borderId="2" xfId="15" applyNumberFormat="1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 wrapText="1"/>
    </xf>
    <xf numFmtId="172" fontId="6" fillId="0" borderId="2" xfId="15" applyNumberFormat="1" applyFont="1" applyBorder="1" applyAlignment="1">
      <alignment wrapText="1"/>
    </xf>
    <xf numFmtId="3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172" fontId="8" fillId="0" borderId="2" xfId="15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3" fontId="8" fillId="0" borderId="2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/>
    </xf>
    <xf numFmtId="0" fontId="20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/>
    </xf>
    <xf numFmtId="3" fontId="20" fillId="0" borderId="2" xfId="0" applyNumberFormat="1" applyFont="1" applyFill="1" applyBorder="1" applyAlignment="1">
      <alignment horizontal="right" vertical="center"/>
    </xf>
    <xf numFmtId="17" fontId="22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/>
    </xf>
    <xf numFmtId="0" fontId="13" fillId="0" borderId="0" xfId="0" applyFont="1" applyAlignment="1">
      <alignment horizontal="center" vertical="center"/>
    </xf>
    <xf numFmtId="172" fontId="8" fillId="0" borderId="0" xfId="15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2" fontId="8" fillId="0" borderId="0" xfId="15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38" fontId="14" fillId="0" borderId="0" xfId="22" applyNumberFormat="1" applyFont="1" applyFill="1" applyAlignment="1">
      <alignment horizontal="left" vertical="center"/>
      <protection/>
    </xf>
    <xf numFmtId="38" fontId="6" fillId="0" borderId="0" xfId="22" applyNumberFormat="1" applyFont="1" applyFill="1" applyAlignment="1">
      <alignment horizontal="right" vertical="center"/>
      <protection/>
    </xf>
    <xf numFmtId="38" fontId="15" fillId="0" borderId="0" xfId="22" applyNumberFormat="1" applyFont="1" applyFill="1" applyAlignment="1">
      <alignment horizontal="center" vertical="center"/>
      <protection/>
    </xf>
    <xf numFmtId="0" fontId="8" fillId="0" borderId="0" xfId="21" applyFont="1" applyAlignment="1">
      <alignment horizontal="left" vertical="center"/>
      <protection/>
    </xf>
    <xf numFmtId="38" fontId="9" fillId="0" borderId="0" xfId="0" applyNumberFormat="1" applyFont="1" applyFill="1" applyAlignment="1">
      <alignment horizontal="center" vertical="center"/>
    </xf>
    <xf numFmtId="0" fontId="8" fillId="0" borderId="0" xfId="21" applyNumberFormat="1" applyFont="1" applyFill="1" applyAlignment="1">
      <alignment horizontal="center" vertical="center"/>
      <protection/>
    </xf>
    <xf numFmtId="38" fontId="8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38" fontId="8" fillId="0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>
      <alignment horizontal="center" vertical="center"/>
      <protection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21" applyNumberFormat="1" applyFont="1" applyFill="1" applyBorder="1" applyAlignment="1">
      <alignment horizontal="center"/>
      <protection/>
    </xf>
    <xf numFmtId="3" fontId="8" fillId="0" borderId="8" xfId="21" applyNumberFormat="1" applyFont="1" applyFill="1" applyBorder="1" applyAlignment="1">
      <alignment horizontal="center"/>
      <protection/>
    </xf>
    <xf numFmtId="0" fontId="9" fillId="0" borderId="7" xfId="21" applyFont="1" applyFill="1" applyBorder="1">
      <alignment/>
      <protection/>
    </xf>
    <xf numFmtId="0" fontId="8" fillId="0" borderId="0" xfId="0" applyFont="1" applyFill="1" applyAlignment="1">
      <alignment/>
    </xf>
    <xf numFmtId="3" fontId="20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8" fontId="23" fillId="0" borderId="0" xfId="21" applyNumberFormat="1" applyFont="1" applyFill="1" applyAlignment="1">
      <alignment horizontal="left"/>
      <protection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right" vertical="center"/>
    </xf>
    <xf numFmtId="3" fontId="20" fillId="0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right" vertical="center" wrapText="1"/>
    </xf>
    <xf numFmtId="3" fontId="19" fillId="0" borderId="2" xfId="0" applyNumberFormat="1" applyFont="1" applyFill="1" applyBorder="1" applyAlignment="1">
      <alignment horizontal="center" vertical="center"/>
    </xf>
    <xf numFmtId="38" fontId="6" fillId="0" borderId="0" xfId="22" applyNumberFormat="1" applyFont="1" applyFill="1" applyAlignment="1">
      <alignment/>
      <protection/>
    </xf>
    <xf numFmtId="38" fontId="25" fillId="0" borderId="0" xfId="0" applyNumberFormat="1" applyFont="1" applyFill="1" applyAlignment="1">
      <alignment/>
    </xf>
    <xf numFmtId="38" fontId="25" fillId="0" borderId="0" xfId="0" applyNumberFormat="1" applyFont="1" applyFill="1" applyAlignment="1">
      <alignment horizontal="right"/>
    </xf>
    <xf numFmtId="0" fontId="8" fillId="0" borderId="2" xfId="0" applyFont="1" applyBorder="1" applyAlignment="1">
      <alignment horizontal="right" vertical="center"/>
    </xf>
    <xf numFmtId="3" fontId="15" fillId="2" borderId="2" xfId="0" applyNumberFormat="1" applyFont="1" applyFill="1" applyBorder="1" applyAlignment="1">
      <alignment wrapText="1"/>
    </xf>
    <xf numFmtId="3" fontId="6" fillId="2" borderId="2" xfId="0" applyNumberFormat="1" applyFont="1" applyFill="1" applyBorder="1" applyAlignment="1">
      <alignment wrapText="1"/>
    </xf>
    <xf numFmtId="0" fontId="6" fillId="0" borderId="1" xfId="21" applyFont="1" applyFill="1" applyBorder="1" applyAlignment="1">
      <alignment horizontal="center"/>
      <protection/>
    </xf>
    <xf numFmtId="3" fontId="27" fillId="0" borderId="2" xfId="21" applyNumberFormat="1" applyFont="1" applyFill="1" applyBorder="1" applyAlignment="1">
      <alignment horizontal="center" vertical="center"/>
      <protection/>
    </xf>
    <xf numFmtId="38" fontId="6" fillId="0" borderId="0" xfId="22" applyNumberFormat="1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right" vertical="center"/>
      <protection/>
    </xf>
    <xf numFmtId="0" fontId="14" fillId="0" borderId="9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right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3" fontId="8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1" xfId="21" applyNumberFormat="1" applyFont="1" applyFill="1" applyBorder="1" applyAlignment="1">
      <alignment horizontal="left" vertical="center" wrapText="1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 vertical="center"/>
      <protection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6" fillId="0" borderId="2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left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left" vertical="center" wrapText="1"/>
      <protection/>
    </xf>
    <xf numFmtId="0" fontId="8" fillId="0" borderId="5" xfId="2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left" vertical="center" wrapText="1"/>
      <protection/>
    </xf>
    <xf numFmtId="3" fontId="8" fillId="0" borderId="5" xfId="21" applyNumberFormat="1" applyFont="1" applyFill="1" applyBorder="1" applyAlignment="1">
      <alignment horizontal="right" vertical="center"/>
      <protection/>
    </xf>
    <xf numFmtId="3" fontId="8" fillId="0" borderId="5" xfId="21" applyNumberFormat="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left" vertical="center" wrapText="1"/>
      <protection/>
    </xf>
    <xf numFmtId="0" fontId="13" fillId="0" borderId="2" xfId="2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left" vertical="center" wrapText="1"/>
      <protection/>
    </xf>
    <xf numFmtId="3" fontId="6" fillId="2" borderId="2" xfId="21" applyNumberFormat="1" applyFont="1" applyFill="1" applyBorder="1" applyAlignment="1">
      <alignment horizontal="right" vertical="center"/>
      <protection/>
    </xf>
    <xf numFmtId="0" fontId="13" fillId="0" borderId="2" xfId="21" applyFont="1" applyFill="1" applyBorder="1" applyAlignment="1">
      <alignment vertical="center" wrapText="1"/>
      <protection/>
    </xf>
    <xf numFmtId="0" fontId="8" fillId="0" borderId="2" xfId="21" applyFont="1" applyFill="1" applyBorder="1" applyAlignment="1">
      <alignment vertical="center" wrapText="1"/>
      <protection/>
    </xf>
    <xf numFmtId="0" fontId="19" fillId="0" borderId="2" xfId="21" applyFont="1" applyFill="1" applyBorder="1" applyAlignment="1">
      <alignment horizontal="right" vertical="center"/>
      <protection/>
    </xf>
    <xf numFmtId="3" fontId="6" fillId="0" borderId="3" xfId="21" applyNumberFormat="1" applyFont="1" applyFill="1" applyBorder="1" applyAlignment="1">
      <alignment horizontal="right" vertical="center"/>
      <protection/>
    </xf>
    <xf numFmtId="3" fontId="8" fillId="0" borderId="2" xfId="21" applyNumberFormat="1" applyFont="1" applyFill="1" applyBorder="1" applyAlignment="1">
      <alignment vertical="center"/>
      <protection/>
    </xf>
    <xf numFmtId="0" fontId="26" fillId="0" borderId="2" xfId="21" applyFont="1" applyFill="1" applyBorder="1" applyAlignment="1">
      <alignment horizontal="right" vertical="center"/>
      <protection/>
    </xf>
    <xf numFmtId="3" fontId="8" fillId="0" borderId="3" xfId="21" applyNumberFormat="1" applyFont="1" applyFill="1" applyBorder="1" applyAlignment="1">
      <alignment horizontal="center" vertical="center"/>
      <protection/>
    </xf>
    <xf numFmtId="3" fontId="6" fillId="0" borderId="10" xfId="21" applyNumberFormat="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left" vertical="center"/>
      <protection/>
    </xf>
    <xf numFmtId="0" fontId="8" fillId="0" borderId="10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3" fontId="8" fillId="0" borderId="2" xfId="21" applyNumberFormat="1" applyFont="1" applyFill="1" applyBorder="1" applyAlignment="1">
      <alignment horizontal="right" vertical="center" wrapText="1"/>
      <protection/>
    </xf>
    <xf numFmtId="3" fontId="8" fillId="0" borderId="2" xfId="21" applyNumberFormat="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3" fontId="6" fillId="0" borderId="2" xfId="21" applyNumberFormat="1" applyFont="1" applyFill="1" applyBorder="1" applyAlignment="1">
      <alignment horizontal="right" vertical="center" wrapText="1"/>
      <protection/>
    </xf>
    <xf numFmtId="3" fontId="16" fillId="0" borderId="2" xfId="21" applyNumberFormat="1" applyFont="1" applyFill="1" applyBorder="1" applyAlignment="1">
      <alignment horizontal="right" vertical="center" wrapText="1"/>
      <protection/>
    </xf>
    <xf numFmtId="0" fontId="8" fillId="0" borderId="0" xfId="21" applyFont="1" applyFill="1" applyBorder="1" applyAlignment="1">
      <alignment horizontal="center" vertical="center" wrapText="1"/>
      <protection/>
    </xf>
    <xf numFmtId="38" fontId="12" fillId="0" borderId="0" xfId="21" applyNumberFormat="1" applyFont="1" applyFill="1" applyAlignment="1">
      <alignment vertical="center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38" fontId="14" fillId="0" borderId="0" xfId="22" applyNumberFormat="1" applyFont="1" applyFill="1" applyAlignment="1">
      <alignment/>
      <protection/>
    </xf>
    <xf numFmtId="0" fontId="26" fillId="0" borderId="3" xfId="0" applyFont="1" applyBorder="1" applyAlignment="1">
      <alignment horizontal="right"/>
    </xf>
    <xf numFmtId="3" fontId="16" fillId="2" borderId="2" xfId="15" applyNumberFormat="1" applyFont="1" applyFill="1" applyBorder="1" applyAlignment="1">
      <alignment/>
    </xf>
    <xf numFmtId="172" fontId="6" fillId="2" borderId="2" xfId="15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172" fontId="8" fillId="0" borderId="2" xfId="15" applyNumberFormat="1" applyFont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172" fontId="8" fillId="0" borderId="1" xfId="15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6" fillId="0" borderId="2" xfId="21" applyFont="1" applyFill="1" applyBorder="1">
      <alignment/>
      <protection/>
    </xf>
    <xf numFmtId="0" fontId="23" fillId="0" borderId="0" xfId="21" applyFont="1" applyAlignment="1">
      <alignment horizontal="center" vertical="center"/>
      <protection/>
    </xf>
    <xf numFmtId="0" fontId="23" fillId="0" borderId="0" xfId="21" applyNumberFormat="1" applyFont="1" applyFill="1" applyAlignment="1">
      <alignment horizontal="left"/>
      <protection/>
    </xf>
    <xf numFmtId="38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8" fontId="23" fillId="0" borderId="0" xfId="21" applyNumberFormat="1" applyFont="1" applyFill="1">
      <alignment/>
      <protection/>
    </xf>
    <xf numFmtId="0" fontId="23" fillId="0" borderId="0" xfId="21" applyFont="1">
      <alignment/>
      <protection/>
    </xf>
    <xf numFmtId="3" fontId="23" fillId="0" borderId="0" xfId="21" applyNumberFormat="1" applyFont="1">
      <alignment/>
      <protection/>
    </xf>
    <xf numFmtId="0" fontId="31" fillId="0" borderId="0" xfId="21" applyFont="1" applyAlignment="1">
      <alignment horizontal="center" vertical="center"/>
      <protection/>
    </xf>
    <xf numFmtId="38" fontId="30" fillId="0" borderId="0" xfId="21" applyNumberFormat="1" applyFont="1" applyFill="1" applyAlignment="1">
      <alignment horizontal="left"/>
      <protection/>
    </xf>
    <xf numFmtId="0" fontId="31" fillId="0" borderId="0" xfId="21" applyFont="1">
      <alignment/>
      <protection/>
    </xf>
    <xf numFmtId="38" fontId="20" fillId="3" borderId="2" xfId="0" applyNumberFormat="1" applyFont="1" applyFill="1" applyBorder="1" applyAlignment="1">
      <alignment vertical="top" wrapText="1"/>
    </xf>
    <xf numFmtId="0" fontId="19" fillId="3" borderId="2" xfId="0" applyNumberFormat="1" applyFont="1" applyFill="1" applyBorder="1" applyAlignment="1">
      <alignment horizontal="center"/>
    </xf>
    <xf numFmtId="38" fontId="13" fillId="3" borderId="2" xfId="0" applyNumberFormat="1" applyFont="1" applyFill="1" applyBorder="1" applyAlignment="1">
      <alignment horizontal="left"/>
    </xf>
    <xf numFmtId="38" fontId="8" fillId="3" borderId="3" xfId="0" applyNumberFormat="1" applyFont="1" applyFill="1" applyBorder="1" applyAlignment="1">
      <alignment horizontal="right"/>
    </xf>
    <xf numFmtId="38" fontId="13" fillId="3" borderId="2" xfId="21" applyNumberFormat="1" applyFont="1" applyFill="1" applyBorder="1">
      <alignment/>
      <protection/>
    </xf>
    <xf numFmtId="38" fontId="8" fillId="3" borderId="1" xfId="22" applyNumberFormat="1" applyFont="1" applyFill="1" applyBorder="1" applyAlignment="1">
      <alignment horizontal="right"/>
      <protection/>
    </xf>
    <xf numFmtId="38" fontId="13" fillId="3" borderId="2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38" fontId="6" fillId="0" borderId="0" xfId="22" applyNumberFormat="1" applyFont="1" applyFill="1" applyAlignment="1">
      <alignment/>
      <protection/>
    </xf>
    <xf numFmtId="0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 applyAlignment="1">
      <alignment horizontal="left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3" fillId="0" borderId="0" xfId="0" applyFont="1" applyFill="1" applyAlignment="1">
      <alignment/>
    </xf>
    <xf numFmtId="38" fontId="17" fillId="0" borderId="0" xfId="22" applyNumberFormat="1" applyFont="1" applyFill="1" applyAlignment="1">
      <alignment horizontal="center"/>
      <protection/>
    </xf>
    <xf numFmtId="38" fontId="32" fillId="0" borderId="0" xfId="22" applyNumberFormat="1" applyFont="1" applyFill="1" applyAlignment="1">
      <alignment horizontal="center"/>
      <protection/>
    </xf>
    <xf numFmtId="38" fontId="21" fillId="0" borderId="0" xfId="22" applyNumberFormat="1" applyFont="1" applyFill="1">
      <alignment/>
      <protection/>
    </xf>
    <xf numFmtId="0" fontId="15" fillId="0" borderId="0" xfId="22" applyNumberFormat="1" applyFont="1" applyFill="1" applyAlignment="1">
      <alignment horizontal="center"/>
      <protection/>
    </xf>
    <xf numFmtId="38" fontId="15" fillId="0" borderId="0" xfId="22" applyNumberFormat="1" applyFont="1" applyFill="1" applyAlignment="1">
      <alignment horizontal="left"/>
      <protection/>
    </xf>
    <xf numFmtId="38" fontId="13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right"/>
    </xf>
    <xf numFmtId="38" fontId="6" fillId="0" borderId="10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38" fontId="16" fillId="0" borderId="2" xfId="22" applyNumberFormat="1" applyFont="1" applyFill="1" applyBorder="1" applyAlignment="1">
      <alignment horizontal="center" vertical="center" wrapText="1"/>
      <protection/>
    </xf>
    <xf numFmtId="38" fontId="15" fillId="0" borderId="1" xfId="22" applyNumberFormat="1" applyFont="1" applyFill="1" applyBorder="1" applyAlignment="1">
      <alignment horizontal="center" vertical="center" wrapText="1"/>
      <protection/>
    </xf>
    <xf numFmtId="38" fontId="15" fillId="0" borderId="2" xfId="21" applyNumberFormat="1" applyFont="1" applyFill="1" applyBorder="1" applyAlignment="1">
      <alignment horizontal="lef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 horizontal="left"/>
    </xf>
    <xf numFmtId="38" fontId="22" fillId="0" borderId="2" xfId="21" applyNumberFormat="1" applyFont="1" applyFill="1" applyBorder="1" applyAlignment="1">
      <alignment horizontal="center"/>
      <protection/>
    </xf>
    <xf numFmtId="38" fontId="20" fillId="0" borderId="2" xfId="21" applyNumberFormat="1" applyFont="1" applyFill="1" applyBorder="1">
      <alignment/>
      <protection/>
    </xf>
    <xf numFmtId="0" fontId="13" fillId="0" borderId="2" xfId="21" applyNumberFormat="1" applyFont="1" applyFill="1" applyBorder="1" applyAlignment="1">
      <alignment horizontal="center"/>
      <protection/>
    </xf>
    <xf numFmtId="38" fontId="13" fillId="0" borderId="2" xfId="21" applyNumberFormat="1" applyFont="1" applyFill="1" applyBorder="1" applyAlignment="1">
      <alignment horizontal="left"/>
      <protection/>
    </xf>
    <xf numFmtId="38" fontId="8" fillId="0" borderId="2" xfId="21" applyNumberFormat="1" applyFont="1" applyFill="1" applyBorder="1" applyAlignment="1">
      <alignment horizontal="right"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>
      <alignment/>
      <protection/>
    </xf>
    <xf numFmtId="38" fontId="13" fillId="0" borderId="2" xfId="0" applyNumberFormat="1" applyFont="1" applyFill="1" applyBorder="1" applyAlignment="1">
      <alignment/>
    </xf>
    <xf numFmtId="38" fontId="22" fillId="0" borderId="2" xfId="0" applyNumberFormat="1" applyFont="1" applyFill="1" applyBorder="1" applyAlignment="1">
      <alignment horizontal="center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6" fillId="0" borderId="2" xfId="21" applyNumberFormat="1" applyFont="1" applyFill="1" applyBorder="1" applyAlignment="1">
      <alignment/>
      <protection/>
    </xf>
    <xf numFmtId="38" fontId="16" fillId="0" borderId="2" xfId="21" applyNumberFormat="1" applyFont="1" applyFill="1" applyBorder="1">
      <alignment/>
      <protection/>
    </xf>
    <xf numFmtId="38" fontId="19" fillId="0" borderId="2" xfId="0" applyNumberFormat="1" applyFont="1" applyFill="1" applyBorder="1" applyAlignment="1">
      <alignment/>
    </xf>
    <xf numFmtId="38" fontId="6" fillId="0" borderId="2" xfId="21" applyNumberFormat="1" applyFont="1" applyFill="1" applyBorder="1" applyAlignment="1">
      <alignment horizontal="left"/>
      <protection/>
    </xf>
    <xf numFmtId="38" fontId="8" fillId="0" borderId="2" xfId="0" applyNumberFormat="1" applyFont="1" applyFill="1" applyBorder="1" applyAlignment="1">
      <alignment horizontal="left"/>
    </xf>
    <xf numFmtId="38" fontId="13" fillId="0" borderId="2" xfId="21" applyNumberFormat="1" applyFont="1" applyFill="1" applyBorder="1" applyAlignment="1">
      <alignment horizontal="left" vertical="top"/>
      <protection/>
    </xf>
    <xf numFmtId="38" fontId="20" fillId="0" borderId="2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2" xfId="0" applyNumberFormat="1" applyFont="1" applyFill="1" applyBorder="1" applyAlignment="1">
      <alignment horizontal="right"/>
    </xf>
    <xf numFmtId="38" fontId="20" fillId="0" borderId="2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"/>
    </xf>
    <xf numFmtId="38" fontId="6" fillId="0" borderId="5" xfId="21" applyNumberFormat="1" applyFont="1" applyFill="1" applyBorder="1" applyAlignment="1">
      <alignment horizontal="right"/>
      <protection/>
    </xf>
    <xf numFmtId="38" fontId="33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6" fillId="0" borderId="2" xfId="0" applyNumberFormat="1" applyFont="1" applyFill="1" applyBorder="1" applyAlignment="1">
      <alignment/>
    </xf>
    <xf numFmtId="38" fontId="13" fillId="0" borderId="2" xfId="22" applyNumberFormat="1" applyFont="1" applyFill="1" applyBorder="1" applyAlignment="1">
      <alignment horizontal="left"/>
      <protection/>
    </xf>
    <xf numFmtId="38" fontId="8" fillId="0" borderId="2" xfId="22" applyNumberFormat="1" applyFont="1" applyFill="1" applyBorder="1" applyAlignment="1">
      <alignment horizontal="right"/>
      <protection/>
    </xf>
    <xf numFmtId="38" fontId="20" fillId="0" borderId="9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38" fontId="13" fillId="0" borderId="0" xfId="0" applyNumberFormat="1" applyFont="1" applyFill="1" applyAlignment="1">
      <alignment horizontal="left"/>
    </xf>
    <xf numFmtId="38" fontId="8" fillId="0" borderId="9" xfId="21" applyNumberFormat="1" applyFont="1" applyFill="1" applyBorder="1" applyAlignment="1">
      <alignment horizontal="right"/>
      <protection/>
    </xf>
    <xf numFmtId="38" fontId="13" fillId="0" borderId="9" xfId="22" applyNumberFormat="1" applyFont="1" applyFill="1" applyBorder="1">
      <alignment/>
      <protection/>
    </xf>
    <xf numFmtId="38" fontId="13" fillId="0" borderId="9" xfId="21" applyNumberFormat="1" applyFont="1" applyFill="1" applyBorder="1">
      <alignment/>
      <protection/>
    </xf>
    <xf numFmtId="38" fontId="8" fillId="0" borderId="11" xfId="22" applyNumberFormat="1" applyFont="1" applyFill="1" applyBorder="1" applyAlignment="1">
      <alignment horizontal="right"/>
      <protection/>
    </xf>
    <xf numFmtId="0" fontId="20" fillId="0" borderId="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38" fontId="13" fillId="0" borderId="3" xfId="0" applyNumberFormat="1" applyFont="1" applyFill="1" applyBorder="1" applyAlignment="1">
      <alignment horizontal="left"/>
    </xf>
    <xf numFmtId="38" fontId="8" fillId="0" borderId="9" xfId="21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/>
    </xf>
    <xf numFmtId="38" fontId="8" fillId="0" borderId="11" xfId="22" applyNumberFormat="1" applyFont="1" applyFill="1" applyBorder="1" applyAlignment="1">
      <alignment horizontal="right"/>
      <protection/>
    </xf>
    <xf numFmtId="38" fontId="32" fillId="0" borderId="2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/>
    </xf>
    <xf numFmtId="38" fontId="8" fillId="0" borderId="5" xfId="0" applyNumberFormat="1" applyFont="1" applyFill="1" applyBorder="1" applyAlignment="1">
      <alignment/>
    </xf>
    <xf numFmtId="38" fontId="22" fillId="0" borderId="2" xfId="22" applyNumberFormat="1" applyFont="1" applyFill="1" applyBorder="1" applyAlignment="1">
      <alignment horizontal="center"/>
      <protection/>
    </xf>
    <xf numFmtId="38" fontId="20" fillId="0" borderId="2" xfId="22" applyNumberFormat="1" applyFont="1" applyFill="1" applyBorder="1">
      <alignment/>
      <protection/>
    </xf>
    <xf numFmtId="0" fontId="13" fillId="0" borderId="2" xfId="22" applyNumberFormat="1" applyFont="1" applyFill="1" applyBorder="1" applyAlignment="1">
      <alignment horizontal="center"/>
      <protection/>
    </xf>
    <xf numFmtId="38" fontId="32" fillId="0" borderId="9" xfId="21" applyNumberFormat="1" applyFont="1" applyFill="1" applyBorder="1" applyAlignment="1">
      <alignment horizontal="center"/>
      <protection/>
    </xf>
    <xf numFmtId="38" fontId="6" fillId="0" borderId="9" xfId="21" applyNumberFormat="1" applyFont="1" applyFill="1" applyBorder="1" applyAlignment="1">
      <alignment horizontal="right"/>
      <protection/>
    </xf>
    <xf numFmtId="38" fontId="15" fillId="0" borderId="9" xfId="22" applyNumberFormat="1" applyFont="1" applyFill="1" applyBorder="1">
      <alignment/>
      <protection/>
    </xf>
    <xf numFmtId="38" fontId="15" fillId="0" borderId="9" xfId="21" applyNumberFormat="1" applyFont="1" applyFill="1" applyBorder="1" applyAlignment="1">
      <alignment horizontal="right"/>
      <protection/>
    </xf>
    <xf numFmtId="38" fontId="6" fillId="0" borderId="11" xfId="22" applyNumberFormat="1" applyFont="1" applyFill="1" applyBorder="1" applyAlignment="1">
      <alignment horizontal="right"/>
      <protection/>
    </xf>
    <xf numFmtId="38" fontId="15" fillId="0" borderId="9" xfId="0" applyNumberFormat="1" applyFont="1" applyFill="1" applyBorder="1" applyAlignment="1">
      <alignment/>
    </xf>
    <xf numFmtId="38" fontId="6" fillId="0" borderId="2" xfId="22" applyNumberFormat="1" applyFont="1" applyFill="1" applyBorder="1" applyAlignment="1">
      <alignment/>
      <protection/>
    </xf>
    <xf numFmtId="38" fontId="22" fillId="0" borderId="5" xfId="21" applyNumberFormat="1" applyFont="1" applyFill="1" applyBorder="1" applyAlignment="1">
      <alignment horizontal="center"/>
      <protection/>
    </xf>
    <xf numFmtId="38" fontId="20" fillId="0" borderId="5" xfId="21" applyNumberFormat="1" applyFont="1" applyFill="1" applyBorder="1">
      <alignment/>
      <protection/>
    </xf>
    <xf numFmtId="0" fontId="13" fillId="0" borderId="5" xfId="21" applyNumberFormat="1" applyFont="1" applyFill="1" applyBorder="1" applyAlignment="1">
      <alignment horizontal="center"/>
      <protection/>
    </xf>
    <xf numFmtId="38" fontId="13" fillId="0" borderId="5" xfId="22" applyNumberFormat="1" applyFont="1" applyFill="1" applyBorder="1" applyAlignment="1">
      <alignment horizontal="left"/>
      <protection/>
    </xf>
    <xf numFmtId="38" fontId="8" fillId="0" borderId="5" xfId="21" applyNumberFormat="1" applyFont="1" applyFill="1" applyBorder="1" applyAlignment="1">
      <alignment horizontal="right"/>
      <protection/>
    </xf>
    <xf numFmtId="38" fontId="13" fillId="0" borderId="5" xfId="22" applyNumberFormat="1" applyFont="1" applyFill="1" applyBorder="1">
      <alignment/>
      <protection/>
    </xf>
    <xf numFmtId="38" fontId="13" fillId="0" borderId="5" xfId="21" applyNumberFormat="1" applyFont="1" applyFill="1" applyBorder="1" applyAlignment="1">
      <alignment horizontal="right"/>
      <protection/>
    </xf>
    <xf numFmtId="38" fontId="8" fillId="0" borderId="12" xfId="22" applyNumberFormat="1" applyFont="1" applyFill="1" applyBorder="1" applyAlignment="1">
      <alignment horizontal="right"/>
      <protection/>
    </xf>
    <xf numFmtId="38" fontId="13" fillId="0" borderId="5" xfId="0" applyNumberFormat="1" applyFont="1" applyFill="1" applyBorder="1" applyAlignment="1">
      <alignment/>
    </xf>
    <xf numFmtId="38" fontId="13" fillId="0" borderId="2" xfId="21" applyNumberFormat="1" applyFont="1" applyFill="1" applyBorder="1" applyAlignment="1">
      <alignment horizontal="right"/>
      <protection/>
    </xf>
    <xf numFmtId="0" fontId="19" fillId="0" borderId="5" xfId="21" applyNumberFormat="1" applyFont="1" applyFill="1" applyBorder="1" applyAlignment="1">
      <alignment horizontal="center"/>
      <protection/>
    </xf>
    <xf numFmtId="38" fontId="13" fillId="0" borderId="5" xfId="21" applyNumberFormat="1" applyFont="1" applyFill="1" applyBorder="1" applyAlignment="1">
      <alignment horizontal="left"/>
      <protection/>
    </xf>
    <xf numFmtId="0" fontId="19" fillId="0" borderId="2" xfId="21" applyNumberFormat="1" applyFont="1" applyFill="1" applyBorder="1" applyAlignment="1">
      <alignment horizontal="center"/>
      <protection/>
    </xf>
    <xf numFmtId="0" fontId="19" fillId="0" borderId="2" xfId="21" applyNumberFormat="1" applyFont="1" applyFill="1" applyBorder="1" applyAlignment="1">
      <alignment horizontal="center" vertical="top"/>
      <protection/>
    </xf>
    <xf numFmtId="0" fontId="19" fillId="0" borderId="2" xfId="0" applyNumberFormat="1" applyFont="1" applyFill="1" applyBorder="1" applyAlignment="1">
      <alignment horizontal="center"/>
    </xf>
    <xf numFmtId="38" fontId="13" fillId="0" borderId="12" xfId="22" applyNumberFormat="1" applyFont="1" applyFill="1" applyBorder="1" applyAlignment="1">
      <alignment horizontal="right"/>
      <protection/>
    </xf>
    <xf numFmtId="38" fontId="20" fillId="0" borderId="4" xfId="21" applyNumberFormat="1" applyFont="1" applyFill="1" applyBorder="1">
      <alignment/>
      <protection/>
    </xf>
    <xf numFmtId="0" fontId="19" fillId="0" borderId="4" xfId="21" applyNumberFormat="1" applyFont="1" applyFill="1" applyBorder="1" applyAlignment="1">
      <alignment horizontal="center" vertical="top"/>
      <protection/>
    </xf>
    <xf numFmtId="38" fontId="13" fillId="0" borderId="0" xfId="22" applyNumberFormat="1" applyFont="1" applyFill="1" applyBorder="1">
      <alignment/>
      <protection/>
    </xf>
    <xf numFmtId="38" fontId="13" fillId="0" borderId="9" xfId="21" applyNumberFormat="1" applyFont="1" applyFill="1" applyBorder="1" applyAlignment="1">
      <alignment horizontal="right"/>
      <protection/>
    </xf>
    <xf numFmtId="38" fontId="13" fillId="0" borderId="9" xfId="0" applyNumberFormat="1" applyFont="1" applyFill="1" applyBorder="1" applyAlignment="1">
      <alignment/>
    </xf>
    <xf numFmtId="38" fontId="13" fillId="0" borderId="6" xfId="22" applyNumberFormat="1" applyFont="1" applyFill="1" applyBorder="1">
      <alignment/>
      <protection/>
    </xf>
    <xf numFmtId="38" fontId="13" fillId="0" borderId="2" xfId="22" applyNumberFormat="1" applyFont="1" applyFill="1" applyBorder="1">
      <alignment/>
      <protection/>
    </xf>
    <xf numFmtId="38" fontId="13" fillId="0" borderId="2" xfId="21" applyNumberFormat="1" applyFont="1" applyFill="1" applyBorder="1" applyAlignment="1">
      <alignment horizontal="right"/>
      <protection/>
    </xf>
    <xf numFmtId="38" fontId="20" fillId="0" borderId="4" xfId="21" applyNumberFormat="1" applyFont="1" applyFill="1" applyBorder="1" applyAlignment="1">
      <alignment vertical="top"/>
      <protection/>
    </xf>
    <xf numFmtId="0" fontId="19" fillId="0" borderId="4" xfId="0" applyNumberFormat="1" applyFont="1" applyFill="1" applyBorder="1" applyAlignment="1">
      <alignment horizontal="center"/>
    </xf>
    <xf numFmtId="38" fontId="22" fillId="0" borderId="5" xfId="0" applyNumberFormat="1" applyFont="1" applyFill="1" applyBorder="1" applyAlignment="1">
      <alignment/>
    </xf>
    <xf numFmtId="38" fontId="19" fillId="0" borderId="5" xfId="21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20" fillId="0" borderId="5" xfId="0" applyNumberFormat="1" applyFont="1" applyFill="1" applyBorder="1" applyAlignment="1">
      <alignment/>
    </xf>
    <xf numFmtId="38" fontId="6" fillId="2" borderId="1" xfId="22" applyNumberFormat="1" applyFont="1" applyFill="1" applyBorder="1" applyAlignment="1">
      <alignment horizontal="right"/>
      <protection/>
    </xf>
    <xf numFmtId="38" fontId="20" fillId="0" borderId="5" xfId="21" applyNumberFormat="1" applyFont="1" applyFill="1" applyBorder="1" applyAlignment="1">
      <alignment vertical="top"/>
      <protection/>
    </xf>
    <xf numFmtId="0" fontId="13" fillId="0" borderId="5" xfId="21" applyNumberFormat="1" applyFont="1" applyFill="1" applyBorder="1" applyAlignment="1">
      <alignment horizontal="center" vertical="top"/>
      <protection/>
    </xf>
    <xf numFmtId="38" fontId="13" fillId="0" borderId="5" xfId="21" applyNumberFormat="1" applyFont="1" applyFill="1" applyBorder="1" applyAlignment="1">
      <alignment horizontal="left" vertical="top"/>
      <protection/>
    </xf>
    <xf numFmtId="38" fontId="19" fillId="0" borderId="2" xfId="21" applyNumberFormat="1" applyFont="1" applyFill="1" applyBorder="1" applyAlignment="1">
      <alignment horizontal="right"/>
      <protection/>
    </xf>
    <xf numFmtId="38" fontId="20" fillId="0" borderId="1" xfId="0" applyNumberFormat="1" applyFont="1" applyFill="1" applyBorder="1" applyAlignment="1">
      <alignment/>
    </xf>
    <xf numFmtId="38" fontId="13" fillId="0" borderId="3" xfId="21" applyNumberFormat="1" applyFont="1" applyFill="1" applyBorder="1" applyAlignment="1">
      <alignment horizontal="left"/>
      <protection/>
    </xf>
    <xf numFmtId="38" fontId="26" fillId="0" borderId="2" xfId="21" applyNumberFormat="1" applyFont="1" applyFill="1" applyBorder="1" applyAlignment="1">
      <alignment horizontal="right"/>
      <protection/>
    </xf>
    <xf numFmtId="38" fontId="20" fillId="0" borderId="1" xfId="0" applyNumberFormat="1" applyFont="1" applyFill="1" applyBorder="1" applyAlignment="1">
      <alignment/>
    </xf>
    <xf numFmtId="0" fontId="19" fillId="0" borderId="2" xfId="0" applyNumberFormat="1" applyFont="1" applyFill="1" applyBorder="1" applyAlignment="1">
      <alignment horizontal="center"/>
    </xf>
    <xf numFmtId="38" fontId="13" fillId="0" borderId="3" xfId="21" applyNumberFormat="1" applyFont="1" applyFill="1" applyBorder="1" applyAlignment="1">
      <alignment horizontal="left"/>
      <protection/>
    </xf>
    <xf numFmtId="38" fontId="8" fillId="0" borderId="1" xfId="21" applyNumberFormat="1" applyFont="1" applyFill="1" applyBorder="1" applyAlignment="1">
      <alignment horizontal="right"/>
      <protection/>
    </xf>
    <xf numFmtId="38" fontId="19" fillId="0" borderId="2" xfId="21" applyNumberFormat="1" applyFont="1" applyFill="1" applyBorder="1" applyAlignment="1">
      <alignment horizontal="right"/>
      <protection/>
    </xf>
    <xf numFmtId="38" fontId="8" fillId="0" borderId="1" xfId="22" applyNumberFormat="1" applyFont="1" applyFill="1" applyBorder="1" applyAlignment="1">
      <alignment horizontal="right"/>
      <protection/>
    </xf>
    <xf numFmtId="38" fontId="13" fillId="0" borderId="2" xfId="0" applyNumberFormat="1" applyFont="1" applyFill="1" applyBorder="1" applyAlignment="1">
      <alignment/>
    </xf>
    <xf numFmtId="38" fontId="15" fillId="0" borderId="2" xfId="22" applyNumberFormat="1" applyFont="1" applyFill="1" applyBorder="1">
      <alignment/>
      <protection/>
    </xf>
    <xf numFmtId="38" fontId="6" fillId="0" borderId="2" xfId="21" applyNumberFormat="1" applyFont="1" applyFill="1" applyBorder="1" applyAlignment="1">
      <alignment horizontal="right"/>
      <protection/>
    </xf>
    <xf numFmtId="38" fontId="8" fillId="0" borderId="2" xfId="0" applyNumberFormat="1" applyFont="1" applyFill="1" applyBorder="1" applyAlignment="1">
      <alignment/>
    </xf>
    <xf numFmtId="38" fontId="20" fillId="0" borderId="1" xfId="21" applyNumberFormat="1" applyFont="1" applyFill="1" applyBorder="1" applyAlignment="1">
      <alignment vertical="top"/>
      <protection/>
    </xf>
    <xf numFmtId="38" fontId="20" fillId="0" borderId="1" xfId="21" applyNumberFormat="1" applyFont="1" applyFill="1" applyBorder="1" applyAlignment="1">
      <alignment vertical="top"/>
      <protection/>
    </xf>
    <xf numFmtId="0" fontId="13" fillId="0" borderId="2" xfId="21" applyNumberFormat="1" applyFont="1" applyFill="1" applyBorder="1" applyAlignment="1">
      <alignment horizontal="center" vertical="top"/>
      <protection/>
    </xf>
    <xf numFmtId="38" fontId="13" fillId="0" borderId="3" xfId="21" applyNumberFormat="1" applyFont="1" applyFill="1" applyBorder="1" applyAlignment="1">
      <alignment horizontal="left" vertical="top"/>
      <protection/>
    </xf>
    <xf numFmtId="38" fontId="8" fillId="0" borderId="1" xfId="22" applyNumberFormat="1" applyFont="1" applyFill="1" applyBorder="1" applyAlignment="1">
      <alignment horizontal="left"/>
      <protection/>
    </xf>
    <xf numFmtId="38" fontId="22" fillId="0" borderId="1" xfId="21" applyNumberFormat="1" applyFont="1" applyFill="1" applyBorder="1" applyAlignment="1">
      <alignment horizontal="center"/>
      <protection/>
    </xf>
    <xf numFmtId="38" fontId="20" fillId="0" borderId="2" xfId="21" applyNumberFormat="1" applyFont="1" applyFill="1" applyBorder="1" applyAlignment="1">
      <alignment horizontal="left"/>
      <protection/>
    </xf>
    <xf numFmtId="38" fontId="8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38" fontId="16" fillId="0" borderId="2" xfId="22" applyNumberFormat="1" applyFont="1" applyFill="1" applyBorder="1">
      <alignment/>
      <protection/>
    </xf>
    <xf numFmtId="38" fontId="16" fillId="0" borderId="2" xfId="0" applyNumberFormat="1" applyFont="1" applyFill="1" applyBorder="1" applyAlignment="1">
      <alignment/>
    </xf>
    <xf numFmtId="38" fontId="22" fillId="0" borderId="9" xfId="21" applyNumberFormat="1" applyFont="1" applyFill="1" applyBorder="1" applyAlignment="1">
      <alignment horizontal="center"/>
      <protection/>
    </xf>
    <xf numFmtId="38" fontId="22" fillId="0" borderId="4" xfId="21" applyNumberFormat="1" applyFont="1" applyFill="1" applyBorder="1" applyAlignment="1">
      <alignment horizontal="center"/>
      <protection/>
    </xf>
    <xf numFmtId="38" fontId="8" fillId="0" borderId="2" xfId="21" applyNumberFormat="1" applyFont="1" applyFill="1" applyBorder="1" applyAlignment="1">
      <alignment horizontal="center"/>
      <protection/>
    </xf>
    <xf numFmtId="38" fontId="20" fillId="0" borderId="2" xfId="0" applyNumberFormat="1" applyFont="1" applyFill="1" applyBorder="1" applyAlignment="1">
      <alignment vertical="top" wrapText="1"/>
    </xf>
    <xf numFmtId="38" fontId="13" fillId="0" borderId="2" xfId="0" applyNumberFormat="1" applyFont="1" applyFill="1" applyBorder="1" applyAlignment="1">
      <alignment horizontal="left" vertical="top" wrapText="1"/>
    </xf>
    <xf numFmtId="38" fontId="20" fillId="0" borderId="9" xfId="21" applyNumberFormat="1" applyFont="1" applyFill="1" applyBorder="1">
      <alignment/>
      <protection/>
    </xf>
    <xf numFmtId="0" fontId="19" fillId="0" borderId="9" xfId="21" applyNumberFormat="1" applyFont="1" applyFill="1" applyBorder="1" applyAlignment="1">
      <alignment horizontal="center"/>
      <protection/>
    </xf>
    <xf numFmtId="38" fontId="20" fillId="0" borderId="9" xfId="0" applyNumberFormat="1" applyFont="1" applyFill="1" applyBorder="1" applyAlignment="1">
      <alignment vertical="top" wrapText="1"/>
    </xf>
    <xf numFmtId="0" fontId="19" fillId="0" borderId="9" xfId="0" applyNumberFormat="1" applyFont="1" applyFill="1" applyBorder="1" applyAlignment="1">
      <alignment horizontal="center"/>
    </xf>
    <xf numFmtId="38" fontId="13" fillId="0" borderId="9" xfId="0" applyNumberFormat="1" applyFont="1" applyFill="1" applyBorder="1" applyAlignment="1">
      <alignment horizontal="left" vertical="top" wrapText="1"/>
    </xf>
    <xf numFmtId="38" fontId="20" fillId="0" borderId="1" xfId="21" applyNumberFormat="1" applyFont="1" applyFill="1" applyBorder="1">
      <alignment/>
      <protection/>
    </xf>
    <xf numFmtId="0" fontId="19" fillId="0" borderId="6" xfId="21" applyNumberFormat="1" applyFont="1" applyFill="1" applyBorder="1" applyAlignment="1">
      <alignment horizontal="center"/>
      <protection/>
    </xf>
    <xf numFmtId="0" fontId="16" fillId="0" borderId="0" xfId="0" applyFont="1" applyFill="1" applyAlignment="1">
      <alignment/>
    </xf>
    <xf numFmtId="38" fontId="32" fillId="0" borderId="2" xfId="0" applyNumberFormat="1" applyFont="1" applyFill="1" applyBorder="1" applyAlignment="1">
      <alignment horizontal="center"/>
    </xf>
    <xf numFmtId="38" fontId="20" fillId="0" borderId="9" xfId="21" applyNumberFormat="1" applyFont="1" applyFill="1" applyBorder="1" applyAlignment="1">
      <alignment vertical="top"/>
      <protection/>
    </xf>
    <xf numFmtId="0" fontId="13" fillId="0" borderId="9" xfId="21" applyNumberFormat="1" applyFont="1" applyFill="1" applyBorder="1" applyAlignment="1">
      <alignment horizontal="center" vertical="top"/>
      <protection/>
    </xf>
    <xf numFmtId="38" fontId="13" fillId="0" borderId="9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center"/>
      <protection/>
    </xf>
    <xf numFmtId="38" fontId="6" fillId="0" borderId="2" xfId="22" applyNumberFormat="1" applyFont="1" applyFill="1" applyBorder="1">
      <alignment/>
      <protection/>
    </xf>
    <xf numFmtId="38" fontId="6" fillId="0" borderId="2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 horizontal="left"/>
    </xf>
    <xf numFmtId="38" fontId="8" fillId="0" borderId="3" xfId="0" applyNumberFormat="1" applyFont="1" applyFill="1" applyBorder="1" applyAlignment="1">
      <alignment horizontal="right"/>
    </xf>
    <xf numFmtId="0" fontId="19" fillId="0" borderId="3" xfId="21" applyNumberFormat="1" applyFont="1" applyFill="1" applyBorder="1" applyAlignment="1">
      <alignment horizontal="center"/>
      <protection/>
    </xf>
    <xf numFmtId="38" fontId="13" fillId="0" borderId="3" xfId="0" applyNumberFormat="1" applyFont="1" applyFill="1" applyBorder="1" applyAlignment="1">
      <alignment horizontal="right"/>
    </xf>
    <xf numFmtId="38" fontId="20" fillId="3" borderId="5" xfId="0" applyNumberFormat="1" applyFont="1" applyFill="1" applyBorder="1" applyAlignment="1">
      <alignment/>
    </xf>
    <xf numFmtId="0" fontId="19" fillId="3" borderId="2" xfId="21" applyNumberFormat="1" applyFont="1" applyFill="1" applyBorder="1" applyAlignment="1">
      <alignment horizontal="center"/>
      <protection/>
    </xf>
    <xf numFmtId="38" fontId="13" fillId="3" borderId="2" xfId="21" applyNumberFormat="1" applyFont="1" applyFill="1" applyBorder="1" applyAlignment="1">
      <alignment horizontal="left"/>
      <protection/>
    </xf>
    <xf numFmtId="38" fontId="20" fillId="0" borderId="5" xfId="0" applyNumberFormat="1" applyFont="1" applyFill="1" applyBorder="1" applyAlignment="1">
      <alignment vertical="top" wrapText="1"/>
    </xf>
    <xf numFmtId="38" fontId="13" fillId="0" borderId="14" xfId="22" applyNumberFormat="1" applyFont="1" applyFill="1" applyBorder="1" applyAlignment="1">
      <alignment horizontal="left"/>
      <protection/>
    </xf>
    <xf numFmtId="38" fontId="8" fillId="0" borderId="1" xfId="0" applyNumberFormat="1" applyFont="1" applyFill="1" applyBorder="1" applyAlignment="1">
      <alignment vertical="top" wrapText="1"/>
    </xf>
    <xf numFmtId="38" fontId="13" fillId="0" borderId="3" xfId="0" applyNumberFormat="1" applyFont="1" applyFill="1" applyBorder="1" applyAlignment="1">
      <alignment horizontal="left" vertical="top" wrapText="1"/>
    </xf>
    <xf numFmtId="38" fontId="13" fillId="0" borderId="5" xfId="21" applyNumberFormat="1" applyFont="1" applyFill="1" applyBorder="1">
      <alignment/>
      <protection/>
    </xf>
    <xf numFmtId="38" fontId="19" fillId="0" borderId="1" xfId="22" applyNumberFormat="1" applyFont="1" applyFill="1" applyBorder="1" applyAlignment="1">
      <alignment horizontal="right"/>
      <protection/>
    </xf>
    <xf numFmtId="38" fontId="8" fillId="0" borderId="13" xfId="21" applyNumberFormat="1" applyFont="1" applyFill="1" applyBorder="1" applyAlignment="1">
      <alignment horizontal="right"/>
      <protection/>
    </xf>
    <xf numFmtId="38" fontId="13" fillId="0" borderId="1" xfId="0" applyNumberFormat="1" applyFont="1" applyFill="1" applyBorder="1" applyAlignment="1">
      <alignment/>
    </xf>
    <xf numFmtId="3" fontId="34" fillId="0" borderId="2" xfId="21" applyNumberFormat="1" applyFont="1" applyFill="1" applyBorder="1">
      <alignment/>
      <protection/>
    </xf>
    <xf numFmtId="38" fontId="16" fillId="0" borderId="1" xfId="0" applyNumberFormat="1" applyFont="1" applyFill="1" applyBorder="1" applyAlignment="1">
      <alignment/>
    </xf>
    <xf numFmtId="0" fontId="8" fillId="0" borderId="1" xfId="21" applyFont="1" applyFill="1" applyBorder="1" applyAlignment="1">
      <alignment horizontal="center"/>
      <protection/>
    </xf>
    <xf numFmtId="0" fontId="8" fillId="0" borderId="2" xfId="21" applyFont="1" applyBorder="1" applyAlignment="1">
      <alignment vertical="top" wrapText="1"/>
      <protection/>
    </xf>
    <xf numFmtId="38" fontId="21" fillId="0" borderId="1" xfId="0" applyNumberFormat="1" applyFont="1" applyFill="1" applyBorder="1" applyAlignment="1">
      <alignment horizontal="center" vertical="top" wrapText="1"/>
    </xf>
    <xf numFmtId="38" fontId="15" fillId="0" borderId="1" xfId="22" applyNumberFormat="1" applyFont="1" applyFill="1" applyBorder="1" applyAlignment="1">
      <alignment horizontal="left"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6" fillId="0" borderId="1" xfId="22" applyNumberFormat="1" applyFont="1" applyFill="1" applyBorder="1" applyAlignment="1">
      <alignment horizontal="right"/>
      <protection/>
    </xf>
    <xf numFmtId="38" fontId="20" fillId="0" borderId="0" xfId="0" applyNumberFormat="1" applyFont="1" applyFill="1" applyAlignment="1">
      <alignment/>
    </xf>
    <xf numFmtId="0" fontId="8" fillId="0" borderId="0" xfId="21" applyNumberFormat="1" applyFont="1" applyFill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21" fillId="0" borderId="0" xfId="21" applyNumberFormat="1" applyFont="1" applyFill="1" applyAlignment="1">
      <alignment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20" fillId="0" borderId="0" xfId="21" applyNumberFormat="1" applyFont="1" applyFill="1">
      <alignment/>
      <protection/>
    </xf>
    <xf numFmtId="38" fontId="8" fillId="0" borderId="0" xfId="21" applyNumberFormat="1" applyFont="1" applyFill="1">
      <alignment/>
      <protection/>
    </xf>
    <xf numFmtId="0" fontId="20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3" fontId="8" fillId="0" borderId="0" xfId="21" applyNumberFormat="1" applyFont="1">
      <alignment/>
      <protection/>
    </xf>
    <xf numFmtId="0" fontId="21" fillId="0" borderId="0" xfId="21" applyFont="1">
      <alignment/>
      <protection/>
    </xf>
    <xf numFmtId="0" fontId="21" fillId="0" borderId="0" xfId="22" applyFont="1" applyBorder="1" applyAlignment="1">
      <alignment vertical="center"/>
      <protection/>
    </xf>
    <xf numFmtId="38" fontId="8" fillId="0" borderId="0" xfId="0" applyNumberFormat="1" applyFont="1" applyFill="1" applyAlignment="1">
      <alignment horizontal="center"/>
    </xf>
    <xf numFmtId="38" fontId="2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2" fillId="0" borderId="2" xfId="0" applyFont="1" applyBorder="1" applyAlignment="1">
      <alignment horizontal="right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7" xfId="21" applyFont="1" applyFill="1" applyBorder="1">
      <alignment/>
      <protection/>
    </xf>
    <xf numFmtId="3" fontId="8" fillId="0" borderId="7" xfId="21" applyNumberFormat="1" applyFont="1" applyFill="1" applyBorder="1" applyAlignment="1">
      <alignment horizontal="right"/>
      <protection/>
    </xf>
    <xf numFmtId="3" fontId="8" fillId="0" borderId="7" xfId="21" applyNumberFormat="1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13" fillId="0" borderId="3" xfId="0" applyFont="1" applyFill="1" applyBorder="1" applyAlignment="1">
      <alignment/>
    </xf>
    <xf numFmtId="172" fontId="8" fillId="0" borderId="2" xfId="15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72" fontId="8" fillId="0" borderId="1" xfId="15" applyNumberFormat="1" applyFont="1" applyBorder="1" applyAlignment="1">
      <alignment/>
    </xf>
    <xf numFmtId="172" fontId="15" fillId="0" borderId="2" xfId="0" applyNumberFormat="1" applyFont="1" applyBorder="1" applyAlignment="1">
      <alignment/>
    </xf>
    <xf numFmtId="0" fontId="9" fillId="0" borderId="1" xfId="23" applyFont="1" applyBorder="1" applyAlignment="1">
      <alignment vertical="top" wrapText="1"/>
      <protection/>
    </xf>
    <xf numFmtId="0" fontId="9" fillId="0" borderId="2" xfId="23" applyFont="1" applyBorder="1" applyAlignment="1">
      <alignment vertical="top" wrapText="1"/>
      <protection/>
    </xf>
    <xf numFmtId="0" fontId="9" fillId="0" borderId="5" xfId="23" applyFont="1" applyBorder="1" applyAlignment="1">
      <alignment vertical="top" wrapText="1"/>
      <protection/>
    </xf>
    <xf numFmtId="0" fontId="8" fillId="0" borderId="9" xfId="23" applyFont="1" applyBorder="1" applyAlignment="1">
      <alignment vertical="top" wrapText="1"/>
      <protection/>
    </xf>
    <xf numFmtId="3" fontId="8" fillId="0" borderId="2" xfId="0" applyNumberFormat="1" applyFont="1" applyBorder="1" applyAlignment="1">
      <alignment wrapText="1"/>
    </xf>
    <xf numFmtId="0" fontId="8" fillId="0" borderId="2" xfId="23" applyFont="1" applyBorder="1" applyAlignment="1">
      <alignment vertical="top" wrapText="1"/>
      <protection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justify" vertical="top" wrapText="1"/>
    </xf>
    <xf numFmtId="0" fontId="8" fillId="0" borderId="7" xfId="21" applyFont="1" applyFill="1" applyBorder="1">
      <alignment/>
      <protection/>
    </xf>
    <xf numFmtId="0" fontId="8" fillId="0" borderId="4" xfId="21" applyFont="1" applyFill="1" applyBorder="1">
      <alignment/>
      <protection/>
    </xf>
    <xf numFmtId="0" fontId="9" fillId="0" borderId="7" xfId="21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3" fontId="8" fillId="0" borderId="7" xfId="21" applyNumberFormat="1" applyFont="1" applyFill="1" applyBorder="1" applyAlignment="1">
      <alignment horizontal="right"/>
      <protection/>
    </xf>
    <xf numFmtId="3" fontId="8" fillId="0" borderId="7" xfId="21" applyNumberFormat="1" applyFont="1" applyFill="1" applyBorder="1" applyAlignment="1">
      <alignment horizontal="center"/>
      <protection/>
    </xf>
    <xf numFmtId="3" fontId="5" fillId="0" borderId="2" xfId="0" applyNumberFormat="1" applyFont="1" applyBorder="1" applyAlignment="1">
      <alignment/>
    </xf>
    <xf numFmtId="0" fontId="5" fillId="0" borderId="5" xfId="23" applyFont="1" applyBorder="1" applyAlignment="1">
      <alignment horizontal="center" vertical="center" wrapText="1"/>
      <protection/>
    </xf>
    <xf numFmtId="0" fontId="13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3" fillId="0" borderId="3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5" xfId="23" applyFont="1" applyBorder="1" applyAlignment="1">
      <alignment horizontal="center" vertical="center" wrapText="1"/>
      <protection/>
    </xf>
    <xf numFmtId="3" fontId="8" fillId="0" borderId="2" xfId="0" applyNumberFormat="1" applyFont="1" applyBorder="1" applyAlignment="1">
      <alignment horizontal="center"/>
    </xf>
    <xf numFmtId="0" fontId="19" fillId="0" borderId="0" xfId="0" applyFont="1" applyFill="1" applyAlignment="1">
      <alignment/>
    </xf>
    <xf numFmtId="0" fontId="26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right" vertical="center"/>
    </xf>
    <xf numFmtId="38" fontId="13" fillId="0" borderId="1" xfId="22" applyNumberFormat="1" applyFont="1" applyFill="1" applyBorder="1">
      <alignment/>
      <protection/>
    </xf>
    <xf numFmtId="38" fontId="13" fillId="0" borderId="1" xfId="21" applyNumberFormat="1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" fontId="6" fillId="0" borderId="6" xfId="0" applyNumberFormat="1" applyFont="1" applyBorder="1" applyAlignment="1">
      <alignment/>
    </xf>
    <xf numFmtId="0" fontId="8" fillId="0" borderId="2" xfId="0" applyFont="1" applyBorder="1" applyAlignment="1">
      <alignment horizontal="right"/>
    </xf>
    <xf numFmtId="172" fontId="6" fillId="2" borderId="6" xfId="15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right" vertical="top" wrapText="1"/>
    </xf>
    <xf numFmtId="0" fontId="8" fillId="0" borderId="0" xfId="0" applyFont="1" applyAlignment="1">
      <alignment horizontal="right" vertical="center"/>
    </xf>
    <xf numFmtId="38" fontId="14" fillId="0" borderId="0" xfId="22" applyNumberFormat="1" applyFont="1" applyFill="1" applyAlignment="1">
      <alignment horizontal="right" vertical="center"/>
      <protection/>
    </xf>
    <xf numFmtId="0" fontId="6" fillId="0" borderId="14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right" vertical="center" wrapText="1"/>
      <protection/>
    </xf>
    <xf numFmtId="0" fontId="6" fillId="0" borderId="2" xfId="21" applyFont="1" applyFill="1" applyBorder="1" applyAlignment="1">
      <alignment horizontal="right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15" fillId="0" borderId="0" xfId="22" applyNumberFormat="1" applyFont="1" applyFill="1" applyBorder="1" applyAlignment="1">
      <alignment horizontal="right"/>
      <protection/>
    </xf>
    <xf numFmtId="38" fontId="19" fillId="0" borderId="2" xfId="0" applyNumberFormat="1" applyFont="1" applyFill="1" applyBorder="1" applyAlignment="1">
      <alignment horizontal="right"/>
    </xf>
    <xf numFmtId="38" fontId="8" fillId="0" borderId="2" xfId="0" applyNumberFormat="1" applyFont="1" applyFill="1" applyBorder="1" applyAlignment="1">
      <alignment horizontal="right"/>
    </xf>
    <xf numFmtId="38" fontId="26" fillId="0" borderId="2" xfId="0" applyNumberFormat="1" applyFont="1" applyFill="1" applyBorder="1" applyAlignment="1">
      <alignment horizontal="right"/>
    </xf>
    <xf numFmtId="38" fontId="15" fillId="0" borderId="2" xfId="0" applyNumberFormat="1" applyFont="1" applyFill="1" applyBorder="1" applyAlignment="1">
      <alignment horizontal="right"/>
    </xf>
    <xf numFmtId="38" fontId="8" fillId="0" borderId="13" xfId="0" applyNumberFormat="1" applyFont="1" applyFill="1" applyBorder="1" applyAlignment="1">
      <alignment horizontal="right"/>
    </xf>
    <xf numFmtId="38" fontId="15" fillId="0" borderId="9" xfId="0" applyNumberFormat="1" applyFont="1" applyFill="1" applyBorder="1" applyAlignment="1">
      <alignment horizontal="right"/>
    </xf>
    <xf numFmtId="38" fontId="13" fillId="0" borderId="5" xfId="0" applyNumberFormat="1" applyFont="1" applyFill="1" applyBorder="1" applyAlignment="1">
      <alignment horizontal="right"/>
    </xf>
    <xf numFmtId="38" fontId="6" fillId="0" borderId="2" xfId="22" applyNumberFormat="1" applyFont="1" applyFill="1" applyBorder="1" applyAlignment="1">
      <alignment horizontal="right"/>
      <protection/>
    </xf>
    <xf numFmtId="38" fontId="13" fillId="0" borderId="9" xfId="0" applyNumberFormat="1" applyFont="1" applyFill="1" applyBorder="1" applyAlignment="1">
      <alignment horizontal="right"/>
    </xf>
    <xf numFmtId="38" fontId="16" fillId="0" borderId="2" xfId="0" applyNumberFormat="1" applyFont="1" applyFill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38" fontId="13" fillId="3" borderId="2" xfId="0" applyNumberFormat="1" applyFont="1" applyFill="1" applyBorder="1" applyAlignment="1">
      <alignment horizontal="right"/>
    </xf>
    <xf numFmtId="38" fontId="8" fillId="0" borderId="0" xfId="21" applyNumberFormat="1" applyFont="1" applyFill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3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 vertical="center"/>
    </xf>
    <xf numFmtId="38" fontId="18" fillId="0" borderId="0" xfId="22" applyNumberFormat="1" applyFont="1" applyFill="1" applyBorder="1" applyAlignment="1">
      <alignment horizontal="right"/>
      <protection/>
    </xf>
    <xf numFmtId="0" fontId="8" fillId="0" borderId="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19" fillId="0" borderId="2" xfId="21" applyNumberFormat="1" applyFont="1" applyFill="1" applyBorder="1" applyAlignment="1">
      <alignment horizontal="right" vertical="top"/>
      <protection/>
    </xf>
    <xf numFmtId="0" fontId="19" fillId="0" borderId="2" xfId="21" applyNumberFormat="1" applyFont="1" applyFill="1" applyBorder="1" applyAlignment="1">
      <alignment horizontal="right"/>
      <protection/>
    </xf>
    <xf numFmtId="0" fontId="13" fillId="0" borderId="2" xfId="0" applyNumberFormat="1" applyFont="1" applyFill="1" applyBorder="1" applyAlignment="1">
      <alignment horizontal="right"/>
    </xf>
    <xf numFmtId="38" fontId="15" fillId="0" borderId="2" xfId="21" applyNumberFormat="1" applyFont="1" applyFill="1" applyBorder="1" applyAlignment="1">
      <alignment horizontal="right"/>
      <protection/>
    </xf>
    <xf numFmtId="38" fontId="20" fillId="0" borderId="1" xfId="21" applyNumberFormat="1" applyFont="1" applyFill="1" applyBorder="1" applyAlignment="1">
      <alignment horizontal="left"/>
      <protection/>
    </xf>
    <xf numFmtId="0" fontId="13" fillId="0" borderId="6" xfId="21" applyNumberFormat="1" applyFont="1" applyFill="1" applyBorder="1" applyAlignment="1">
      <alignment horizontal="center"/>
      <protection/>
    </xf>
    <xf numFmtId="172" fontId="19" fillId="0" borderId="2" xfId="15" applyNumberFormat="1" applyFont="1" applyBorder="1" applyAlignment="1">
      <alignment/>
    </xf>
    <xf numFmtId="172" fontId="16" fillId="2" borderId="1" xfId="15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22" fillId="0" borderId="3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172" fontId="19" fillId="0" borderId="1" xfId="15" applyNumberFormat="1" applyFont="1" applyBorder="1" applyAlignment="1">
      <alignment/>
    </xf>
    <xf numFmtId="0" fontId="13" fillId="0" borderId="6" xfId="0" applyNumberFormat="1" applyFont="1" applyFill="1" applyBorder="1" applyAlignment="1">
      <alignment horizontal="right"/>
    </xf>
    <xf numFmtId="38" fontId="19" fillId="0" borderId="1" xfId="21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justify" vertical="top" wrapText="1"/>
    </xf>
    <xf numFmtId="172" fontId="33" fillId="0" borderId="2" xfId="15" applyNumberFormat="1" applyFont="1" applyBorder="1" applyAlignment="1">
      <alignment/>
    </xf>
    <xf numFmtId="38" fontId="20" fillId="0" borderId="2" xfId="0" applyNumberFormat="1" applyFont="1" applyFill="1" applyBorder="1" applyAlignment="1">
      <alignment horizontal="left" vertical="top" wrapText="1"/>
    </xf>
    <xf numFmtId="0" fontId="8" fillId="0" borderId="5" xfId="23" applyFont="1" applyBorder="1" applyAlignment="1">
      <alignment horizontal="center" vertical="center" wrapText="1"/>
      <protection/>
    </xf>
    <xf numFmtId="3" fontId="35" fillId="0" borderId="2" xfId="0" applyNumberFormat="1" applyFont="1" applyFill="1" applyBorder="1" applyAlignment="1">
      <alignment horizontal="center" vertical="center"/>
    </xf>
    <xf numFmtId="0" fontId="13" fillId="0" borderId="4" xfId="21" applyFont="1" applyBorder="1" applyAlignment="1">
      <alignment vertical="center" wrapText="1"/>
      <protection/>
    </xf>
    <xf numFmtId="0" fontId="13" fillId="0" borderId="7" xfId="21" applyFont="1" applyBorder="1" applyAlignment="1">
      <alignment vertical="center" wrapText="1"/>
      <protection/>
    </xf>
    <xf numFmtId="37" fontId="13" fillId="0" borderId="7" xfId="22" applyNumberFormat="1" applyFont="1" applyBorder="1" applyAlignment="1">
      <alignment vertical="center"/>
      <protection/>
    </xf>
    <xf numFmtId="3" fontId="13" fillId="0" borderId="4" xfId="22" applyNumberFormat="1" applyFont="1" applyBorder="1" applyAlignment="1">
      <alignment horizontal="center" vertical="center"/>
      <protection/>
    </xf>
    <xf numFmtId="3" fontId="13" fillId="0" borderId="4" xfId="22" applyNumberFormat="1" applyFont="1" applyBorder="1" applyAlignment="1">
      <alignment vertical="center"/>
      <protection/>
    </xf>
    <xf numFmtId="3" fontId="8" fillId="0" borderId="4" xfId="0" applyNumberFormat="1" applyFont="1" applyFill="1" applyBorder="1" applyAlignment="1">
      <alignment/>
    </xf>
    <xf numFmtId="0" fontId="8" fillId="0" borderId="4" xfId="23" applyFont="1" applyFill="1" applyBorder="1" applyAlignment="1">
      <alignment horizontal="center" vertical="center" wrapText="1"/>
      <protection/>
    </xf>
    <xf numFmtId="3" fontId="13" fillId="0" borderId="2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172" fontId="13" fillId="0" borderId="1" xfId="15" applyNumberFormat="1" applyFont="1" applyBorder="1" applyAlignment="1">
      <alignment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13" fillId="0" borderId="4" xfId="22" applyFont="1" applyBorder="1" applyAlignment="1">
      <alignment vertical="center" wrapText="1"/>
      <protection/>
    </xf>
    <xf numFmtId="0" fontId="13" fillId="0" borderId="4" xfId="22" applyFont="1" applyBorder="1" applyAlignment="1">
      <alignment vertical="center"/>
      <protection/>
    </xf>
    <xf numFmtId="37" fontId="13" fillId="0" borderId="4" xfId="22" applyNumberFormat="1" applyFont="1" applyBorder="1" applyAlignment="1">
      <alignment vertical="center"/>
      <protection/>
    </xf>
    <xf numFmtId="3" fontId="8" fillId="0" borderId="17" xfId="21" applyNumberFormat="1" applyFont="1" applyFill="1" applyBorder="1" applyAlignment="1">
      <alignment horizontal="right"/>
      <protection/>
    </xf>
    <xf numFmtId="3" fontId="8" fillId="0" borderId="8" xfId="21" applyNumberFormat="1" applyFont="1" applyFill="1" applyBorder="1" applyAlignment="1">
      <alignment horizontal="right"/>
      <protection/>
    </xf>
    <xf numFmtId="0" fontId="9" fillId="0" borderId="7" xfId="21" applyFont="1" applyFill="1" applyBorder="1" applyAlignment="1">
      <alignment horizontal="left"/>
      <protection/>
    </xf>
    <xf numFmtId="0" fontId="37" fillId="0" borderId="4" xfId="21" applyFont="1" applyFill="1" applyBorder="1" applyAlignment="1">
      <alignment horizontal="right"/>
      <protection/>
    </xf>
    <xf numFmtId="0" fontId="8" fillId="0" borderId="15" xfId="21" applyFont="1" applyFill="1" applyBorder="1">
      <alignment/>
      <protection/>
    </xf>
    <xf numFmtId="3" fontId="8" fillId="0" borderId="15" xfId="21" applyNumberFormat="1" applyFont="1" applyFill="1" applyBorder="1" applyAlignment="1">
      <alignment horizontal="right"/>
      <protection/>
    </xf>
    <xf numFmtId="3" fontId="8" fillId="0" borderId="15" xfId="21" applyNumberFormat="1" applyFont="1" applyFill="1" applyBorder="1" applyAlignment="1">
      <alignment horizontal="center"/>
      <protection/>
    </xf>
    <xf numFmtId="3" fontId="8" fillId="0" borderId="4" xfId="21" applyNumberFormat="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10" xfId="21" applyNumberFormat="1" applyFont="1" applyFill="1" applyBorder="1" applyAlignment="1">
      <alignment vertical="center"/>
      <protection/>
    </xf>
    <xf numFmtId="0" fontId="12" fillId="0" borderId="2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/>
    </xf>
    <xf numFmtId="0" fontId="8" fillId="0" borderId="6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center" wrapText="1"/>
    </xf>
    <xf numFmtId="0" fontId="12" fillId="0" borderId="1" xfId="0" applyFont="1" applyBorder="1" applyAlignment="1">
      <alignment/>
    </xf>
    <xf numFmtId="3" fontId="19" fillId="0" borderId="2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19" fillId="0" borderId="2" xfId="0" applyNumberFormat="1" applyFont="1" applyBorder="1" applyAlignment="1">
      <alignment horizontal="right" vertical="top" wrapText="1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" fontId="23" fillId="0" borderId="2" xfId="21" applyNumberFormat="1" applyFont="1" applyFill="1" applyBorder="1">
      <alignment/>
      <protection/>
    </xf>
    <xf numFmtId="3" fontId="39" fillId="0" borderId="2" xfId="21" applyNumberFormat="1" applyFont="1" applyFill="1" applyBorder="1">
      <alignment/>
      <protection/>
    </xf>
    <xf numFmtId="3" fontId="23" fillId="0" borderId="2" xfId="21" applyNumberFormat="1" applyFont="1" applyFill="1" applyBorder="1" applyAlignment="1">
      <alignment horizontal="right"/>
      <protection/>
    </xf>
    <xf numFmtId="3" fontId="14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wrapText="1"/>
    </xf>
    <xf numFmtId="3" fontId="1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 wrapText="1"/>
    </xf>
    <xf numFmtId="0" fontId="8" fillId="0" borderId="0" xfId="21" applyNumberFormat="1" applyFont="1" applyFill="1" applyAlignment="1">
      <alignment horizontal="left"/>
      <protection/>
    </xf>
    <xf numFmtId="38" fontId="23" fillId="0" borderId="0" xfId="0" applyNumberFormat="1" applyFont="1" applyFill="1" applyAlignment="1">
      <alignment horizontal="right"/>
    </xf>
    <xf numFmtId="38" fontId="23" fillId="0" borderId="0" xfId="21" applyNumberFormat="1" applyFont="1" applyFill="1" applyAlignment="1">
      <alignment horizontal="right"/>
      <protection/>
    </xf>
    <xf numFmtId="0" fontId="23" fillId="0" borderId="0" xfId="21" applyFont="1" applyAlignment="1">
      <alignment horizontal="right"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4" fillId="0" borderId="0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vertical="center"/>
      <protection/>
    </xf>
    <xf numFmtId="37" fontId="19" fillId="0" borderId="0" xfId="22" applyNumberFormat="1" applyFont="1" applyBorder="1" applyAlignment="1">
      <alignment vertical="center"/>
      <protection/>
    </xf>
    <xf numFmtId="0" fontId="19" fillId="0" borderId="0" xfId="22" applyFont="1" applyBorder="1" applyAlignment="1">
      <alignment vertical="center"/>
      <protection/>
    </xf>
    <xf numFmtId="0" fontId="19" fillId="0" borderId="0" xfId="22" applyFont="1" applyBorder="1">
      <alignment/>
      <protection/>
    </xf>
    <xf numFmtId="0" fontId="20" fillId="0" borderId="0" xfId="0" applyFont="1" applyBorder="1" applyAlignment="1">
      <alignment/>
    </xf>
    <xf numFmtId="0" fontId="14" fillId="0" borderId="0" xfId="22" applyFont="1" applyBorder="1" applyAlignment="1">
      <alignment vertical="center"/>
      <protection/>
    </xf>
    <xf numFmtId="37" fontId="14" fillId="0" borderId="0" xfId="22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6" fillId="0" borderId="0" xfId="22" applyFont="1" applyBorder="1" applyAlignment="1">
      <alignment/>
      <protection/>
    </xf>
    <xf numFmtId="0" fontId="41" fillId="0" borderId="0" xfId="22" applyFont="1" applyBorder="1" applyAlignment="1">
      <alignment horizontal="center" vertical="center"/>
      <protection/>
    </xf>
    <xf numFmtId="3" fontId="8" fillId="0" borderId="2" xfId="21" applyNumberFormat="1" applyFont="1" applyBorder="1" applyAlignment="1">
      <alignment vertical="top" wrapText="1"/>
      <protection/>
    </xf>
    <xf numFmtId="3" fontId="6" fillId="0" borderId="2" xfId="21" applyNumberFormat="1" applyFont="1" applyBorder="1" applyAlignment="1">
      <alignment vertical="top" wrapText="1"/>
      <protection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" fontId="19" fillId="0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36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42" fillId="0" borderId="2" xfId="0" applyFont="1" applyFill="1" applyBorder="1" applyAlignment="1">
      <alignment horizontal="right" vertical="center"/>
    </xf>
    <xf numFmtId="3" fontId="21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3" fontId="38" fillId="0" borderId="2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right" vertical="center"/>
    </xf>
    <xf numFmtId="0" fontId="14" fillId="0" borderId="2" xfId="21" applyFont="1" applyBorder="1" applyAlignment="1">
      <alignment vertical="top" wrapText="1"/>
      <protection/>
    </xf>
    <xf numFmtId="3" fontId="13" fillId="0" borderId="2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13" fillId="0" borderId="15" xfId="0" applyFont="1" applyBorder="1" applyAlignment="1">
      <alignment vertical="center" wrapText="1"/>
    </xf>
    <xf numFmtId="37" fontId="13" fillId="0" borderId="15" xfId="22" applyNumberFormat="1" applyFont="1" applyBorder="1" applyAlignment="1">
      <alignment vertical="center"/>
      <protection/>
    </xf>
    <xf numFmtId="3" fontId="13" fillId="0" borderId="15" xfId="22" applyNumberFormat="1" applyFont="1" applyBorder="1" applyAlignment="1">
      <alignment horizontal="center" vertical="center"/>
      <protection/>
    </xf>
    <xf numFmtId="0" fontId="13" fillId="0" borderId="7" xfId="0" applyFont="1" applyBorder="1" applyAlignment="1">
      <alignment vertical="center" wrapText="1"/>
    </xf>
    <xf numFmtId="3" fontId="13" fillId="0" borderId="7" xfId="22" applyNumberFormat="1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38" fontId="25" fillId="0" borderId="0" xfId="0" applyNumberFormat="1" applyFont="1" applyFill="1" applyAlignment="1">
      <alignment horizontal="center"/>
    </xf>
    <xf numFmtId="0" fontId="20" fillId="0" borderId="20" xfId="0" applyFont="1" applyBorder="1" applyAlignment="1">
      <alignment/>
    </xf>
    <xf numFmtId="0" fontId="13" fillId="0" borderId="2" xfId="22" applyFont="1" applyBorder="1" applyAlignment="1">
      <alignment horizontal="center" vertical="center"/>
      <protection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4" xfId="22" applyFont="1" applyBorder="1">
      <alignment/>
      <protection/>
    </xf>
    <xf numFmtId="0" fontId="13" fillId="0" borderId="4" xfId="0" applyFont="1" applyBorder="1" applyAlignment="1">
      <alignment/>
    </xf>
    <xf numFmtId="0" fontId="15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37" fontId="15" fillId="0" borderId="2" xfId="22" applyNumberFormat="1" applyFont="1" applyBorder="1" applyAlignment="1">
      <alignment vertical="center"/>
      <protection/>
    </xf>
    <xf numFmtId="3" fontId="15" fillId="0" borderId="2" xfId="22" applyNumberFormat="1" applyFont="1" applyBorder="1" applyAlignment="1">
      <alignment horizontal="center" vertical="center"/>
      <protection/>
    </xf>
    <xf numFmtId="3" fontId="13" fillId="0" borderId="2" xfId="22" applyNumberFormat="1" applyFont="1" applyBorder="1" applyAlignment="1">
      <alignment horizontal="center" vertical="center"/>
      <protection/>
    </xf>
    <xf numFmtId="3" fontId="15" fillId="0" borderId="2" xfId="22" applyNumberFormat="1" applyFont="1" applyBorder="1" applyAlignment="1">
      <alignment vertical="center"/>
      <protection/>
    </xf>
    <xf numFmtId="0" fontId="13" fillId="0" borderId="2" xfId="22" applyFont="1" applyBorder="1">
      <alignment/>
      <protection/>
    </xf>
    <xf numFmtId="0" fontId="13" fillId="0" borderId="15" xfId="0" applyFont="1" applyBorder="1" applyAlignment="1">
      <alignment horizontal="center" vertical="center"/>
    </xf>
    <xf numFmtId="0" fontId="13" fillId="0" borderId="15" xfId="22" applyFont="1" applyBorder="1" applyAlignment="1">
      <alignment vertical="center" wrapText="1"/>
      <protection/>
    </xf>
    <xf numFmtId="0" fontId="13" fillId="0" borderId="15" xfId="22" applyFont="1" applyBorder="1" applyAlignment="1">
      <alignment vertical="center"/>
      <protection/>
    </xf>
    <xf numFmtId="37" fontId="13" fillId="0" borderId="15" xfId="22" applyNumberFormat="1" applyFont="1" applyBorder="1" applyAlignment="1">
      <alignment horizontal="center" vertical="center"/>
      <protection/>
    </xf>
    <xf numFmtId="3" fontId="13" fillId="0" borderId="15" xfId="22" applyNumberFormat="1" applyFont="1" applyBorder="1" applyAlignment="1">
      <alignment vertical="center"/>
      <protection/>
    </xf>
    <xf numFmtId="0" fontId="13" fillId="0" borderId="15" xfId="22" applyFont="1" applyBorder="1">
      <alignment/>
      <protection/>
    </xf>
    <xf numFmtId="0" fontId="13" fillId="0" borderId="15" xfId="0" applyFont="1" applyBorder="1" applyAlignment="1">
      <alignment/>
    </xf>
    <xf numFmtId="0" fontId="13" fillId="0" borderId="8" xfId="22" applyFont="1" applyBorder="1" applyAlignment="1">
      <alignment vertical="center" wrapText="1"/>
      <protection/>
    </xf>
    <xf numFmtId="0" fontId="13" fillId="0" borderId="8" xfId="22" applyFont="1" applyBorder="1" applyAlignment="1">
      <alignment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7" xfId="22" applyFont="1" applyBorder="1" applyAlignment="1">
      <alignment vertical="center" wrapText="1"/>
      <protection/>
    </xf>
    <xf numFmtId="0" fontId="13" fillId="0" borderId="7" xfId="22" applyFont="1" applyBorder="1" applyAlignment="1">
      <alignment vertical="center"/>
      <protection/>
    </xf>
    <xf numFmtId="37" fontId="13" fillId="0" borderId="7" xfId="22" applyNumberFormat="1" applyFont="1" applyBorder="1" applyAlignment="1">
      <alignment horizontal="center" vertical="center"/>
      <protection/>
    </xf>
    <xf numFmtId="3" fontId="13" fillId="0" borderId="7" xfId="22" applyNumberFormat="1" applyFont="1" applyBorder="1" applyAlignment="1">
      <alignment vertical="center"/>
      <protection/>
    </xf>
    <xf numFmtId="0" fontId="13" fillId="0" borderId="7" xfId="22" applyFont="1" applyBorder="1">
      <alignment/>
      <protection/>
    </xf>
    <xf numFmtId="0" fontId="13" fillId="0" borderId="7" xfId="0" applyFont="1" applyBorder="1" applyAlignment="1">
      <alignment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2" xfId="21" applyFont="1" applyBorder="1" applyAlignment="1">
      <alignment vertical="center" wrapText="1"/>
      <protection/>
    </xf>
    <xf numFmtId="0" fontId="15" fillId="0" borderId="2" xfId="0" applyFont="1" applyBorder="1" applyAlignment="1">
      <alignment vertical="center" wrapText="1"/>
    </xf>
    <xf numFmtId="37" fontId="15" fillId="0" borderId="2" xfId="22" applyNumberFormat="1" applyFont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37" fontId="13" fillId="0" borderId="8" xfId="22" applyNumberFormat="1" applyFont="1" applyBorder="1" applyAlignment="1">
      <alignment vertical="center"/>
      <protection/>
    </xf>
    <xf numFmtId="3" fontId="13" fillId="0" borderId="8" xfId="22" applyNumberFormat="1" applyFont="1" applyBorder="1" applyAlignment="1">
      <alignment horizontal="center" vertical="center"/>
      <protection/>
    </xf>
    <xf numFmtId="37" fontId="13" fillId="0" borderId="8" xfId="22" applyNumberFormat="1" applyFont="1" applyBorder="1" applyAlignment="1">
      <alignment horizontal="center" vertical="center"/>
      <protection/>
    </xf>
    <xf numFmtId="3" fontId="13" fillId="0" borderId="8" xfId="22" applyNumberFormat="1" applyFont="1" applyBorder="1" applyAlignment="1">
      <alignment vertical="center"/>
      <protection/>
    </xf>
    <xf numFmtId="0" fontId="13" fillId="0" borderId="8" xfId="22" applyFont="1" applyBorder="1">
      <alignment/>
      <protection/>
    </xf>
    <xf numFmtId="0" fontId="13" fillId="0" borderId="8" xfId="0" applyFont="1" applyBorder="1" applyAlignment="1">
      <alignment/>
    </xf>
    <xf numFmtId="0" fontId="13" fillId="0" borderId="15" xfId="22" applyFont="1" applyBorder="1" applyAlignment="1">
      <alignment horizontal="center" vertical="center"/>
      <protection/>
    </xf>
    <xf numFmtId="0" fontId="13" fillId="0" borderId="15" xfId="21" applyFont="1" applyBorder="1" applyAlignment="1">
      <alignment vertical="center" wrapText="1"/>
      <protection/>
    </xf>
    <xf numFmtId="0" fontId="13" fillId="0" borderId="7" xfId="22" applyFont="1" applyBorder="1" applyAlignment="1">
      <alignment horizontal="center" vertical="center"/>
      <protection/>
    </xf>
    <xf numFmtId="0" fontId="19" fillId="0" borderId="2" xfId="22" applyFont="1" applyBorder="1" applyAlignment="1">
      <alignment horizontal="center" vertical="center"/>
      <protection/>
    </xf>
    <xf numFmtId="0" fontId="6" fillId="0" borderId="2" xfId="22" applyFont="1" applyBorder="1" applyAlignment="1">
      <alignment vertical="center"/>
      <protection/>
    </xf>
    <xf numFmtId="0" fontId="19" fillId="0" borderId="2" xfId="22" applyFont="1" applyBorder="1" applyAlignment="1">
      <alignment vertical="center"/>
      <protection/>
    </xf>
    <xf numFmtId="0" fontId="26" fillId="0" borderId="2" xfId="22" applyFont="1" applyBorder="1" applyAlignment="1">
      <alignment vertical="center"/>
      <protection/>
    </xf>
    <xf numFmtId="37" fontId="16" fillId="0" borderId="2" xfId="22" applyNumberFormat="1" applyFont="1" applyBorder="1" applyAlignment="1">
      <alignment vertical="center"/>
      <protection/>
    </xf>
    <xf numFmtId="3" fontId="19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horizontal="center" vertical="center"/>
      <protection/>
    </xf>
    <xf numFmtId="3" fontId="16" fillId="0" borderId="2" xfId="22" applyNumberFormat="1" applyFont="1" applyBorder="1" applyAlignment="1">
      <alignment vertical="center"/>
      <protection/>
    </xf>
    <xf numFmtId="0" fontId="19" fillId="0" borderId="2" xfId="22" applyFont="1" applyBorder="1">
      <alignment/>
      <protection/>
    </xf>
    <xf numFmtId="0" fontId="20" fillId="0" borderId="2" xfId="0" applyFont="1" applyBorder="1" applyAlignment="1">
      <alignment/>
    </xf>
    <xf numFmtId="3" fontId="13" fillId="0" borderId="2" xfId="22" applyNumberFormat="1" applyFont="1" applyBorder="1" applyAlignment="1">
      <alignment vertical="center"/>
      <protection/>
    </xf>
    <xf numFmtId="0" fontId="13" fillId="0" borderId="8" xfId="21" applyFont="1" applyBorder="1" applyAlignment="1">
      <alignment vertical="center" wrapText="1"/>
      <protection/>
    </xf>
    <xf numFmtId="0" fontId="13" fillId="3" borderId="15" xfId="21" applyFont="1" applyFill="1" applyBorder="1" applyAlignment="1">
      <alignment vertical="center" wrapText="1"/>
      <protection/>
    </xf>
    <xf numFmtId="0" fontId="13" fillId="0" borderId="8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horizontal="right"/>
    </xf>
    <xf numFmtId="0" fontId="13" fillId="0" borderId="4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37" fontId="15" fillId="0" borderId="7" xfId="22" applyNumberFormat="1" applyFont="1" applyBorder="1" applyAlignment="1">
      <alignment vertical="center"/>
      <protection/>
    </xf>
    <xf numFmtId="3" fontId="15" fillId="0" borderId="7" xfId="22" applyNumberFormat="1" applyFont="1" applyBorder="1" applyAlignment="1">
      <alignment horizontal="center" vertical="center"/>
      <protection/>
    </xf>
    <xf numFmtId="3" fontId="15" fillId="0" borderId="7" xfId="22" applyNumberFormat="1" applyFont="1" applyBorder="1" applyAlignment="1">
      <alignment vertical="center"/>
      <protection/>
    </xf>
    <xf numFmtId="37" fontId="13" fillId="0" borderId="8" xfId="0" applyNumberFormat="1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21" applyFont="1" applyBorder="1" applyAlignment="1">
      <alignment vertical="center" wrapText="1"/>
      <protection/>
    </xf>
    <xf numFmtId="0" fontId="13" fillId="0" borderId="8" xfId="0" applyFont="1" applyBorder="1" applyAlignment="1">
      <alignment horizontal="center" vertical="center"/>
    </xf>
    <xf numFmtId="0" fontId="13" fillId="3" borderId="8" xfId="22" applyFont="1" applyFill="1" applyBorder="1" applyAlignment="1">
      <alignment vertical="center"/>
      <protection/>
    </xf>
    <xf numFmtId="0" fontId="13" fillId="3" borderId="15" xfId="22" applyFont="1" applyFill="1" applyBorder="1" applyAlignment="1">
      <alignment vertical="center"/>
      <protection/>
    </xf>
    <xf numFmtId="0" fontId="13" fillId="3" borderId="15" xfId="22" applyFont="1" applyFill="1" applyBorder="1" applyAlignment="1">
      <alignment vertical="center"/>
      <protection/>
    </xf>
    <xf numFmtId="0" fontId="13" fillId="3" borderId="7" xfId="22" applyFont="1" applyFill="1" applyBorder="1" applyAlignment="1">
      <alignment vertical="center"/>
      <protection/>
    </xf>
    <xf numFmtId="37" fontId="15" fillId="2" borderId="2" xfId="22" applyNumberFormat="1" applyFont="1" applyFill="1" applyBorder="1" applyAlignment="1">
      <alignment vertical="center"/>
      <protection/>
    </xf>
    <xf numFmtId="3" fontId="15" fillId="2" borderId="2" xfId="22" applyNumberFormat="1" applyFont="1" applyFill="1" applyBorder="1" applyAlignment="1">
      <alignment horizontal="center" vertical="center"/>
      <protection/>
    </xf>
    <xf numFmtId="3" fontId="15" fillId="2" borderId="2" xfId="22" applyNumberFormat="1" applyFont="1" applyFill="1" applyBorder="1" applyAlignment="1">
      <alignment vertical="center"/>
      <protection/>
    </xf>
    <xf numFmtId="0" fontId="14" fillId="0" borderId="2" xfId="0" applyFont="1" applyBorder="1" applyAlignment="1">
      <alignment horizontal="center" vertical="center"/>
    </xf>
    <xf numFmtId="0" fontId="14" fillId="0" borderId="2" xfId="22" applyFont="1" applyBorder="1" applyAlignment="1">
      <alignment vertical="center"/>
      <protection/>
    </xf>
    <xf numFmtId="0" fontId="9" fillId="0" borderId="2" xfId="0" applyFont="1" applyBorder="1" applyAlignment="1">
      <alignment horizontal="center" vertical="center"/>
    </xf>
    <xf numFmtId="0" fontId="8" fillId="0" borderId="2" xfId="22" applyFont="1" applyBorder="1" applyAlignment="1">
      <alignment vertical="center"/>
      <protection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15" fillId="0" borderId="4" xfId="22" applyNumberFormat="1" applyFont="1" applyBorder="1" applyAlignment="1">
      <alignment vertical="center"/>
      <protection/>
    </xf>
    <xf numFmtId="0" fontId="16" fillId="0" borderId="2" xfId="22" applyFont="1" applyBorder="1">
      <alignment/>
      <protection/>
    </xf>
    <xf numFmtId="0" fontId="20" fillId="0" borderId="2" xfId="0" applyFont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37" fontId="16" fillId="0" borderId="2" xfId="22" applyNumberFormat="1" applyFont="1" applyBorder="1" applyAlignment="1">
      <alignment horizontal="right" vertical="center"/>
      <protection/>
    </xf>
    <xf numFmtId="0" fontId="16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2" xfId="21" applyFont="1" applyBorder="1" applyAlignment="1">
      <alignment vertical="top" wrapText="1"/>
      <protection/>
    </xf>
    <xf numFmtId="3" fontId="5" fillId="0" borderId="2" xfId="21" applyNumberFormat="1" applyFont="1" applyBorder="1">
      <alignment/>
      <protection/>
    </xf>
    <xf numFmtId="3" fontId="5" fillId="0" borderId="2" xfId="21" applyNumberFormat="1" applyFont="1" applyBorder="1" applyAlignment="1">
      <alignment horizontal="center"/>
      <protection/>
    </xf>
    <xf numFmtId="172" fontId="5" fillId="0" borderId="2" xfId="15" applyNumberFormat="1" applyFont="1" applyBorder="1" applyAlignment="1">
      <alignment/>
    </xf>
    <xf numFmtId="0" fontId="11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72" fontId="15" fillId="2" borderId="2" xfId="15" applyNumberFormat="1" applyFont="1" applyFill="1" applyBorder="1" applyAlignment="1">
      <alignment/>
    </xf>
    <xf numFmtId="1" fontId="15" fillId="2" borderId="2" xfId="0" applyNumberFormat="1" applyFont="1" applyFill="1" applyBorder="1" applyAlignment="1">
      <alignment/>
    </xf>
    <xf numFmtId="3" fontId="6" fillId="2" borderId="2" xfId="15" applyNumberFormat="1" applyFont="1" applyFill="1" applyBorder="1" applyAlignment="1">
      <alignment/>
    </xf>
    <xf numFmtId="0" fontId="6" fillId="0" borderId="5" xfId="21" applyFont="1" applyFill="1" applyBorder="1" applyAlignment="1">
      <alignment horizontal="center" vertical="center"/>
      <protection/>
    </xf>
    <xf numFmtId="3" fontId="8" fillId="0" borderId="21" xfId="21" applyNumberFormat="1" applyFont="1" applyFill="1" applyBorder="1" applyAlignment="1">
      <alignment horizontal="right"/>
      <protection/>
    </xf>
    <xf numFmtId="3" fontId="8" fillId="0" borderId="15" xfId="21" applyNumberFormat="1" applyFont="1" applyFill="1" applyBorder="1" applyAlignment="1">
      <alignment horizontal="right" vertical="center"/>
      <protection/>
    </xf>
    <xf numFmtId="3" fontId="8" fillId="0" borderId="4" xfId="21" applyNumberFormat="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center" vertical="center"/>
      <protection/>
    </xf>
    <xf numFmtId="0" fontId="13" fillId="3" borderId="4" xfId="22" applyFont="1" applyFill="1" applyBorder="1" applyAlignment="1">
      <alignment vertical="center"/>
      <protection/>
    </xf>
    <xf numFmtId="0" fontId="5" fillId="0" borderId="15" xfId="21" applyFont="1" applyFill="1" applyBorder="1">
      <alignment/>
      <protection/>
    </xf>
    <xf numFmtId="0" fontId="6" fillId="0" borderId="12" xfId="21" applyFont="1" applyFill="1" applyBorder="1" applyAlignment="1">
      <alignment horizontal="center" vertical="center"/>
      <protection/>
    </xf>
    <xf numFmtId="3" fontId="15" fillId="0" borderId="13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left" vertical="center" wrapText="1"/>
      <protection/>
    </xf>
    <xf numFmtId="0" fontId="8" fillId="0" borderId="2" xfId="0" applyFont="1" applyFill="1" applyBorder="1" applyAlignment="1">
      <alignment horizontal="left" vertical="center"/>
    </xf>
    <xf numFmtId="3" fontId="6" fillId="0" borderId="2" xfId="21" applyNumberFormat="1" applyFont="1" applyFill="1" applyBorder="1" applyAlignment="1">
      <alignment horizontal="right" vertical="center"/>
      <protection/>
    </xf>
    <xf numFmtId="3" fontId="8" fillId="0" borderId="9" xfId="21" applyNumberFormat="1" applyFont="1" applyFill="1" applyBorder="1" applyAlignment="1">
      <alignment horizontal="right" vertical="center"/>
      <protection/>
    </xf>
    <xf numFmtId="0" fontId="6" fillId="0" borderId="2" xfId="21" applyFont="1" applyFill="1" applyBorder="1" applyAlignment="1">
      <alignment horizontal="left" vertical="center"/>
      <protection/>
    </xf>
    <xf numFmtId="38" fontId="15" fillId="0" borderId="2" xfId="21" applyNumberFormat="1" applyFont="1" applyFill="1" applyBorder="1">
      <alignment/>
      <protection/>
    </xf>
    <xf numFmtId="38" fontId="5" fillId="0" borderId="2" xfId="21" applyNumberFormat="1" applyFont="1" applyFill="1" applyBorder="1" applyAlignment="1">
      <alignment horizontal="right"/>
      <protection/>
    </xf>
    <xf numFmtId="38" fontId="11" fillId="0" borderId="2" xfId="22" applyNumberFormat="1" applyFont="1" applyFill="1" applyBorder="1">
      <alignment/>
      <protection/>
    </xf>
    <xf numFmtId="38" fontId="5" fillId="0" borderId="1" xfId="22" applyNumberFormat="1" applyFont="1" applyFill="1" applyBorder="1" applyAlignment="1">
      <alignment horizontal="right"/>
      <protection/>
    </xf>
    <xf numFmtId="0" fontId="46" fillId="0" borderId="2" xfId="21" applyNumberFormat="1" applyFont="1" applyFill="1" applyBorder="1" applyAlignment="1">
      <alignment horizontal="center" vertical="top"/>
      <protection/>
    </xf>
    <xf numFmtId="38" fontId="11" fillId="0" borderId="3" xfId="21" applyNumberFormat="1" applyFont="1" applyFill="1" applyBorder="1" applyAlignment="1">
      <alignment horizontal="left"/>
      <protection/>
    </xf>
    <xf numFmtId="38" fontId="46" fillId="0" borderId="2" xfId="21" applyNumberFormat="1" applyFont="1" applyFill="1" applyBorder="1" applyAlignment="1">
      <alignment horizontal="right"/>
      <protection/>
    </xf>
    <xf numFmtId="38" fontId="11" fillId="0" borderId="2" xfId="21" applyNumberFormat="1" applyFont="1" applyFill="1" applyBorder="1" applyAlignment="1">
      <alignment horizontal="left"/>
      <protection/>
    </xf>
    <xf numFmtId="38" fontId="43" fillId="0" borderId="1" xfId="0" applyNumberFormat="1" applyFont="1" applyFill="1" applyBorder="1" applyAlignment="1">
      <alignment/>
    </xf>
    <xf numFmtId="38" fontId="11" fillId="0" borderId="2" xfId="22" applyNumberFormat="1" applyFont="1" applyFill="1" applyBorder="1">
      <alignment/>
      <protection/>
    </xf>
    <xf numFmtId="38" fontId="16" fillId="0" borderId="2" xfId="21" applyNumberFormat="1" applyFont="1" applyFill="1" applyBorder="1" applyAlignment="1">
      <alignment horizontal="right"/>
      <protection/>
    </xf>
    <xf numFmtId="38" fontId="14" fillId="0" borderId="2" xfId="0" applyNumberFormat="1" applyFont="1" applyFill="1" applyBorder="1" applyAlignment="1">
      <alignment vertical="top" wrapText="1"/>
    </xf>
    <xf numFmtId="38" fontId="15" fillId="0" borderId="3" xfId="21" applyNumberFormat="1" applyFont="1" applyFill="1" applyBorder="1" applyAlignment="1">
      <alignment horizontal="right"/>
      <protection/>
    </xf>
    <xf numFmtId="1" fontId="5" fillId="0" borderId="3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5" fillId="0" borderId="2" xfId="21" applyFont="1" applyBorder="1" applyAlignment="1">
      <alignment horizontal="center" vertical="top" wrapText="1"/>
      <protection/>
    </xf>
    <xf numFmtId="3" fontId="11" fillId="0" borderId="2" xfId="21" applyNumberFormat="1" applyFont="1" applyBorder="1">
      <alignment/>
      <protection/>
    </xf>
    <xf numFmtId="0" fontId="6" fillId="0" borderId="2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2" xfId="23" applyFont="1" applyBorder="1" applyAlignment="1">
      <alignment horizontal="center" vertical="center" wrapText="1"/>
      <protection/>
    </xf>
    <xf numFmtId="38" fontId="15" fillId="0" borderId="0" xfId="22" applyNumberFormat="1" applyFont="1" applyFill="1" applyAlignment="1">
      <alignment horizontal="right"/>
      <protection/>
    </xf>
    <xf numFmtId="38" fontId="47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18" fillId="0" borderId="1" xfId="21" applyFont="1" applyFill="1" applyBorder="1">
      <alignment/>
      <protection/>
    </xf>
    <xf numFmtId="0" fontId="6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8" fillId="0" borderId="2" xfId="21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0" fontId="9" fillId="0" borderId="3" xfId="21" applyFont="1" applyFill="1" applyBorder="1">
      <alignment/>
      <protection/>
    </xf>
    <xf numFmtId="0" fontId="9" fillId="0" borderId="2" xfId="21" applyFont="1" applyFill="1" applyBorder="1">
      <alignment/>
      <protection/>
    </xf>
    <xf numFmtId="0" fontId="6" fillId="0" borderId="12" xfId="21" applyFont="1" applyFill="1" applyBorder="1" applyAlignment="1">
      <alignment horizontal="center"/>
      <protection/>
    </xf>
    <xf numFmtId="3" fontId="8" fillId="0" borderId="19" xfId="21" applyNumberFormat="1" applyFont="1" applyFill="1" applyBorder="1" applyAlignment="1">
      <alignment horizontal="right"/>
      <protection/>
    </xf>
    <xf numFmtId="3" fontId="8" fillId="0" borderId="19" xfId="21" applyNumberFormat="1" applyFont="1" applyFill="1" applyBorder="1" applyAlignment="1">
      <alignment horizontal="center"/>
      <protection/>
    </xf>
    <xf numFmtId="0" fontId="9" fillId="0" borderId="13" xfId="21" applyFont="1" applyFill="1" applyBorder="1">
      <alignment/>
      <protection/>
    </xf>
    <xf numFmtId="0" fontId="9" fillId="0" borderId="5" xfId="21" applyFont="1" applyFill="1" applyBorder="1">
      <alignment/>
      <protection/>
    </xf>
    <xf numFmtId="0" fontId="8" fillId="0" borderId="15" xfId="21" applyFont="1" applyFill="1" applyBorder="1" applyAlignment="1">
      <alignment horizontal="center"/>
      <protection/>
    </xf>
    <xf numFmtId="3" fontId="8" fillId="0" borderId="0" xfId="0" applyNumberFormat="1" applyFont="1" applyFill="1" applyAlignment="1">
      <alignment/>
    </xf>
    <xf numFmtId="0" fontId="9" fillId="0" borderId="15" xfId="21" applyFont="1" applyFill="1" applyBorder="1">
      <alignment/>
      <protection/>
    </xf>
    <xf numFmtId="3" fontId="6" fillId="0" borderId="2" xfId="21" applyNumberFormat="1" applyFont="1" applyFill="1" applyBorder="1">
      <alignment/>
      <protection/>
    </xf>
    <xf numFmtId="3" fontId="8" fillId="0" borderId="6" xfId="21" applyNumberFormat="1" applyFont="1" applyFill="1" applyBorder="1" applyAlignment="1">
      <alignment horizontal="right"/>
      <protection/>
    </xf>
    <xf numFmtId="3" fontId="8" fillId="0" borderId="6" xfId="21" applyNumberFormat="1" applyFont="1" applyFill="1" applyBorder="1" applyAlignment="1">
      <alignment horizontal="center"/>
      <protection/>
    </xf>
    <xf numFmtId="0" fontId="8" fillId="0" borderId="8" xfId="21" applyFont="1" applyFill="1" applyBorder="1">
      <alignment/>
      <protection/>
    </xf>
    <xf numFmtId="0" fontId="9" fillId="0" borderId="22" xfId="21" applyFont="1" applyFill="1" applyBorder="1">
      <alignment/>
      <protection/>
    </xf>
    <xf numFmtId="0" fontId="9" fillId="0" borderId="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8" fillId="0" borderId="0" xfId="21" applyFont="1" applyFill="1" applyBorder="1">
      <alignment/>
      <protection/>
    </xf>
    <xf numFmtId="0" fontId="48" fillId="0" borderId="13" xfId="21" applyFont="1" applyFill="1" applyBorder="1">
      <alignment/>
      <protection/>
    </xf>
    <xf numFmtId="0" fontId="48" fillId="0" borderId="4" xfId="21" applyFont="1" applyFill="1" applyBorder="1">
      <alignment/>
      <protection/>
    </xf>
    <xf numFmtId="0" fontId="6" fillId="0" borderId="2" xfId="21" applyFont="1" applyFill="1" applyBorder="1" applyAlignment="1">
      <alignment horizontal="center"/>
      <protection/>
    </xf>
    <xf numFmtId="0" fontId="18" fillId="0" borderId="2" xfId="21" applyFont="1" applyFill="1" applyBorder="1">
      <alignment/>
      <protection/>
    </xf>
    <xf numFmtId="0" fontId="8" fillId="0" borderId="23" xfId="21" applyFont="1" applyFill="1" applyBorder="1">
      <alignment/>
      <protection/>
    </xf>
    <xf numFmtId="0" fontId="8" fillId="0" borderId="6" xfId="21" applyFont="1" applyFill="1" applyBorder="1">
      <alignment/>
      <protection/>
    </xf>
    <xf numFmtId="3" fontId="8" fillId="0" borderId="24" xfId="21" applyNumberFormat="1" applyFont="1" applyFill="1" applyBorder="1" applyAlignment="1">
      <alignment horizontal="right"/>
      <protection/>
    </xf>
    <xf numFmtId="3" fontId="8" fillId="0" borderId="24" xfId="21" applyNumberFormat="1" applyFont="1" applyFill="1" applyBorder="1" applyAlignment="1">
      <alignment horizontal="center"/>
      <protection/>
    </xf>
    <xf numFmtId="0" fontId="9" fillId="0" borderId="25" xfId="21" applyFont="1" applyFill="1" applyBorder="1">
      <alignment/>
      <protection/>
    </xf>
    <xf numFmtId="0" fontId="8" fillId="0" borderId="8" xfId="21" applyFont="1" applyFill="1" applyBorder="1" applyAlignment="1">
      <alignment horizontal="center"/>
      <protection/>
    </xf>
    <xf numFmtId="0" fontId="9" fillId="0" borderId="8" xfId="21" applyFont="1" applyFill="1" applyBorder="1">
      <alignment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Fill="1" applyBorder="1">
      <alignment/>
      <protection/>
    </xf>
    <xf numFmtId="3" fontId="8" fillId="0" borderId="26" xfId="21" applyNumberFormat="1" applyFont="1" applyFill="1" applyBorder="1" applyAlignment="1">
      <alignment horizontal="right"/>
      <protection/>
    </xf>
    <xf numFmtId="0" fontId="8" fillId="0" borderId="27" xfId="21" applyFont="1" applyFill="1" applyBorder="1">
      <alignment/>
      <protection/>
    </xf>
    <xf numFmtId="0" fontId="8" fillId="0" borderId="28" xfId="21" applyFont="1" applyFill="1" applyBorder="1">
      <alignment/>
      <protection/>
    </xf>
    <xf numFmtId="0" fontId="8" fillId="0" borderId="22" xfId="21" applyFont="1" applyFill="1" applyBorder="1">
      <alignment/>
      <protection/>
    </xf>
    <xf numFmtId="0" fontId="12" fillId="0" borderId="29" xfId="21" applyFont="1" applyFill="1" applyBorder="1" applyAlignment="1">
      <alignment horizontal="center"/>
      <protection/>
    </xf>
    <xf numFmtId="0" fontId="48" fillId="0" borderId="18" xfId="21" applyFont="1" applyFill="1" applyBorder="1">
      <alignment/>
      <protection/>
    </xf>
    <xf numFmtId="0" fontId="12" fillId="0" borderId="0" xfId="0" applyFont="1" applyFill="1" applyAlignment="1">
      <alignment/>
    </xf>
    <xf numFmtId="0" fontId="12" fillId="0" borderId="19" xfId="21" applyFont="1" applyFill="1" applyBorder="1" applyAlignment="1">
      <alignment horizontal="center"/>
      <protection/>
    </xf>
    <xf numFmtId="0" fontId="8" fillId="0" borderId="1" xfId="21" applyFont="1" applyFill="1" applyBorder="1">
      <alignment/>
      <protection/>
    </xf>
    <xf numFmtId="3" fontId="8" fillId="0" borderId="26" xfId="21" applyNumberFormat="1" applyFont="1" applyFill="1" applyBorder="1" applyAlignment="1">
      <alignment horizontal="center"/>
      <protection/>
    </xf>
    <xf numFmtId="0" fontId="8" fillId="0" borderId="5" xfId="21" applyFont="1" applyFill="1" applyBorder="1">
      <alignment/>
      <protection/>
    </xf>
    <xf numFmtId="0" fontId="48" fillId="0" borderId="15" xfId="21" applyFont="1" applyFill="1" applyBorder="1">
      <alignment/>
      <protection/>
    </xf>
    <xf numFmtId="0" fontId="48" fillId="0" borderId="15" xfId="21" applyFont="1" applyFill="1" applyBorder="1" applyAlignment="1">
      <alignment horizontal="right"/>
      <protection/>
    </xf>
    <xf numFmtId="0" fontId="14" fillId="0" borderId="15" xfId="21" applyFont="1" applyFill="1" applyBorder="1">
      <alignment/>
      <protection/>
    </xf>
    <xf numFmtId="0" fontId="8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3" fontId="6" fillId="0" borderId="2" xfId="21" applyNumberFormat="1" applyFont="1" applyFill="1" applyBorder="1" applyAlignment="1">
      <alignment horizontal="center"/>
      <protection/>
    </xf>
    <xf numFmtId="0" fontId="14" fillId="0" borderId="2" xfId="21" applyFont="1" applyFill="1" applyBorder="1">
      <alignment/>
      <protection/>
    </xf>
    <xf numFmtId="0" fontId="6" fillId="0" borderId="5" xfId="21" applyFont="1" applyFill="1" applyBorder="1" applyAlignment="1">
      <alignment horizontal="center"/>
      <protection/>
    </xf>
    <xf numFmtId="0" fontId="18" fillId="0" borderId="30" xfId="21" applyFont="1" applyFill="1" applyBorder="1">
      <alignment/>
      <protection/>
    </xf>
    <xf numFmtId="0" fontId="8" fillId="0" borderId="19" xfId="21" applyFont="1" applyFill="1" applyBorder="1">
      <alignment/>
      <protection/>
    </xf>
    <xf numFmtId="0" fontId="8" fillId="0" borderId="31" xfId="21" applyFont="1" applyFill="1" applyBorder="1">
      <alignment/>
      <protection/>
    </xf>
    <xf numFmtId="3" fontId="8" fillId="0" borderId="31" xfId="21" applyNumberFormat="1" applyFont="1" applyFill="1" applyBorder="1" applyAlignment="1">
      <alignment horizontal="right"/>
      <protection/>
    </xf>
    <xf numFmtId="3" fontId="8" fillId="0" borderId="31" xfId="21" applyNumberFormat="1" applyFont="1" applyFill="1" applyBorder="1" applyAlignment="1">
      <alignment horizontal="center"/>
      <protection/>
    </xf>
    <xf numFmtId="0" fontId="9" fillId="0" borderId="32" xfId="21" applyFont="1" applyFill="1" applyBorder="1">
      <alignment/>
      <protection/>
    </xf>
    <xf numFmtId="0" fontId="8" fillId="0" borderId="17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8" fillId="0" borderId="7" xfId="21" applyFont="1" applyFill="1" applyBorder="1" applyAlignment="1">
      <alignment horizontal="center" vertical="center"/>
      <protection/>
    </xf>
    <xf numFmtId="0" fontId="8" fillId="0" borderId="8" xfId="0" applyFont="1" applyFill="1" applyBorder="1" applyAlignment="1">
      <alignment horizontal="justify" vertical="top" wrapText="1"/>
    </xf>
    <xf numFmtId="0" fontId="8" fillId="0" borderId="8" xfId="0" applyFont="1" applyFill="1" applyBorder="1" applyAlignment="1">
      <alignment horizontal="center" vertical="top" wrapText="1"/>
    </xf>
    <xf numFmtId="0" fontId="13" fillId="0" borderId="8" xfId="21" applyFont="1" applyFill="1" applyBorder="1" applyAlignment="1">
      <alignment horizontal="right"/>
      <protection/>
    </xf>
    <xf numFmtId="0" fontId="13" fillId="0" borderId="15" xfId="21" applyFont="1" applyFill="1" applyBorder="1" applyAlignment="1">
      <alignment horizontal="right"/>
      <protection/>
    </xf>
    <xf numFmtId="0" fontId="13" fillId="0" borderId="7" xfId="21" applyFont="1" applyFill="1" applyBorder="1" applyAlignment="1">
      <alignment horizontal="right"/>
      <protection/>
    </xf>
    <xf numFmtId="0" fontId="8" fillId="0" borderId="15" xfId="0" applyFont="1" applyFill="1" applyBorder="1" applyAlignment="1">
      <alignment horizontal="left" vertical="top" wrapText="1"/>
    </xf>
    <xf numFmtId="3" fontId="8" fillId="0" borderId="21" xfId="21" applyNumberFormat="1" applyFont="1" applyFill="1" applyBorder="1" applyAlignment="1">
      <alignment horizontal="right" vertical="center"/>
      <protection/>
    </xf>
    <xf numFmtId="0" fontId="9" fillId="0" borderId="7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horizontal="center"/>
      <protection/>
    </xf>
    <xf numFmtId="0" fontId="8" fillId="0" borderId="33" xfId="0" applyFont="1" applyFill="1" applyBorder="1" applyAlignment="1">
      <alignment horizontal="left" vertical="top" wrapText="1"/>
    </xf>
    <xf numFmtId="3" fontId="8" fillId="0" borderId="34" xfId="21" applyNumberFormat="1" applyFont="1" applyFill="1" applyBorder="1" applyAlignment="1">
      <alignment horizontal="center"/>
      <protection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15" fillId="0" borderId="4" xfId="21" applyFont="1" applyFill="1" applyBorder="1">
      <alignment/>
      <protection/>
    </xf>
    <xf numFmtId="0" fontId="8" fillId="0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justify" vertical="top" wrapText="1"/>
    </xf>
    <xf numFmtId="0" fontId="14" fillId="0" borderId="22" xfId="21" applyFont="1" applyFill="1" applyBorder="1">
      <alignment/>
      <protection/>
    </xf>
    <xf numFmtId="0" fontId="8" fillId="0" borderId="7" xfId="0" applyFont="1" applyFill="1" applyBorder="1" applyAlignment="1">
      <alignment horizontal="left" vertical="center" wrapText="1"/>
    </xf>
    <xf numFmtId="0" fontId="9" fillId="0" borderId="4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4" xfId="21" applyFont="1" applyFill="1" applyBorder="1" applyAlignment="1">
      <alignment horizontal="center"/>
      <protection/>
    </xf>
    <xf numFmtId="0" fontId="9" fillId="0" borderId="26" xfId="21" applyFont="1" applyFill="1" applyBorder="1">
      <alignment/>
      <protection/>
    </xf>
    <xf numFmtId="3" fontId="8" fillId="0" borderId="8" xfId="21" applyNumberFormat="1" applyFont="1" applyFill="1" applyBorder="1" applyAlignment="1">
      <alignment horizontal="left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9" fillId="0" borderId="15" xfId="21" applyFont="1" applyFill="1" applyBorder="1" applyAlignment="1">
      <alignment horizontal="center" vertical="center"/>
      <protection/>
    </xf>
    <xf numFmtId="0" fontId="8" fillId="0" borderId="29" xfId="21" applyFont="1" applyFill="1" applyBorder="1" applyAlignment="1">
      <alignment horizontal="center" vertical="center"/>
      <protection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9" fillId="0" borderId="0" xfId="2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horizontal="right" wrapText="1"/>
    </xf>
    <xf numFmtId="0" fontId="9" fillId="0" borderId="0" xfId="21" applyFont="1" applyFill="1" applyBorder="1">
      <alignment/>
      <protection/>
    </xf>
    <xf numFmtId="0" fontId="13" fillId="0" borderId="18" xfId="21" applyFont="1" applyFill="1" applyBorder="1" applyAlignment="1">
      <alignment horizontal="right"/>
      <protection/>
    </xf>
    <xf numFmtId="0" fontId="9" fillId="0" borderId="6" xfId="21" applyFont="1" applyFill="1" applyBorder="1">
      <alignment/>
      <protection/>
    </xf>
    <xf numFmtId="0" fontId="18" fillId="0" borderId="5" xfId="21" applyFont="1" applyFill="1" applyBorder="1">
      <alignment/>
      <protection/>
    </xf>
    <xf numFmtId="0" fontId="8" fillId="0" borderId="12" xfId="21" applyFont="1" applyFill="1" applyBorder="1">
      <alignment/>
      <protection/>
    </xf>
    <xf numFmtId="3" fontId="6" fillId="0" borderId="31" xfId="21" applyNumberFormat="1" applyFont="1" applyFill="1" applyBorder="1" applyAlignment="1">
      <alignment horizontal="right"/>
      <protection/>
    </xf>
    <xf numFmtId="3" fontId="6" fillId="0" borderId="26" xfId="21" applyNumberFormat="1" applyFont="1" applyFill="1" applyBorder="1" applyAlignment="1">
      <alignment horizontal="right"/>
      <protection/>
    </xf>
    <xf numFmtId="3" fontId="6" fillId="0" borderId="19" xfId="21" applyNumberFormat="1" applyFont="1" applyFill="1" applyBorder="1" applyAlignment="1">
      <alignment horizontal="right"/>
      <protection/>
    </xf>
    <xf numFmtId="0" fontId="9" fillId="0" borderId="31" xfId="21" applyFont="1" applyFill="1" applyBorder="1">
      <alignment/>
      <protection/>
    </xf>
    <xf numFmtId="0" fontId="8" fillId="0" borderId="15" xfId="0" applyFont="1" applyFill="1" applyBorder="1" applyAlignment="1">
      <alignment horizontal="right" vertical="top" wrapText="1"/>
    </xf>
    <xf numFmtId="3" fontId="8" fillId="0" borderId="17" xfId="21" applyNumberFormat="1" applyFont="1" applyFill="1" applyBorder="1" applyAlignment="1">
      <alignment horizontal="center"/>
      <protection/>
    </xf>
    <xf numFmtId="0" fontId="15" fillId="0" borderId="15" xfId="21" applyFont="1" applyFill="1" applyBorder="1" applyAlignment="1">
      <alignment horizontal="right"/>
      <protection/>
    </xf>
    <xf numFmtId="3" fontId="8" fillId="0" borderId="18" xfId="21" applyNumberFormat="1" applyFont="1" applyFill="1" applyBorder="1" applyAlignment="1">
      <alignment horizontal="center"/>
      <protection/>
    </xf>
    <xf numFmtId="17" fontId="15" fillId="0" borderId="15" xfId="21" applyNumberFormat="1" applyFont="1" applyFill="1" applyBorder="1" applyAlignment="1">
      <alignment horizontal="right"/>
      <protection/>
    </xf>
    <xf numFmtId="0" fontId="8" fillId="0" borderId="8" xfId="0" applyFont="1" applyFill="1" applyBorder="1" applyAlignment="1">
      <alignment wrapText="1"/>
    </xf>
    <xf numFmtId="0" fontId="8" fillId="0" borderId="8" xfId="0" applyFont="1" applyFill="1" applyBorder="1" applyAlignment="1">
      <alignment horizontal="right" wrapText="1"/>
    </xf>
    <xf numFmtId="17" fontId="15" fillId="0" borderId="2" xfId="21" applyNumberFormat="1" applyFont="1" applyFill="1" applyBorder="1" applyAlignment="1">
      <alignment horizontal="center"/>
      <protection/>
    </xf>
    <xf numFmtId="17" fontId="15" fillId="0" borderId="2" xfId="21" applyNumberFormat="1" applyFont="1" applyFill="1" applyBorder="1" applyAlignment="1">
      <alignment horizontal="right"/>
      <protection/>
    </xf>
    <xf numFmtId="0" fontId="15" fillId="0" borderId="4" xfId="21" applyFont="1" applyFill="1" applyBorder="1" applyAlignment="1">
      <alignment horizontal="center"/>
      <protection/>
    </xf>
    <xf numFmtId="3" fontId="8" fillId="0" borderId="5" xfId="21" applyNumberFormat="1" applyFont="1" applyFill="1" applyBorder="1" applyAlignment="1">
      <alignment horizontal="right"/>
      <protection/>
    </xf>
    <xf numFmtId="0" fontId="8" fillId="0" borderId="34" xfId="21" applyFont="1" applyFill="1" applyBorder="1" applyAlignment="1">
      <alignment horizontal="center"/>
      <protection/>
    </xf>
    <xf numFmtId="0" fontId="8" fillId="0" borderId="21" xfId="0" applyFont="1" applyFill="1" applyBorder="1" applyAlignment="1">
      <alignment horizontal="justify" vertical="top" wrapText="1"/>
    </xf>
    <xf numFmtId="0" fontId="8" fillId="0" borderId="34" xfId="0" applyFont="1" applyFill="1" applyBorder="1" applyAlignment="1">
      <alignment horizontal="justify" vertical="top" wrapText="1"/>
    </xf>
    <xf numFmtId="0" fontId="9" fillId="0" borderId="34" xfId="21" applyFont="1" applyFill="1" applyBorder="1">
      <alignment/>
      <protection/>
    </xf>
    <xf numFmtId="0" fontId="8" fillId="0" borderId="17" xfId="0" applyFont="1" applyFill="1" applyBorder="1" applyAlignment="1">
      <alignment horizontal="left" vertical="center" wrapText="1"/>
    </xf>
    <xf numFmtId="3" fontId="8" fillId="0" borderId="17" xfId="21" applyNumberFormat="1" applyFont="1" applyFill="1" applyBorder="1" applyAlignment="1">
      <alignment horizontal="right" vertical="center"/>
      <protection/>
    </xf>
    <xf numFmtId="0" fontId="8" fillId="0" borderId="16" xfId="0" applyFont="1" applyFill="1" applyBorder="1" applyAlignment="1">
      <alignment horizontal="left" vertical="center" wrapText="1"/>
    </xf>
    <xf numFmtId="0" fontId="9" fillId="0" borderId="15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center"/>
      <protection/>
    </xf>
    <xf numFmtId="0" fontId="18" fillId="0" borderId="34" xfId="21" applyFont="1" applyFill="1" applyBorder="1">
      <alignment/>
      <protection/>
    </xf>
    <xf numFmtId="0" fontId="18" fillId="0" borderId="4" xfId="21" applyFont="1" applyFill="1" applyBorder="1">
      <alignment/>
      <protection/>
    </xf>
    <xf numFmtId="0" fontId="8" fillId="0" borderId="8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3" fontId="8" fillId="0" borderId="35" xfId="21" applyNumberFormat="1" applyFont="1" applyFill="1" applyBorder="1" applyAlignment="1">
      <alignment horizont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48" fillId="0" borderId="7" xfId="21" applyFont="1" applyFill="1" applyBorder="1">
      <alignment/>
      <protection/>
    </xf>
    <xf numFmtId="0" fontId="6" fillId="0" borderId="29" xfId="21" applyFont="1" applyFill="1" applyBorder="1" applyAlignment="1">
      <alignment horizontal="center"/>
      <protection/>
    </xf>
    <xf numFmtId="3" fontId="16" fillId="0" borderId="15" xfId="21" applyNumberFormat="1" applyFont="1" applyFill="1" applyBorder="1" applyAlignment="1">
      <alignment horizontal="right"/>
      <protection/>
    </xf>
    <xf numFmtId="3" fontId="6" fillId="0" borderId="15" xfId="21" applyNumberFormat="1" applyFont="1" applyFill="1" applyBorder="1" applyAlignment="1">
      <alignment horizontal="right"/>
      <protection/>
    </xf>
    <xf numFmtId="3" fontId="15" fillId="0" borderId="2" xfId="21" applyNumberFormat="1" applyFont="1" applyFill="1" applyBorder="1" applyAlignment="1">
      <alignment horizontal="center" vertical="center"/>
      <protection/>
    </xf>
    <xf numFmtId="3" fontId="6" fillId="0" borderId="22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Alignment="1">
      <alignment horizontal="center" vertical="center"/>
      <protection/>
    </xf>
    <xf numFmtId="0" fontId="23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1" applyFont="1" applyFill="1" applyAlignment="1">
      <alignment/>
      <protection/>
    </xf>
    <xf numFmtId="38" fontId="20" fillId="0" borderId="2" xfId="21" applyNumberFormat="1" applyFont="1" applyFill="1" applyBorder="1" applyAlignment="1">
      <alignment vertical="top"/>
      <protection/>
    </xf>
    <xf numFmtId="0" fontId="9" fillId="0" borderId="2" xfId="21" applyFont="1" applyBorder="1" applyAlignment="1">
      <alignment horizontal="left" vertical="top" wrapText="1"/>
      <protection/>
    </xf>
    <xf numFmtId="0" fontId="8" fillId="0" borderId="2" xfId="21" applyFont="1" applyFill="1" applyBorder="1" applyAlignment="1">
      <alignment horizontal="right"/>
      <protection/>
    </xf>
    <xf numFmtId="38" fontId="15" fillId="0" borderId="0" xfId="22" applyNumberFormat="1" applyFont="1" applyFill="1" applyAlignment="1">
      <alignment horizontal="center" vertical="center"/>
      <protection/>
    </xf>
    <xf numFmtId="38" fontId="47" fillId="0" borderId="0" xfId="0" applyNumberFormat="1" applyFont="1" applyFill="1" applyAlignment="1">
      <alignment horizontal="right"/>
    </xf>
    <xf numFmtId="0" fontId="33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14" fillId="0" borderId="2" xfId="23" applyFont="1" applyBorder="1" applyAlignment="1">
      <alignment vertical="top" wrapText="1"/>
      <protection/>
    </xf>
    <xf numFmtId="0" fontId="8" fillId="0" borderId="2" xfId="23" applyFont="1" applyBorder="1" applyAlignment="1">
      <alignment vertical="top" wrapText="1"/>
      <protection/>
    </xf>
    <xf numFmtId="0" fontId="8" fillId="0" borderId="9" xfId="23" applyFont="1" applyBorder="1" applyAlignment="1">
      <alignment vertical="top" wrapText="1"/>
      <protection/>
    </xf>
    <xf numFmtId="0" fontId="8" fillId="0" borderId="9" xfId="23" applyFont="1" applyBorder="1" applyAlignment="1">
      <alignment horizontal="center" vertical="center" wrapText="1"/>
      <protection/>
    </xf>
    <xf numFmtId="0" fontId="8" fillId="0" borderId="12" xfId="23" applyFont="1" applyBorder="1" applyAlignment="1">
      <alignment vertical="top" wrapText="1"/>
      <protection/>
    </xf>
    <xf numFmtId="0" fontId="6" fillId="0" borderId="1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center" vertical="center" wrapText="1"/>
      <protection/>
    </xf>
    <xf numFmtId="0" fontId="8" fillId="0" borderId="1" xfId="23" applyFont="1" applyBorder="1" applyAlignment="1">
      <alignment vertical="top" wrapText="1"/>
      <protection/>
    </xf>
    <xf numFmtId="0" fontId="8" fillId="0" borderId="6" xfId="23" applyFont="1" applyBorder="1" applyAlignment="1">
      <alignment vertical="top" wrapText="1"/>
      <protection/>
    </xf>
    <xf numFmtId="0" fontId="8" fillId="0" borderId="3" xfId="23" applyFont="1" applyBorder="1" applyAlignment="1">
      <alignment vertical="top" wrapText="1"/>
      <protection/>
    </xf>
    <xf numFmtId="0" fontId="12" fillId="0" borderId="12" xfId="23" applyFont="1" applyBorder="1" applyAlignment="1">
      <alignment vertical="top" wrapText="1"/>
      <protection/>
    </xf>
    <xf numFmtId="0" fontId="8" fillId="0" borderId="5" xfId="23" applyFont="1" applyBorder="1" applyAlignment="1">
      <alignment vertical="top" wrapText="1"/>
      <protection/>
    </xf>
    <xf numFmtId="0" fontId="19" fillId="0" borderId="9" xfId="23" applyFont="1" applyBorder="1" applyAlignment="1">
      <alignment vertical="top" wrapText="1"/>
      <protection/>
    </xf>
    <xf numFmtId="3" fontId="6" fillId="0" borderId="2" xfId="23" applyNumberFormat="1" applyFont="1" applyBorder="1" applyAlignment="1">
      <alignment horizontal="right" vertical="top" wrapText="1"/>
      <protection/>
    </xf>
    <xf numFmtId="0" fontId="6" fillId="0" borderId="2" xfId="23" applyFont="1" applyBorder="1" applyAlignment="1">
      <alignment vertical="top" wrapText="1"/>
      <protection/>
    </xf>
    <xf numFmtId="0" fontId="6" fillId="0" borderId="2" xfId="0" applyFont="1" applyBorder="1" applyAlignment="1">
      <alignment horizontal="right"/>
    </xf>
    <xf numFmtId="0" fontId="8" fillId="0" borderId="2" xfId="23" applyFont="1" applyBorder="1" applyAlignment="1">
      <alignment horizontal="center" vertical="top" wrapText="1"/>
      <protection/>
    </xf>
    <xf numFmtId="0" fontId="8" fillId="0" borderId="2" xfId="23" applyFont="1" applyBorder="1" applyAlignment="1">
      <alignment horizontal="left" vertical="top" wrapText="1"/>
      <protection/>
    </xf>
    <xf numFmtId="3" fontId="8" fillId="0" borderId="2" xfId="23" applyNumberFormat="1" applyFont="1" applyBorder="1" applyAlignment="1">
      <alignment horizontal="right" vertical="top" wrapText="1"/>
      <protection/>
    </xf>
    <xf numFmtId="0" fontId="13" fillId="0" borderId="2" xfId="23" applyFont="1" applyBorder="1" applyAlignment="1">
      <alignment vertical="top" wrapText="1"/>
      <protection/>
    </xf>
    <xf numFmtId="3" fontId="6" fillId="0" borderId="4" xfId="23" applyNumberFormat="1" applyFont="1" applyBorder="1" applyAlignment="1">
      <alignment horizontal="right" vertical="top" wrapText="1"/>
      <protection/>
    </xf>
    <xf numFmtId="0" fontId="6" fillId="0" borderId="9" xfId="23" applyFont="1" applyBorder="1" applyAlignment="1">
      <alignment vertical="top" wrapText="1"/>
      <protection/>
    </xf>
    <xf numFmtId="0" fontId="8" fillId="0" borderId="29" xfId="23" applyFont="1" applyBorder="1" applyAlignment="1">
      <alignment vertical="top" wrapText="1"/>
      <protection/>
    </xf>
    <xf numFmtId="3" fontId="12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/>
    </xf>
    <xf numFmtId="3" fontId="16" fillId="2" borderId="2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26" fillId="0" borderId="2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8" fillId="0" borderId="5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/>
    </xf>
    <xf numFmtId="3" fontId="12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23" fillId="0" borderId="0" xfId="21" applyFont="1" applyAlignment="1">
      <alignment horizontal="left" vertical="center"/>
      <protection/>
    </xf>
    <xf numFmtId="38" fontId="25" fillId="0" borderId="0" xfId="0" applyNumberFormat="1" applyFont="1" applyFill="1" applyAlignment="1">
      <alignment horizontal="center" vertical="center"/>
    </xf>
    <xf numFmtId="0" fontId="23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38" fontId="23" fillId="0" borderId="0" xfId="21" applyNumberFormat="1" applyFont="1" applyFill="1" applyAlignment="1">
      <alignment horizontal="center" vertical="center"/>
      <protection/>
    </xf>
    <xf numFmtId="38" fontId="23" fillId="0" borderId="0" xfId="21" applyNumberFormat="1" applyFont="1" applyFill="1" applyAlignment="1">
      <alignment horizontal="right" vertical="center"/>
      <protection/>
    </xf>
    <xf numFmtId="0" fontId="23" fillId="0" borderId="0" xfId="21" applyFont="1" applyAlignment="1">
      <alignment horizontal="right" vertical="center"/>
      <protection/>
    </xf>
    <xf numFmtId="3" fontId="23" fillId="0" borderId="0" xfId="21" applyNumberFormat="1" applyFont="1" applyAlignment="1">
      <alignment horizontal="right" vertical="center"/>
      <protection/>
    </xf>
    <xf numFmtId="3" fontId="23" fillId="0" borderId="0" xfId="21" applyNumberFormat="1" applyFont="1" applyAlignment="1">
      <alignment horizontal="center" vertical="center"/>
      <protection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right" vertical="center"/>
    </xf>
    <xf numFmtId="172" fontId="13" fillId="0" borderId="2" xfId="15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24" fillId="0" borderId="3" xfId="0" applyFont="1" applyBorder="1" applyAlignment="1">
      <alignment horizontal="right"/>
    </xf>
    <xf numFmtId="38" fontId="11" fillId="0" borderId="2" xfId="0" applyNumberFormat="1" applyFont="1" applyFill="1" applyBorder="1" applyAlignment="1">
      <alignment/>
    </xf>
    <xf numFmtId="38" fontId="27" fillId="0" borderId="1" xfId="22" applyNumberFormat="1" applyFont="1" applyFill="1" applyBorder="1" applyAlignment="1">
      <alignment horizontal="right"/>
      <protection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2" xfId="21" applyFont="1" applyFill="1" applyBorder="1" applyAlignment="1">
      <alignment horizontal="left" vertical="center" wrapText="1"/>
      <protection/>
    </xf>
    <xf numFmtId="3" fontId="5" fillId="0" borderId="2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2" xfId="21" applyNumberFormat="1" applyFont="1" applyFill="1" applyBorder="1" applyAlignment="1">
      <alignment horizontal="right" vertical="center"/>
      <protection/>
    </xf>
    <xf numFmtId="3" fontId="5" fillId="0" borderId="2" xfId="21" applyNumberFormat="1" applyFont="1" applyFill="1" applyBorder="1" applyAlignment="1">
      <alignment horizontal="center" vertical="center"/>
      <protection/>
    </xf>
    <xf numFmtId="3" fontId="7" fillId="0" borderId="2" xfId="21" applyNumberFormat="1" applyFont="1" applyFill="1" applyBorder="1" applyAlignment="1">
      <alignment horizontal="right" vertical="center" wrapText="1"/>
      <protection/>
    </xf>
    <xf numFmtId="0" fontId="7" fillId="0" borderId="2" xfId="21" applyFont="1" applyFill="1" applyBorder="1" applyAlignment="1">
      <alignment horizontal="center" vertical="center"/>
      <protection/>
    </xf>
    <xf numFmtId="3" fontId="6" fillId="0" borderId="15" xfId="21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11" fillId="0" borderId="3" xfId="0" applyFont="1" applyFill="1" applyBorder="1" applyAlignment="1">
      <alignment/>
    </xf>
    <xf numFmtId="172" fontId="46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14" fillId="0" borderId="6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43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3" fontId="43" fillId="0" borderId="2" xfId="0" applyNumberFormat="1" applyFont="1" applyFill="1" applyBorder="1" applyAlignment="1">
      <alignment horizontal="right" vertical="center"/>
    </xf>
    <xf numFmtId="3" fontId="43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right" vertical="center"/>
    </xf>
    <xf numFmtId="0" fontId="43" fillId="0" borderId="2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43" fillId="0" borderId="2" xfId="0" applyNumberFormat="1" applyFont="1" applyFill="1" applyBorder="1" applyAlignment="1">
      <alignment horizontal="right" vertical="center" wrapText="1"/>
    </xf>
    <xf numFmtId="3" fontId="4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/>
    </xf>
    <xf numFmtId="3" fontId="43" fillId="0" borderId="2" xfId="0" applyNumberFormat="1" applyFont="1" applyFill="1" applyBorder="1" applyAlignment="1">
      <alignment horizontal="right" vertical="center" wrapText="1"/>
    </xf>
    <xf numFmtId="3" fontId="44" fillId="0" borderId="2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0" fontId="53" fillId="0" borderId="0" xfId="22" applyFont="1" applyBorder="1" applyAlignment="1">
      <alignment horizontal="center" vertical="center"/>
      <protection/>
    </xf>
    <xf numFmtId="0" fontId="54" fillId="0" borderId="0" xfId="22" applyFont="1" applyBorder="1" applyAlignment="1">
      <alignment vertical="center"/>
      <protection/>
    </xf>
    <xf numFmtId="37" fontId="55" fillId="0" borderId="0" xfId="22" applyNumberFormat="1" applyFont="1" applyBorder="1" applyAlignment="1">
      <alignment vertical="center"/>
      <protection/>
    </xf>
    <xf numFmtId="0" fontId="55" fillId="0" borderId="0" xfId="22" applyFont="1" applyBorder="1" applyAlignment="1">
      <alignment vertical="center"/>
      <protection/>
    </xf>
    <xf numFmtId="0" fontId="55" fillId="0" borderId="0" xfId="22" applyFont="1" applyBorder="1">
      <alignment/>
      <protection/>
    </xf>
    <xf numFmtId="0" fontId="56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3" fillId="0" borderId="0" xfId="22" applyFont="1" applyBorder="1" applyAlignment="1">
      <alignment vertical="center"/>
      <protection/>
    </xf>
    <xf numFmtId="37" fontId="53" fillId="0" borderId="0" xfId="22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0" fontId="59" fillId="0" borderId="0" xfId="22" applyFont="1" applyBorder="1" applyAlignment="1">
      <alignment/>
      <protection/>
    </xf>
    <xf numFmtId="0" fontId="60" fillId="0" borderId="0" xfId="22" applyFont="1" applyBorder="1" applyAlignment="1">
      <alignment horizontal="center" vertical="center"/>
      <protection/>
    </xf>
    <xf numFmtId="0" fontId="61" fillId="0" borderId="9" xfId="21" applyFont="1" applyBorder="1" applyAlignment="1">
      <alignment horizontal="center" vertical="center"/>
      <protection/>
    </xf>
    <xf numFmtId="0" fontId="61" fillId="0" borderId="2" xfId="21" applyFont="1" applyBorder="1" applyAlignment="1">
      <alignment horizontal="center" vertical="center"/>
      <protection/>
    </xf>
    <xf numFmtId="0" fontId="61" fillId="0" borderId="4" xfId="21" applyFont="1" applyBorder="1" applyAlignment="1">
      <alignment horizontal="center" vertical="center"/>
      <protection/>
    </xf>
    <xf numFmtId="0" fontId="63" fillId="0" borderId="1" xfId="21" applyFont="1" applyBorder="1" applyAlignment="1">
      <alignment/>
      <protection/>
    </xf>
    <xf numFmtId="0" fontId="0" fillId="0" borderId="2" xfId="21" applyFont="1" applyBorder="1">
      <alignment/>
      <protection/>
    </xf>
    <xf numFmtId="3" fontId="0" fillId="0" borderId="2" xfId="21" applyNumberFormat="1" applyFont="1" applyBorder="1" applyAlignment="1">
      <alignment vertical="top" wrapText="1"/>
      <protection/>
    </xf>
    <xf numFmtId="0" fontId="0" fillId="0" borderId="0" xfId="21" applyFont="1" applyBorder="1">
      <alignment/>
      <protection/>
    </xf>
    <xf numFmtId="0" fontId="64" fillId="0" borderId="2" xfId="21" applyFont="1" applyBorder="1">
      <alignment/>
      <protection/>
    </xf>
    <xf numFmtId="0" fontId="61" fillId="0" borderId="2" xfId="21" applyFont="1" applyBorder="1">
      <alignment/>
      <protection/>
    </xf>
    <xf numFmtId="3" fontId="61" fillId="0" borderId="2" xfId="21" applyNumberFormat="1" applyFont="1" applyBorder="1" applyAlignment="1">
      <alignment vertical="top" wrapText="1"/>
      <protection/>
    </xf>
    <xf numFmtId="0" fontId="0" fillId="0" borderId="2" xfId="21" applyFont="1" applyBorder="1" applyAlignment="1">
      <alignment horizontal="center"/>
      <protection/>
    </xf>
    <xf numFmtId="0" fontId="61" fillId="0" borderId="1" xfId="21" applyFont="1" applyBorder="1" applyAlignment="1">
      <alignment/>
      <protection/>
    </xf>
    <xf numFmtId="0" fontId="61" fillId="0" borderId="6" xfId="21" applyFont="1" applyBorder="1" applyAlignment="1">
      <alignment/>
      <protection/>
    </xf>
    <xf numFmtId="0" fontId="0" fillId="0" borderId="2" xfId="21" applyFont="1" applyBorder="1" applyAlignment="1">
      <alignment horizontal="left"/>
      <protection/>
    </xf>
    <xf numFmtId="3" fontId="0" fillId="0" borderId="2" xfId="21" applyNumberFormat="1" applyFont="1" applyBorder="1">
      <alignment/>
      <protection/>
    </xf>
    <xf numFmtId="0" fontId="63" fillId="0" borderId="2" xfId="21" applyFont="1" applyBorder="1" applyAlignment="1">
      <alignment horizontal="center"/>
      <protection/>
    </xf>
    <xf numFmtId="0" fontId="61" fillId="0" borderId="2" xfId="21" applyFont="1" applyBorder="1" applyAlignment="1">
      <alignment horizontal="center" vertical="top" wrapText="1"/>
      <protection/>
    </xf>
    <xf numFmtId="3" fontId="61" fillId="0" borderId="2" xfId="21" applyNumberFormat="1" applyFont="1" applyBorder="1">
      <alignment/>
      <protection/>
    </xf>
    <xf numFmtId="0" fontId="65" fillId="0" borderId="2" xfId="21" applyFont="1" applyBorder="1">
      <alignment/>
      <protection/>
    </xf>
    <xf numFmtId="0" fontId="61" fillId="0" borderId="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vertical="top" wrapText="1"/>
      <protection/>
    </xf>
    <xf numFmtId="0" fontId="61" fillId="0" borderId="1" xfId="21" applyFont="1" applyBorder="1" applyAlignment="1">
      <alignment horizontal="center"/>
      <protection/>
    </xf>
    <xf numFmtId="0" fontId="0" fillId="0" borderId="2" xfId="21" applyFont="1" applyFill="1" applyBorder="1" applyAlignment="1">
      <alignment vertical="top" wrapText="1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top" wrapText="1"/>
      <protection/>
    </xf>
    <xf numFmtId="0" fontId="0" fillId="0" borderId="5" xfId="21" applyFont="1" applyBorder="1">
      <alignment/>
      <protection/>
    </xf>
    <xf numFmtId="0" fontId="61" fillId="0" borderId="2" xfId="21" applyFont="1" applyFill="1" applyBorder="1" applyAlignment="1">
      <alignment horizontal="center" vertical="top" wrapText="1"/>
      <protection/>
    </xf>
    <xf numFmtId="0" fontId="61" fillId="0" borderId="7" xfId="21" applyFont="1" applyBorder="1" applyAlignment="1">
      <alignment horizontal="center" vertical="center"/>
      <protection/>
    </xf>
    <xf numFmtId="0" fontId="66" fillId="0" borderId="2" xfId="21" applyFont="1" applyBorder="1">
      <alignment/>
      <protection/>
    </xf>
    <xf numFmtId="3" fontId="0" fillId="0" borderId="0" xfId="0" applyNumberFormat="1" applyFont="1" applyAlignment="1">
      <alignment/>
    </xf>
    <xf numFmtId="0" fontId="0" fillId="0" borderId="2" xfId="21" applyFont="1" applyBorder="1" applyAlignment="1">
      <alignment horizontal="right"/>
      <protection/>
    </xf>
    <xf numFmtId="3" fontId="55" fillId="0" borderId="2" xfId="21" applyNumberFormat="1" applyFont="1" applyBorder="1">
      <alignment/>
      <protection/>
    </xf>
    <xf numFmtId="3" fontId="0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top" wrapText="1"/>
      <protection/>
    </xf>
    <xf numFmtId="3" fontId="67" fillId="0" borderId="2" xfId="21" applyNumberFormat="1" applyFont="1" applyBorder="1">
      <alignment/>
      <protection/>
    </xf>
    <xf numFmtId="3" fontId="62" fillId="0" borderId="2" xfId="21" applyNumberFormat="1" applyFont="1" applyBorder="1" applyAlignment="1">
      <alignment horizontal="right"/>
      <protection/>
    </xf>
    <xf numFmtId="3" fontId="59" fillId="0" borderId="2" xfId="21" applyNumberFormat="1" applyFont="1" applyBorder="1">
      <alignment/>
      <protection/>
    </xf>
    <xf numFmtId="3" fontId="61" fillId="0" borderId="2" xfId="21" applyNumberFormat="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9" xfId="21" applyFont="1" applyBorder="1" applyAlignment="1">
      <alignment vertical="top" wrapText="1"/>
      <protection/>
    </xf>
    <xf numFmtId="3" fontId="0" fillId="0" borderId="9" xfId="21" applyNumberFormat="1" applyFont="1" applyBorder="1">
      <alignment/>
      <protection/>
    </xf>
    <xf numFmtId="0" fontId="65" fillId="0" borderId="9" xfId="21" applyFont="1" applyBorder="1">
      <alignment/>
      <protection/>
    </xf>
    <xf numFmtId="0" fontId="0" fillId="0" borderId="2" xfId="21" applyFont="1" applyBorder="1" applyAlignment="1">
      <alignment vertical="top" wrapText="1"/>
      <protection/>
    </xf>
    <xf numFmtId="3" fontId="0" fillId="0" borderId="2" xfId="21" applyNumberFormat="1" applyFont="1" applyBorder="1">
      <alignment/>
      <protection/>
    </xf>
    <xf numFmtId="3" fontId="0" fillId="0" borderId="9" xfId="21" applyNumberFormat="1" applyFont="1" applyBorder="1">
      <alignment/>
      <protection/>
    </xf>
    <xf numFmtId="0" fontId="0" fillId="0" borderId="9" xfId="21" applyFont="1" applyBorder="1">
      <alignment/>
      <protection/>
    </xf>
    <xf numFmtId="3" fontId="61" fillId="2" borderId="2" xfId="21" applyNumberFormat="1" applyFont="1" applyFill="1" applyBorder="1" applyAlignment="1">
      <alignment horizontal="right"/>
      <protection/>
    </xf>
    <xf numFmtId="3" fontId="0" fillId="2" borderId="2" xfId="21" applyNumberFormat="1" applyFont="1" applyFill="1" applyBorder="1">
      <alignment/>
      <protection/>
    </xf>
    <xf numFmtId="3" fontId="61" fillId="2" borderId="2" xfId="21" applyNumberFormat="1" applyFont="1" applyFill="1" applyBorder="1">
      <alignment/>
      <protection/>
    </xf>
    <xf numFmtId="0" fontId="0" fillId="2" borderId="2" xfId="21" applyFont="1" applyFill="1" applyBorder="1">
      <alignment/>
      <protection/>
    </xf>
    <xf numFmtId="0" fontId="63" fillId="0" borderId="2" xfId="21" applyFont="1" applyBorder="1" applyAlignment="1">
      <alignment horizontal="center" vertical="center"/>
      <protection/>
    </xf>
    <xf numFmtId="3" fontId="61" fillId="0" borderId="2" xfId="21" applyNumberFormat="1" applyFont="1" applyBorder="1">
      <alignment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6" xfId="21" applyFont="1" applyBorder="1" applyAlignment="1">
      <alignment vertical="top" wrapText="1"/>
      <protection/>
    </xf>
    <xf numFmtId="0" fontId="0" fillId="0" borderId="3" xfId="21" applyFont="1" applyBorder="1" applyAlignment="1">
      <alignment vertical="top" wrapText="1"/>
      <protection/>
    </xf>
    <xf numFmtId="0" fontId="61" fillId="0" borderId="2" xfId="21" applyFont="1" applyBorder="1" applyAlignment="1">
      <alignment vertical="top" wrapText="1"/>
      <protection/>
    </xf>
    <xf numFmtId="0" fontId="68" fillId="0" borderId="2" xfId="21" applyFont="1" applyBorder="1">
      <alignment/>
      <protection/>
    </xf>
    <xf numFmtId="3" fontId="0" fillId="0" borderId="2" xfId="21" applyNumberFormat="1" applyFont="1" applyBorder="1" applyAlignment="1">
      <alignment horizontal="right"/>
      <protection/>
    </xf>
    <xf numFmtId="0" fontId="0" fillId="0" borderId="1" xfId="21" applyFont="1" applyBorder="1" applyAlignment="1">
      <alignment horizontal="center"/>
      <protection/>
    </xf>
    <xf numFmtId="0" fontId="69" fillId="0" borderId="2" xfId="21" applyFont="1" applyBorder="1" applyAlignment="1">
      <alignment horizontal="right"/>
      <protection/>
    </xf>
    <xf numFmtId="0" fontId="61" fillId="0" borderId="2" xfId="21" applyNumberFormat="1" applyFont="1" applyBorder="1" applyAlignment="1">
      <alignment horizontal="center" vertical="center"/>
      <protection/>
    </xf>
    <xf numFmtId="0" fontId="55" fillId="0" borderId="2" xfId="21" applyFont="1" applyBorder="1" applyAlignment="1">
      <alignment vertical="top" wrapText="1"/>
      <protection/>
    </xf>
    <xf numFmtId="0" fontId="61" fillId="0" borderId="1" xfId="21" applyFont="1" applyFill="1" applyBorder="1" applyAlignment="1">
      <alignment horizontal="center"/>
      <protection/>
    </xf>
    <xf numFmtId="0" fontId="53" fillId="0" borderId="6" xfId="21" applyFont="1" applyBorder="1" applyAlignment="1">
      <alignment vertical="top" wrapText="1"/>
      <protection/>
    </xf>
    <xf numFmtId="0" fontId="53" fillId="0" borderId="3" xfId="21" applyFont="1" applyBorder="1" applyAlignment="1">
      <alignment vertical="top" wrapText="1"/>
      <protection/>
    </xf>
    <xf numFmtId="3" fontId="59" fillId="0" borderId="2" xfId="21" applyNumberFormat="1" applyFont="1" applyBorder="1" applyAlignment="1">
      <alignment horizontal="right"/>
      <protection/>
    </xf>
    <xf numFmtId="3" fontId="70" fillId="0" borderId="2" xfId="21" applyNumberFormat="1" applyFont="1" applyBorder="1" applyAlignment="1">
      <alignment horizontal="right"/>
      <protection/>
    </xf>
    <xf numFmtId="0" fontId="61" fillId="0" borderId="2" xfId="21" applyFont="1" applyBorder="1" applyAlignment="1">
      <alignment/>
      <protection/>
    </xf>
    <xf numFmtId="0" fontId="63" fillId="0" borderId="0" xfId="21" applyFont="1" applyAlignment="1">
      <alignment horizontal="center" vertical="center"/>
      <protection/>
    </xf>
    <xf numFmtId="0" fontId="65" fillId="0" borderId="0" xfId="21" applyFont="1">
      <alignment/>
      <protection/>
    </xf>
    <xf numFmtId="0" fontId="65" fillId="0" borderId="0" xfId="21" applyFont="1" applyAlignment="1">
      <alignment horizontal="center" vertical="center"/>
      <protection/>
    </xf>
    <xf numFmtId="38" fontId="71" fillId="0" borderId="0" xfId="0" applyNumberFormat="1" applyFont="1" applyFill="1" applyAlignment="1">
      <alignment/>
    </xf>
    <xf numFmtId="0" fontId="65" fillId="0" borderId="0" xfId="21" applyNumberFormat="1" applyFont="1" applyFill="1" applyAlignment="1">
      <alignment horizontal="left"/>
      <protection/>
    </xf>
    <xf numFmtId="0" fontId="61" fillId="0" borderId="0" xfId="22" applyFont="1" applyBorder="1" applyAlignment="1">
      <alignment vertical="center"/>
      <protection/>
    </xf>
    <xf numFmtId="38" fontId="65" fillId="0" borderId="0" xfId="0" applyNumberFormat="1" applyFont="1" applyFill="1" applyAlignment="1">
      <alignment/>
    </xf>
    <xf numFmtId="38" fontId="65" fillId="0" borderId="0" xfId="21" applyNumberFormat="1" applyFont="1" applyFill="1">
      <alignment/>
      <protection/>
    </xf>
    <xf numFmtId="38" fontId="65" fillId="0" borderId="0" xfId="21" applyNumberFormat="1" applyFont="1" applyFill="1" applyAlignment="1">
      <alignment horizontal="left"/>
      <protection/>
    </xf>
    <xf numFmtId="0" fontId="61" fillId="0" borderId="0" xfId="21" applyFont="1" applyAlignment="1">
      <alignment/>
      <protection/>
    </xf>
    <xf numFmtId="0" fontId="61" fillId="0" borderId="0" xfId="21" applyFont="1" applyAlignment="1">
      <alignment horizontal="center"/>
      <protection/>
    </xf>
    <xf numFmtId="3" fontId="65" fillId="0" borderId="0" xfId="21" applyNumberFormat="1" applyFont="1">
      <alignment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horizontal="right"/>
      <protection/>
    </xf>
    <xf numFmtId="0" fontId="72" fillId="0" borderId="0" xfId="0" applyFont="1" applyAlignment="1">
      <alignment/>
    </xf>
    <xf numFmtId="172" fontId="11" fillId="0" borderId="2" xfId="15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11" fillId="0" borderId="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37" fontId="11" fillId="0" borderId="15" xfId="22" applyNumberFormat="1" applyFont="1" applyBorder="1" applyAlignment="1">
      <alignment vertical="center"/>
      <protection/>
    </xf>
    <xf numFmtId="3" fontId="11" fillId="0" borderId="7" xfId="22" applyNumberFormat="1" applyFont="1" applyBorder="1" applyAlignment="1">
      <alignment horizontal="center" vertical="center"/>
      <protection/>
    </xf>
    <xf numFmtId="3" fontId="11" fillId="0" borderId="15" xfId="22" applyNumberFormat="1" applyFont="1" applyBorder="1" applyAlignment="1">
      <alignment horizontal="center" vertical="center"/>
      <protection/>
    </xf>
    <xf numFmtId="3" fontId="11" fillId="0" borderId="15" xfId="22" applyNumberFormat="1" applyFont="1" applyBorder="1" applyAlignment="1">
      <alignment vertical="center"/>
      <protection/>
    </xf>
    <xf numFmtId="0" fontId="11" fillId="0" borderId="7" xfId="22" applyFont="1" applyBorder="1">
      <alignment/>
      <protection/>
    </xf>
    <xf numFmtId="0" fontId="38" fillId="0" borderId="2" xfId="21" applyFont="1" applyFill="1" applyBorder="1" applyAlignment="1">
      <alignment horizontal="right" vertical="center"/>
      <protection/>
    </xf>
    <xf numFmtId="3" fontId="5" fillId="0" borderId="17" xfId="21" applyNumberFormat="1" applyFont="1" applyFill="1" applyBorder="1" applyAlignment="1">
      <alignment horizontal="right"/>
      <protection/>
    </xf>
    <xf numFmtId="3" fontId="5" fillId="0" borderId="8" xfId="21" applyNumberFormat="1" applyFont="1" applyFill="1" applyBorder="1" applyAlignment="1">
      <alignment horizontal="center"/>
      <protection/>
    </xf>
    <xf numFmtId="3" fontId="5" fillId="0" borderId="8" xfId="21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center" vertical="top" wrapText="1"/>
    </xf>
    <xf numFmtId="0" fontId="51" fillId="0" borderId="15" xfId="21" applyFont="1" applyFill="1" applyBorder="1">
      <alignment/>
      <protection/>
    </xf>
    <xf numFmtId="0" fontId="51" fillId="0" borderId="15" xfId="21" applyFont="1" applyFill="1" applyBorder="1" applyAlignment="1">
      <alignment horizontal="right"/>
      <protection/>
    </xf>
    <xf numFmtId="0" fontId="5" fillId="0" borderId="7" xfId="21" applyFont="1" applyFill="1" applyBorder="1">
      <alignment/>
      <protection/>
    </xf>
    <xf numFmtId="3" fontId="5" fillId="0" borderId="15" xfId="21" applyNumberFormat="1" applyFont="1" applyFill="1" applyBorder="1" applyAlignment="1">
      <alignment horizontal="right"/>
      <protection/>
    </xf>
    <xf numFmtId="3" fontId="5" fillId="0" borderId="7" xfId="21" applyNumberFormat="1" applyFont="1" applyFill="1" applyBorder="1" applyAlignment="1">
      <alignment horizontal="center"/>
      <protection/>
    </xf>
    <xf numFmtId="3" fontId="5" fillId="0" borderId="7" xfId="21" applyNumberFormat="1" applyFont="1" applyFill="1" applyBorder="1" applyAlignment="1">
      <alignment horizontal="right"/>
      <protection/>
    </xf>
    <xf numFmtId="0" fontId="72" fillId="0" borderId="7" xfId="21" applyFont="1" applyFill="1" applyBorder="1">
      <alignment/>
      <protection/>
    </xf>
    <xf numFmtId="0" fontId="5" fillId="0" borderId="15" xfId="21" applyFont="1" applyFill="1" applyBorder="1" applyAlignment="1">
      <alignment horizontal="center"/>
      <protection/>
    </xf>
    <xf numFmtId="3" fontId="5" fillId="0" borderId="15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 horizontal="justify" vertical="top" wrapText="1"/>
    </xf>
    <xf numFmtId="3" fontId="6" fillId="0" borderId="4" xfId="21" applyNumberFormat="1" applyFont="1" applyFill="1" applyBorder="1" applyAlignment="1">
      <alignment horizontal="center"/>
      <protection/>
    </xf>
    <xf numFmtId="3" fontId="5" fillId="0" borderId="4" xfId="21" applyNumberFormat="1" applyFont="1" applyFill="1" applyBorder="1" applyAlignment="1">
      <alignment horizontal="center"/>
      <protection/>
    </xf>
    <xf numFmtId="3" fontId="5" fillId="0" borderId="4" xfId="21" applyNumberFormat="1" applyFont="1" applyFill="1" applyBorder="1" applyAlignment="1">
      <alignment horizontal="right"/>
      <protection/>
    </xf>
    <xf numFmtId="0" fontId="72" fillId="0" borderId="0" xfId="21" applyFont="1" applyFill="1" applyBorder="1">
      <alignment/>
      <protection/>
    </xf>
    <xf numFmtId="0" fontId="11" fillId="0" borderId="18" xfId="21" applyFont="1" applyFill="1" applyBorder="1" applyAlignment="1">
      <alignment horizontal="right"/>
      <protection/>
    </xf>
    <xf numFmtId="3" fontId="5" fillId="0" borderId="21" xfId="21" applyNumberFormat="1" applyFont="1" applyFill="1" applyBorder="1" applyAlignment="1">
      <alignment horizontal="right"/>
      <protection/>
    </xf>
    <xf numFmtId="0" fontId="46" fillId="0" borderId="15" xfId="21" applyFont="1" applyFill="1" applyBorder="1">
      <alignment/>
      <protection/>
    </xf>
    <xf numFmtId="0" fontId="11" fillId="0" borderId="15" xfId="21" applyFont="1" applyFill="1" applyBorder="1" applyAlignment="1">
      <alignment horizontal="right"/>
      <protection/>
    </xf>
    <xf numFmtId="0" fontId="5" fillId="0" borderId="4" xfId="0" applyFont="1" applyBorder="1" applyAlignment="1">
      <alignment/>
    </xf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46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4" xfId="0" applyNumberFormat="1" applyFont="1" applyFill="1" applyBorder="1" applyAlignment="1">
      <alignment/>
    </xf>
    <xf numFmtId="0" fontId="5" fillId="0" borderId="4" xfId="23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13" fillId="0" borderId="5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8" fontId="43" fillId="0" borderId="2" xfId="21" applyNumberFormat="1" applyFont="1" applyFill="1" applyBorder="1" applyAlignment="1">
      <alignment horizontal="left"/>
      <protection/>
    </xf>
    <xf numFmtId="0" fontId="11" fillId="0" borderId="2" xfId="21" applyNumberFormat="1" applyFont="1" applyFill="1" applyBorder="1" applyAlignment="1">
      <alignment horizontal="center"/>
      <protection/>
    </xf>
    <xf numFmtId="38" fontId="5" fillId="0" borderId="1" xfId="21" applyNumberFormat="1" applyFont="1" applyFill="1" applyBorder="1" applyAlignment="1">
      <alignment horizontal="right"/>
      <protection/>
    </xf>
    <xf numFmtId="38" fontId="11" fillId="0" borderId="1" xfId="22" applyNumberFormat="1" applyFont="1" applyFill="1" applyBorder="1">
      <alignment/>
      <protection/>
    </xf>
    <xf numFmtId="38" fontId="11" fillId="0" borderId="2" xfId="21" applyNumberFormat="1" applyFont="1" applyFill="1" applyBorder="1" applyAlignment="1">
      <alignment horizontal="right"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11" fillId="0" borderId="2" xfId="0" applyNumberFormat="1" applyFont="1" applyFill="1" applyBorder="1" applyAlignment="1">
      <alignment horizontal="right"/>
    </xf>
    <xf numFmtId="38" fontId="11" fillId="0" borderId="3" xfId="21" applyNumberFormat="1" applyFont="1" applyFill="1" applyBorder="1" applyAlignment="1">
      <alignment horizontal="left" vertical="top"/>
      <protection/>
    </xf>
    <xf numFmtId="38" fontId="43" fillId="0" borderId="9" xfId="21" applyNumberFormat="1" applyFont="1" applyFill="1" applyBorder="1" applyAlignment="1">
      <alignment vertical="top"/>
      <protection/>
    </xf>
    <xf numFmtId="0" fontId="11" fillId="0" borderId="9" xfId="21" applyNumberFormat="1" applyFont="1" applyFill="1" applyBorder="1" applyAlignment="1">
      <alignment horizontal="center" vertical="top"/>
      <protection/>
    </xf>
    <xf numFmtId="38" fontId="11" fillId="0" borderId="9" xfId="21" applyNumberFormat="1" applyFont="1" applyFill="1" applyBorder="1" applyAlignment="1">
      <alignment horizontal="left" vertical="top"/>
      <protection/>
    </xf>
    <xf numFmtId="38" fontId="11" fillId="0" borderId="2" xfId="21" applyNumberFormat="1" applyFont="1" applyFill="1" applyBorder="1" applyAlignment="1">
      <alignment horizontal="right"/>
      <protection/>
    </xf>
    <xf numFmtId="38" fontId="11" fillId="0" borderId="2" xfId="0" applyNumberFormat="1" applyFont="1" applyFill="1" applyBorder="1" applyAlignment="1">
      <alignment/>
    </xf>
    <xf numFmtId="0" fontId="14" fillId="0" borderId="13" xfId="21" applyFont="1" applyBorder="1" applyAlignment="1">
      <alignment horizontal="left" vertical="top" wrapText="1"/>
      <protection/>
    </xf>
    <xf numFmtId="0" fontId="8" fillId="0" borderId="3" xfId="21" applyFont="1" applyBorder="1" applyAlignment="1">
      <alignment horizontal="left" vertical="center" wrapText="1"/>
      <protection/>
    </xf>
    <xf numFmtId="0" fontId="6" fillId="0" borderId="2" xfId="23" applyFont="1" applyBorder="1" applyAlignment="1">
      <alignment horizontal="center" vertical="top" wrapText="1"/>
      <protection/>
    </xf>
    <xf numFmtId="0" fontId="14" fillId="0" borderId="36" xfId="23" applyFont="1" applyBorder="1" applyAlignment="1">
      <alignment vertical="top" wrapText="1"/>
      <protection/>
    </xf>
    <xf numFmtId="0" fontId="14" fillId="0" borderId="19" xfId="23" applyFont="1" applyBorder="1" applyAlignment="1">
      <alignment vertical="top" wrapText="1"/>
      <protection/>
    </xf>
    <xf numFmtId="0" fontId="14" fillId="0" borderId="13" xfId="23" applyFont="1" applyBorder="1" applyAlignment="1">
      <alignment vertical="top" wrapText="1"/>
      <protection/>
    </xf>
    <xf numFmtId="3" fontId="6" fillId="0" borderId="1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8" fillId="0" borderId="1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0" fontId="43" fillId="0" borderId="2" xfId="0" applyFont="1" applyFill="1" applyBorder="1" applyAlignment="1">
      <alignment horizontal="left" vertical="center" wrapText="1"/>
    </xf>
    <xf numFmtId="0" fontId="5" fillId="0" borderId="2" xfId="21" applyFont="1" applyBorder="1" applyAlignment="1">
      <alignment horizontal="center" vertical="center"/>
      <protection/>
    </xf>
    <xf numFmtId="0" fontId="73" fillId="0" borderId="2" xfId="21" applyFont="1" applyBorder="1">
      <alignment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3" fontId="5" fillId="0" borderId="5" xfId="21" applyNumberFormat="1" applyFont="1" applyFill="1" applyBorder="1" applyAlignment="1">
      <alignment horizontal="right" vertical="center"/>
      <protection/>
    </xf>
    <xf numFmtId="0" fontId="6" fillId="0" borderId="1" xfId="23" applyFont="1" applyBorder="1" applyAlignment="1">
      <alignment horizontal="center" vertical="center" wrapText="1"/>
      <protection/>
    </xf>
    <xf numFmtId="38" fontId="18" fillId="0" borderId="0" xfId="21" applyNumberFormat="1" applyFont="1" applyFill="1" applyAlignment="1">
      <alignment horizontal="center" vertical="center"/>
      <protection/>
    </xf>
    <xf numFmtId="3" fontId="14" fillId="0" borderId="1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8" fontId="6" fillId="0" borderId="0" xfId="21" applyNumberFormat="1" applyFont="1" applyFill="1" applyAlignment="1">
      <alignment horizontal="center" vertical="center"/>
      <protection/>
    </xf>
    <xf numFmtId="0" fontId="23" fillId="0" borderId="0" xfId="21" applyFont="1" applyAlignment="1">
      <alignment horizontal="center" vertical="center"/>
      <protection/>
    </xf>
    <xf numFmtId="0" fontId="6" fillId="0" borderId="6" xfId="23" applyFont="1" applyBorder="1" applyAlignment="1">
      <alignment horizontal="left" vertical="top" wrapText="1"/>
      <protection/>
    </xf>
    <xf numFmtId="0" fontId="6" fillId="0" borderId="3" xfId="23" applyFont="1" applyBorder="1" applyAlignment="1">
      <alignment horizontal="left" vertical="top" wrapText="1"/>
      <protection/>
    </xf>
    <xf numFmtId="0" fontId="14" fillId="0" borderId="1" xfId="23" applyFont="1" applyBorder="1" applyAlignment="1">
      <alignment vertical="top" wrapText="1"/>
      <protection/>
    </xf>
    <xf numFmtId="0" fontId="14" fillId="0" borderId="6" xfId="23" applyFont="1" applyBorder="1" applyAlignment="1">
      <alignment vertical="top" wrapText="1"/>
      <protection/>
    </xf>
    <xf numFmtId="0" fontId="14" fillId="0" borderId="3" xfId="23" applyFont="1" applyBorder="1" applyAlignment="1">
      <alignment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top" wrapText="1"/>
      <protection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23" applyFont="1" applyBorder="1" applyAlignment="1">
      <alignment horizontal="left" vertical="top" wrapText="1"/>
      <protection/>
    </xf>
    <xf numFmtId="0" fontId="19" fillId="0" borderId="37" xfId="22" applyFont="1" applyBorder="1" applyAlignment="1">
      <alignment horizontal="center" vertical="center"/>
      <protection/>
    </xf>
    <xf numFmtId="38" fontId="14" fillId="0" borderId="0" xfId="22" applyNumberFormat="1" applyFont="1" applyFill="1" applyAlignment="1">
      <alignment horizontal="center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6" xfId="23" applyFont="1" applyBorder="1" applyAlignment="1">
      <alignment vertical="top" wrapText="1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14" fillId="0" borderId="19" xfId="22" applyNumberFormat="1" applyFont="1" applyFill="1" applyBorder="1" applyAlignment="1">
      <alignment horizontal="center"/>
      <protection/>
    </xf>
    <xf numFmtId="0" fontId="16" fillId="0" borderId="38" xfId="22" applyFont="1" applyBorder="1" applyAlignment="1">
      <alignment horizontal="center" vertical="center"/>
      <protection/>
    </xf>
    <xf numFmtId="0" fontId="16" fillId="0" borderId="39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 textRotation="180"/>
      <protection/>
    </xf>
    <xf numFmtId="0" fontId="16" fillId="0" borderId="4" xfId="22" applyFont="1" applyBorder="1" applyAlignment="1">
      <alignment horizontal="center" vertical="center" textRotation="180"/>
      <protection/>
    </xf>
    <xf numFmtId="0" fontId="19" fillId="0" borderId="4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6" fillId="0" borderId="9" xfId="22" applyFont="1" applyBorder="1" applyAlignment="1">
      <alignment horizontal="center" vertical="center" textRotation="180" wrapText="1"/>
      <protection/>
    </xf>
    <xf numFmtId="0" fontId="16" fillId="0" borderId="4" xfId="22" applyFont="1" applyBorder="1" applyAlignment="1">
      <alignment horizontal="center" vertical="center" textRotation="180" wrapText="1"/>
      <protection/>
    </xf>
    <xf numFmtId="0" fontId="16" fillId="0" borderId="41" xfId="22" applyFont="1" applyBorder="1" applyAlignment="1">
      <alignment horizontal="center" vertical="center" wrapText="1"/>
      <protection/>
    </xf>
    <xf numFmtId="0" fontId="16" fillId="0" borderId="4" xfId="22" applyFont="1" applyBorder="1" applyAlignment="1">
      <alignment horizontal="center" vertical="center" wrapText="1"/>
      <protection/>
    </xf>
    <xf numFmtId="0" fontId="33" fillId="0" borderId="41" xfId="22" applyFont="1" applyBorder="1" applyAlignment="1">
      <alignment horizontal="center" vertical="center" wrapText="1"/>
      <protection/>
    </xf>
    <xf numFmtId="0" fontId="33" fillId="0" borderId="4" xfId="22" applyFont="1" applyBorder="1" applyAlignment="1">
      <alignment horizontal="center" vertical="center" wrapText="1"/>
      <protection/>
    </xf>
    <xf numFmtId="37" fontId="16" fillId="0" borderId="41" xfId="22" applyNumberFormat="1" applyFont="1" applyBorder="1" applyAlignment="1">
      <alignment horizontal="center" vertical="center" wrapText="1"/>
      <protection/>
    </xf>
    <xf numFmtId="37" fontId="16" fillId="0" borderId="4" xfId="22" applyNumberFormat="1" applyFont="1" applyBorder="1" applyAlignment="1">
      <alignment horizontal="center" vertical="center" wrapText="1"/>
      <protection/>
    </xf>
    <xf numFmtId="0" fontId="17" fillId="0" borderId="0" xfId="22" applyFont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3" xfId="22" applyFont="1" applyBorder="1" applyAlignment="1">
      <alignment horizontal="left" vertical="center"/>
      <protection/>
    </xf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22" applyFont="1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14" fillId="0" borderId="2" xfId="22" applyFont="1" applyBorder="1" applyAlignment="1">
      <alignment vertical="center"/>
      <protection/>
    </xf>
    <xf numFmtId="0" fontId="15" fillId="0" borderId="1" xfId="21" applyFont="1" applyBorder="1" applyAlignment="1">
      <alignment vertical="center" wrapText="1"/>
      <protection/>
    </xf>
    <xf numFmtId="0" fontId="15" fillId="0" borderId="6" xfId="21" applyFont="1" applyBorder="1" applyAlignment="1">
      <alignment vertical="center" wrapText="1"/>
      <protection/>
    </xf>
    <xf numFmtId="0" fontId="15" fillId="0" borderId="3" xfId="21" applyFont="1" applyBorder="1" applyAlignment="1">
      <alignment vertical="center" wrapText="1"/>
      <protection/>
    </xf>
    <xf numFmtId="0" fontId="6" fillId="0" borderId="1" xfId="22" applyFont="1" applyBorder="1" applyAlignment="1">
      <alignment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15" fillId="0" borderId="1" xfId="22" applyFont="1" applyBorder="1" applyAlignment="1">
      <alignment horizontal="left" vertical="center"/>
      <protection/>
    </xf>
    <xf numFmtId="0" fontId="15" fillId="0" borderId="6" xfId="22" applyFont="1" applyBorder="1" applyAlignment="1">
      <alignment horizontal="left" vertical="center"/>
      <protection/>
    </xf>
    <xf numFmtId="0" fontId="15" fillId="0" borderId="3" xfId="22" applyFont="1" applyBorder="1" applyAlignment="1">
      <alignment horizontal="left" vertical="center"/>
      <protection/>
    </xf>
    <xf numFmtId="0" fontId="16" fillId="0" borderId="41" xfId="22" applyFont="1" applyBorder="1" applyAlignment="1">
      <alignment horizontal="center" vertical="center"/>
      <protection/>
    </xf>
    <xf numFmtId="0" fontId="16" fillId="0" borderId="4" xfId="22" applyFont="1" applyBorder="1" applyAlignment="1">
      <alignment horizontal="center" vertical="center"/>
      <protection/>
    </xf>
    <xf numFmtId="0" fontId="6" fillId="0" borderId="42" xfId="23" applyFont="1" applyBorder="1" applyAlignment="1">
      <alignment horizontal="center" vertical="top" wrapText="1"/>
      <protection/>
    </xf>
    <xf numFmtId="38" fontId="6" fillId="0" borderId="0" xfId="22" applyNumberFormat="1" applyFont="1" applyFill="1" applyAlignment="1">
      <alignment horizontal="center"/>
      <protection/>
    </xf>
    <xf numFmtId="0" fontId="14" fillId="0" borderId="1" xfId="21" applyFont="1" applyFill="1" applyBorder="1" applyAlignment="1">
      <alignment horizontal="center" vertical="center" wrapText="1"/>
      <protection/>
    </xf>
    <xf numFmtId="0" fontId="14" fillId="0" borderId="6" xfId="21" applyFont="1" applyFill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14" fillId="0" borderId="1" xfId="21" applyFont="1" applyBorder="1" applyAlignment="1">
      <alignment horizontal="center" vertical="center" wrapText="1"/>
      <protection/>
    </xf>
    <xf numFmtId="0" fontId="14" fillId="0" borderId="6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8" fontId="14" fillId="0" borderId="0" xfId="21" applyNumberFormat="1" applyFont="1" applyFill="1" applyAlignment="1">
      <alignment horizontal="center"/>
      <protection/>
    </xf>
    <xf numFmtId="38" fontId="30" fillId="0" borderId="0" xfId="21" applyNumberFormat="1" applyFont="1" applyFill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2" fontId="6" fillId="0" borderId="2" xfId="15" applyNumberFormat="1" applyFont="1" applyBorder="1" applyAlignment="1">
      <alignment horizontal="center" vertical="center" wrapText="1"/>
    </xf>
    <xf numFmtId="38" fontId="14" fillId="0" borderId="0" xfId="22" applyNumberFormat="1" applyFont="1" applyFill="1" applyAlignment="1">
      <alignment horizontal="center"/>
      <protection/>
    </xf>
    <xf numFmtId="172" fontId="14" fillId="0" borderId="19" xfId="15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72" fontId="6" fillId="0" borderId="2" xfId="15" applyNumberFormat="1" applyFont="1" applyBorder="1" applyAlignment="1">
      <alignment horizontal="center" vertical="center"/>
    </xf>
    <xf numFmtId="0" fontId="14" fillId="0" borderId="1" xfId="21" applyFont="1" applyBorder="1" applyAlignment="1">
      <alignment horizontal="left" vertical="top" wrapText="1"/>
      <protection/>
    </xf>
    <xf numFmtId="0" fontId="14" fillId="0" borderId="6" xfId="21" applyFont="1" applyBorder="1" applyAlignment="1">
      <alignment horizontal="left" vertical="top" wrapText="1"/>
      <protection/>
    </xf>
    <xf numFmtId="0" fontId="14" fillId="0" borderId="3" xfId="21" applyFont="1" applyBorder="1" applyAlignment="1">
      <alignment horizontal="left" vertical="top" wrapText="1"/>
      <protection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72" fontId="8" fillId="0" borderId="1" xfId="15" applyNumberFormat="1" applyFont="1" applyBorder="1" applyAlignment="1">
      <alignment horizontal="center"/>
    </xf>
    <xf numFmtId="172" fontId="8" fillId="0" borderId="6" xfId="15" applyNumberFormat="1" applyFont="1" applyBorder="1" applyAlignment="1">
      <alignment horizontal="center"/>
    </xf>
    <xf numFmtId="172" fontId="8" fillId="0" borderId="3" xfId="15" applyNumberFormat="1" applyFont="1" applyBorder="1" applyAlignment="1">
      <alignment horizontal="center"/>
    </xf>
    <xf numFmtId="38" fontId="12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left" vertical="center" wrapText="1"/>
      <protection/>
    </xf>
    <xf numFmtId="0" fontId="6" fillId="0" borderId="6" xfId="21" applyFont="1" applyFill="1" applyBorder="1" applyAlignment="1">
      <alignment horizontal="left"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12" xfId="21" applyFont="1" applyFill="1" applyBorder="1" applyAlignment="1">
      <alignment horizontal="left" vertical="center" wrapText="1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0" fontId="6" fillId="0" borderId="13" xfId="21" applyFont="1" applyFill="1" applyBorder="1" applyAlignment="1">
      <alignment horizontal="left" vertical="center" wrapText="1"/>
      <protection/>
    </xf>
    <xf numFmtId="0" fontId="6" fillId="0" borderId="1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11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38" fontId="6" fillId="0" borderId="0" xfId="22" applyNumberFormat="1" applyFont="1" applyFill="1" applyAlignment="1">
      <alignment horizontal="center" vertical="center"/>
      <protection/>
    </xf>
    <xf numFmtId="38" fontId="30" fillId="0" borderId="0" xfId="22" applyNumberFormat="1" applyFont="1" applyFill="1" applyAlignment="1">
      <alignment horizontal="center" vertical="center"/>
      <protection/>
    </xf>
    <xf numFmtId="172" fontId="14" fillId="0" borderId="19" xfId="15" applyNumberFormat="1" applyFont="1" applyBorder="1" applyAlignment="1">
      <alignment horizontal="left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6" fillId="0" borderId="9" xfId="21" applyFont="1" applyFill="1" applyBorder="1" applyAlignment="1">
      <alignment horizontal="right" vertical="center" wrapText="1"/>
      <protection/>
    </xf>
    <xf numFmtId="0" fontId="6" fillId="0" borderId="5" xfId="21" applyFont="1" applyFill="1" applyBorder="1" applyAlignment="1">
      <alignment horizontal="right" vertical="center" wrapText="1"/>
      <protection/>
    </xf>
    <xf numFmtId="0" fontId="8" fillId="0" borderId="29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9" xfId="21" applyFont="1" applyFill="1" applyBorder="1" applyAlignment="1">
      <alignment horizontal="left" vertical="center" wrapText="1"/>
      <protection/>
    </xf>
    <xf numFmtId="0" fontId="8" fillId="0" borderId="0" xfId="21" applyFont="1" applyFill="1" applyBorder="1" applyAlignment="1">
      <alignment horizontal="left" vertical="center" wrapText="1"/>
      <protection/>
    </xf>
    <xf numFmtId="0" fontId="6" fillId="0" borderId="2" xfId="21" applyFont="1" applyFill="1" applyBorder="1" applyAlignment="1">
      <alignment horizontal="left" vertical="center" wrapText="1"/>
      <protection/>
    </xf>
    <xf numFmtId="38" fontId="10" fillId="0" borderId="10" xfId="22" applyNumberFormat="1" applyFont="1" applyFill="1" applyBorder="1" applyAlignment="1">
      <alignment horizontal="center"/>
      <protection/>
    </xf>
    <xf numFmtId="38" fontId="8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8" fontId="14" fillId="0" borderId="11" xfId="0" applyNumberFormat="1" applyFont="1" applyFill="1" applyBorder="1" applyAlignment="1">
      <alignment horizontal="center" vertical="top" wrapText="1"/>
    </xf>
    <xf numFmtId="38" fontId="14" fillId="0" borderId="10" xfId="0" applyNumberFormat="1" applyFont="1" applyFill="1" applyBorder="1" applyAlignment="1">
      <alignment horizontal="center" vertical="top" wrapText="1"/>
    </xf>
    <xf numFmtId="38" fontId="14" fillId="0" borderId="14" xfId="0" applyNumberFormat="1" applyFont="1" applyFill="1" applyBorder="1" applyAlignment="1">
      <alignment horizontal="center" vertical="top" wrapText="1"/>
    </xf>
    <xf numFmtId="38" fontId="14" fillId="0" borderId="1" xfId="0" applyNumberFormat="1" applyFont="1" applyFill="1" applyBorder="1" applyAlignment="1">
      <alignment horizontal="center" vertical="top" wrapText="1"/>
    </xf>
    <xf numFmtId="38" fontId="14" fillId="0" borderId="6" xfId="0" applyNumberFormat="1" applyFont="1" applyFill="1" applyBorder="1" applyAlignment="1">
      <alignment horizontal="center" vertical="top" wrapText="1"/>
    </xf>
    <xf numFmtId="38" fontId="14" fillId="0" borderId="3" xfId="0" applyNumberFormat="1" applyFont="1" applyFill="1" applyBorder="1" applyAlignment="1">
      <alignment horizontal="center" vertical="top" wrapText="1"/>
    </xf>
    <xf numFmtId="38" fontId="14" fillId="0" borderId="1" xfId="21" applyNumberFormat="1" applyFont="1" applyFill="1" applyBorder="1" applyAlignment="1">
      <alignment horizontal="center"/>
      <protection/>
    </xf>
    <xf numFmtId="38" fontId="14" fillId="0" borderId="6" xfId="21" applyNumberFormat="1" applyFont="1" applyFill="1" applyBorder="1" applyAlignment="1">
      <alignment horizontal="center"/>
      <protection/>
    </xf>
    <xf numFmtId="38" fontId="14" fillId="0" borderId="3" xfId="21" applyNumberFormat="1" applyFont="1" applyFill="1" applyBorder="1" applyAlignment="1">
      <alignment horizontal="center"/>
      <protection/>
    </xf>
    <xf numFmtId="38" fontId="14" fillId="0" borderId="1" xfId="21" applyNumberFormat="1" applyFont="1" applyFill="1" applyBorder="1" applyAlignment="1">
      <alignment horizontal="left"/>
      <protection/>
    </xf>
    <xf numFmtId="38" fontId="14" fillId="0" borderId="6" xfId="21" applyNumberFormat="1" applyFont="1" applyFill="1" applyBorder="1" applyAlignment="1">
      <alignment horizontal="left"/>
      <protection/>
    </xf>
    <xf numFmtId="38" fontId="14" fillId="0" borderId="3" xfId="21" applyNumberFormat="1" applyFont="1" applyFill="1" applyBorder="1" applyAlignment="1">
      <alignment horizontal="left"/>
      <protection/>
    </xf>
    <xf numFmtId="38" fontId="14" fillId="0" borderId="2" xfId="21" applyNumberFormat="1" applyFont="1" applyFill="1" applyBorder="1" applyAlignment="1">
      <alignment horizontal="left"/>
      <protection/>
    </xf>
    <xf numFmtId="38" fontId="14" fillId="0" borderId="2" xfId="0" applyNumberFormat="1" applyFont="1" applyFill="1" applyBorder="1" applyAlignment="1">
      <alignment horizontal="center" vertical="top" wrapText="1"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8" fillId="0" borderId="1" xfId="21" applyFont="1" applyBorder="1" applyAlignment="1">
      <alignment horizontal="left" vertical="top" wrapText="1"/>
      <protection/>
    </xf>
    <xf numFmtId="0" fontId="8" fillId="0" borderId="6" xfId="21" applyFont="1" applyBorder="1" applyAlignment="1">
      <alignment horizontal="left" vertical="top" wrapText="1"/>
      <protection/>
    </xf>
    <xf numFmtId="0" fontId="8" fillId="0" borderId="3" xfId="21" applyFont="1" applyBorder="1" applyAlignment="1">
      <alignment horizontal="left" vertical="top" wrapText="1"/>
      <protection/>
    </xf>
    <xf numFmtId="38" fontId="15" fillId="0" borderId="9" xfId="22" applyNumberFormat="1" applyFont="1" applyFill="1" applyBorder="1" applyAlignment="1">
      <alignment horizontal="center" vertical="center"/>
      <protection/>
    </xf>
    <xf numFmtId="38" fontId="15" fillId="0" borderId="5" xfId="22" applyNumberFormat="1" applyFont="1" applyFill="1" applyBorder="1" applyAlignment="1">
      <alignment horizontal="center" vertical="center"/>
      <protection/>
    </xf>
    <xf numFmtId="38" fontId="15" fillId="0" borderId="1" xfId="22" applyNumberFormat="1" applyFont="1" applyFill="1" applyBorder="1" applyAlignment="1">
      <alignment horizontal="center" vertical="center"/>
      <protection/>
    </xf>
    <xf numFmtId="38" fontId="15" fillId="0" borderId="3" xfId="22" applyNumberFormat="1" applyFont="1" applyFill="1" applyBorder="1" applyAlignment="1">
      <alignment horizontal="center" vertical="center"/>
      <protection/>
    </xf>
    <xf numFmtId="38" fontId="6" fillId="0" borderId="2" xfId="22" applyNumberFormat="1" applyFont="1" applyFill="1" applyBorder="1" applyAlignment="1">
      <alignment horizontal="center"/>
      <protection/>
    </xf>
    <xf numFmtId="38" fontId="14" fillId="0" borderId="1" xfId="22" applyNumberFormat="1" applyFont="1" applyFill="1" applyBorder="1" applyAlignment="1">
      <alignment horizontal="left"/>
      <protection/>
    </xf>
    <xf numFmtId="38" fontId="14" fillId="0" borderId="6" xfId="22" applyNumberFormat="1" applyFont="1" applyFill="1" applyBorder="1" applyAlignment="1">
      <alignment horizontal="left"/>
      <protection/>
    </xf>
    <xf numFmtId="38" fontId="14" fillId="0" borderId="3" xfId="22" applyNumberFormat="1" applyFont="1" applyFill="1" applyBorder="1" applyAlignment="1">
      <alignment horizontal="left"/>
      <protection/>
    </xf>
    <xf numFmtId="38" fontId="14" fillId="0" borderId="1" xfId="21" applyNumberFormat="1" applyFont="1" applyFill="1" applyBorder="1" applyAlignment="1">
      <alignment horizontal="left" vertical="top"/>
      <protection/>
    </xf>
    <xf numFmtId="38" fontId="14" fillId="0" borderId="6" xfId="21" applyNumberFormat="1" applyFont="1" applyFill="1" applyBorder="1" applyAlignment="1">
      <alignment horizontal="left" vertical="top"/>
      <protection/>
    </xf>
    <xf numFmtId="38" fontId="14" fillId="0" borderId="3" xfId="21" applyNumberFormat="1" applyFont="1" applyFill="1" applyBorder="1" applyAlignment="1">
      <alignment horizontal="left" vertical="top"/>
      <protection/>
    </xf>
    <xf numFmtId="38" fontId="14" fillId="0" borderId="0" xfId="22" applyNumberFormat="1" applyFont="1" applyFill="1" applyBorder="1" applyAlignment="1">
      <alignment horizontal="center"/>
      <protection/>
    </xf>
    <xf numFmtId="38" fontId="6" fillId="0" borderId="0" xfId="22" applyNumberFormat="1" applyFont="1" applyFill="1" applyAlignment="1">
      <alignment horizontal="center"/>
      <protection/>
    </xf>
    <xf numFmtId="38" fontId="15" fillId="0" borderId="9" xfId="22" applyNumberFormat="1" applyFont="1" applyFill="1" applyBorder="1" applyAlignment="1">
      <alignment horizontal="center" vertical="center" wrapText="1"/>
      <protection/>
    </xf>
    <xf numFmtId="38" fontId="15" fillId="0" borderId="5" xfId="22" applyNumberFormat="1" applyFont="1" applyFill="1" applyBorder="1" applyAlignment="1">
      <alignment horizontal="center" vertical="center" wrapText="1"/>
      <protection/>
    </xf>
    <xf numFmtId="38" fontId="32" fillId="0" borderId="9" xfId="22" applyNumberFormat="1" applyFont="1" applyFill="1" applyBorder="1" applyAlignment="1">
      <alignment horizontal="center" vertical="center"/>
      <protection/>
    </xf>
    <xf numFmtId="38" fontId="32" fillId="0" borderId="5" xfId="22" applyNumberFormat="1" applyFont="1" applyFill="1" applyBorder="1" applyAlignment="1">
      <alignment horizontal="center" vertical="center"/>
      <protection/>
    </xf>
    <xf numFmtId="38" fontId="21" fillId="0" borderId="9" xfId="22" applyNumberFormat="1" applyFont="1" applyFill="1" applyBorder="1" applyAlignment="1">
      <alignment horizontal="center" vertical="center"/>
      <protection/>
    </xf>
    <xf numFmtId="38" fontId="21" fillId="0" borderId="5" xfId="22" applyNumberFormat="1" applyFont="1" applyFill="1" applyBorder="1" applyAlignment="1">
      <alignment horizontal="center" vertical="center"/>
      <protection/>
    </xf>
    <xf numFmtId="38" fontId="6" fillId="0" borderId="9" xfId="22" applyNumberFormat="1" applyFont="1" applyFill="1" applyBorder="1" applyAlignment="1">
      <alignment horizontal="center" vertical="center" wrapText="1"/>
      <protection/>
    </xf>
    <xf numFmtId="38" fontId="6" fillId="0" borderId="5" xfId="22" applyNumberFormat="1" applyFont="1" applyFill="1" applyBorder="1" applyAlignment="1">
      <alignment horizontal="center" vertical="center" wrapText="1"/>
      <protection/>
    </xf>
    <xf numFmtId="0" fontId="15" fillId="0" borderId="9" xfId="22" applyNumberFormat="1" applyFont="1" applyFill="1" applyBorder="1" applyAlignment="1">
      <alignment horizontal="center" vertical="center" wrapText="1"/>
      <protection/>
    </xf>
    <xf numFmtId="0" fontId="15" fillId="0" borderId="5" xfId="22" applyNumberFormat="1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18" fillId="0" borderId="1" xfId="21" applyFont="1" applyFill="1" applyBorder="1" applyAlignment="1">
      <alignment horizontal="left"/>
      <protection/>
    </xf>
    <xf numFmtId="0" fontId="18" fillId="0" borderId="6" xfId="21" applyFont="1" applyFill="1" applyBorder="1" applyAlignment="1">
      <alignment horizontal="left"/>
      <protection/>
    </xf>
    <xf numFmtId="0" fontId="18" fillId="0" borderId="5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6" fillId="0" borderId="1" xfId="21" applyFont="1" applyFill="1" applyBorder="1" applyAlignment="1">
      <alignment horizontal="left"/>
      <protection/>
    </xf>
    <xf numFmtId="0" fontId="6" fillId="0" borderId="6" xfId="21" applyFont="1" applyFill="1" applyBorder="1" applyAlignment="1">
      <alignment horizontal="left"/>
      <protection/>
    </xf>
    <xf numFmtId="0" fontId="6" fillId="0" borderId="46" xfId="21" applyFont="1" applyFill="1" applyBorder="1" applyAlignment="1">
      <alignment horizontal="left"/>
      <protection/>
    </xf>
    <xf numFmtId="0" fontId="18" fillId="0" borderId="1" xfId="21" applyFont="1" applyFill="1" applyBorder="1" applyAlignment="1">
      <alignment horizontal="left" vertical="top" wrapText="1"/>
      <protection/>
    </xf>
    <xf numFmtId="0" fontId="18" fillId="0" borderId="6" xfId="21" applyFont="1" applyFill="1" applyBorder="1" applyAlignment="1">
      <alignment horizontal="left" vertical="top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0" xfId="21" applyFont="1" applyAlignment="1">
      <alignment horizontal="left"/>
      <protection/>
    </xf>
    <xf numFmtId="38" fontId="40" fillId="0" borderId="0" xfId="21" applyNumberFormat="1" applyFont="1" applyFill="1" applyAlignment="1">
      <alignment horizontal="left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4" fillId="0" borderId="1" xfId="21" applyFont="1" applyBorder="1" applyAlignment="1">
      <alignment vertical="top" wrapText="1"/>
      <protection/>
    </xf>
    <xf numFmtId="0" fontId="14" fillId="0" borderId="6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5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1" fillId="0" borderId="0" xfId="22" applyFont="1" applyBorder="1" applyAlignment="1">
      <alignment horizontal="center" vertical="center"/>
      <protection/>
    </xf>
    <xf numFmtId="38" fontId="66" fillId="0" borderId="0" xfId="21" applyNumberFormat="1" applyFont="1" applyFill="1" applyAlignment="1">
      <alignment horizontal="left"/>
      <protection/>
    </xf>
    <xf numFmtId="38" fontId="63" fillId="0" borderId="0" xfId="21" applyNumberFormat="1" applyFont="1" applyFill="1" applyAlignment="1">
      <alignment horizontal="left" vertical="center"/>
      <protection/>
    </xf>
    <xf numFmtId="38" fontId="63" fillId="0" borderId="0" xfId="21" applyNumberFormat="1" applyFont="1" applyFill="1" applyAlignment="1">
      <alignment horizontal="center" vertical="center"/>
      <protection/>
    </xf>
    <xf numFmtId="0" fontId="61" fillId="0" borderId="0" xfId="21" applyFont="1" applyAlignment="1">
      <alignment horizontal="left"/>
      <protection/>
    </xf>
    <xf numFmtId="0" fontId="61" fillId="0" borderId="1" xfId="21" applyFont="1" applyBorder="1" applyAlignment="1">
      <alignment horizontal="center" vertical="top" wrapText="1"/>
      <protection/>
    </xf>
    <xf numFmtId="0" fontId="61" fillId="0" borderId="6" xfId="21" applyFont="1" applyBorder="1" applyAlignment="1">
      <alignment horizontal="center" vertical="top" wrapText="1"/>
      <protection/>
    </xf>
    <xf numFmtId="0" fontId="61" fillId="0" borderId="3" xfId="21" applyFont="1" applyBorder="1" applyAlignment="1">
      <alignment horizontal="center" vertical="top" wrapText="1"/>
      <protection/>
    </xf>
    <xf numFmtId="0" fontId="10" fillId="0" borderId="10" xfId="21" applyFont="1" applyBorder="1" applyAlignment="1">
      <alignment horizontal="center"/>
      <protection/>
    </xf>
    <xf numFmtId="0" fontId="63" fillId="0" borderId="1" xfId="21" applyNumberFormat="1" applyFont="1" applyBorder="1" applyAlignment="1">
      <alignment vertical="top" wrapText="1"/>
      <protection/>
    </xf>
    <xf numFmtId="0" fontId="63" fillId="0" borderId="6" xfId="21" applyNumberFormat="1" applyFont="1" applyBorder="1" applyAlignment="1">
      <alignment vertical="top" wrapText="1"/>
      <protection/>
    </xf>
    <xf numFmtId="0" fontId="63" fillId="0" borderId="3" xfId="21" applyNumberFormat="1" applyFont="1" applyBorder="1" applyAlignment="1">
      <alignment vertical="top" wrapText="1"/>
      <protection/>
    </xf>
    <xf numFmtId="0" fontId="53" fillId="0" borderId="1" xfId="21" applyFont="1" applyBorder="1" applyAlignment="1">
      <alignment vertical="top" wrapText="1"/>
      <protection/>
    </xf>
    <xf numFmtId="0" fontId="53" fillId="0" borderId="6" xfId="21" applyFont="1" applyBorder="1" applyAlignment="1">
      <alignment vertical="top" wrapText="1"/>
      <protection/>
    </xf>
    <xf numFmtId="0" fontId="53" fillId="0" borderId="3" xfId="21" applyFont="1" applyBorder="1" applyAlignment="1">
      <alignment vertical="top" wrapText="1"/>
      <protection/>
    </xf>
    <xf numFmtId="0" fontId="0" fillId="0" borderId="1" xfId="21" applyFont="1" applyBorder="1" applyAlignment="1">
      <alignment horizontal="left" vertical="top" wrapText="1"/>
      <protection/>
    </xf>
    <xf numFmtId="0" fontId="0" fillId="0" borderId="6" xfId="21" applyFont="1" applyBorder="1" applyAlignment="1">
      <alignment horizontal="left" vertical="top" wrapText="1"/>
      <protection/>
    </xf>
    <xf numFmtId="0" fontId="0" fillId="0" borderId="3" xfId="21" applyFont="1" applyBorder="1" applyAlignment="1">
      <alignment horizontal="left" vertical="top" wrapText="1"/>
      <protection/>
    </xf>
    <xf numFmtId="0" fontId="61" fillId="0" borderId="9" xfId="21" applyFont="1" applyBorder="1" applyAlignment="1">
      <alignment horizontal="center" vertical="center" wrapText="1"/>
      <protection/>
    </xf>
    <xf numFmtId="0" fontId="61" fillId="0" borderId="4" xfId="21" applyFont="1" applyBorder="1" applyAlignment="1">
      <alignment horizontal="center" vertical="center" wrapText="1"/>
      <protection/>
    </xf>
    <xf numFmtId="0" fontId="61" fillId="0" borderId="5" xfId="21" applyFont="1" applyBorder="1" applyAlignment="1">
      <alignment horizontal="center" vertical="center" wrapText="1"/>
      <protection/>
    </xf>
    <xf numFmtId="0" fontId="63" fillId="0" borderId="1" xfId="21" applyFont="1" applyBorder="1" applyAlignment="1">
      <alignment/>
      <protection/>
    </xf>
    <xf numFmtId="0" fontId="63" fillId="0" borderId="6" xfId="21" applyFont="1" applyBorder="1" applyAlignment="1">
      <alignment/>
      <protection/>
    </xf>
    <xf numFmtId="0" fontId="63" fillId="0" borderId="3" xfId="21" applyFont="1" applyBorder="1" applyAlignment="1">
      <alignment/>
      <protection/>
    </xf>
    <xf numFmtId="0" fontId="63" fillId="0" borderId="1" xfId="21" applyFont="1" applyBorder="1" applyAlignment="1">
      <alignment vertical="top" wrapText="1"/>
      <protection/>
    </xf>
    <xf numFmtId="0" fontId="63" fillId="0" borderId="6" xfId="21" applyFont="1" applyBorder="1" applyAlignment="1">
      <alignment vertical="top" wrapText="1"/>
      <protection/>
    </xf>
    <xf numFmtId="0" fontId="63" fillId="0" borderId="3" xfId="21" applyFont="1" applyBorder="1" applyAlignment="1">
      <alignment vertical="top" wrapText="1"/>
      <protection/>
    </xf>
    <xf numFmtId="0" fontId="61" fillId="0" borderId="1" xfId="21" applyFont="1" applyBorder="1" applyAlignment="1">
      <alignment horizontal="center"/>
      <protection/>
    </xf>
    <xf numFmtId="0" fontId="61" fillId="0" borderId="6" xfId="21" applyFont="1" applyBorder="1" applyAlignment="1">
      <alignment horizontal="center"/>
      <protection/>
    </xf>
    <xf numFmtId="0" fontId="61" fillId="0" borderId="3" xfId="21" applyFont="1" applyBorder="1" applyAlignment="1">
      <alignment horizontal="center"/>
      <protection/>
    </xf>
    <xf numFmtId="0" fontId="62" fillId="0" borderId="2" xfId="21" applyFont="1" applyBorder="1" applyAlignment="1">
      <alignment horizontal="center" vertical="center" wrapText="1"/>
      <protection/>
    </xf>
    <xf numFmtId="3" fontId="61" fillId="0" borderId="9" xfId="21" applyNumberFormat="1" applyFont="1" applyBorder="1" applyAlignment="1">
      <alignment horizontal="center" vertical="center" wrapText="1"/>
      <protection/>
    </xf>
    <xf numFmtId="3" fontId="61" fillId="0" borderId="4" xfId="21" applyNumberFormat="1" applyFont="1" applyBorder="1" applyAlignment="1">
      <alignment horizontal="center" vertical="center" wrapText="1"/>
      <protection/>
    </xf>
    <xf numFmtId="3" fontId="61" fillId="0" borderId="5" xfId="21" applyNumberFormat="1" applyFont="1" applyBorder="1" applyAlignment="1">
      <alignment horizontal="center" vertical="center" wrapText="1"/>
      <protection/>
    </xf>
    <xf numFmtId="0" fontId="61" fillId="0" borderId="2" xfId="21" applyFont="1" applyBorder="1" applyAlignment="1">
      <alignment horizontal="center" vertical="center"/>
      <protection/>
    </xf>
    <xf numFmtId="3" fontId="61" fillId="0" borderId="2" xfId="21" applyNumberFormat="1" applyFont="1" applyBorder="1" applyAlignment="1">
      <alignment horizontal="center" vertical="center" wrapText="1"/>
      <protection/>
    </xf>
    <xf numFmtId="0" fontId="53" fillId="0" borderId="0" xfId="22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38" fontId="53" fillId="0" borderId="0" xfId="22" applyNumberFormat="1" applyFont="1" applyFill="1" applyBorder="1" applyAlignment="1">
      <alignment horizontal="left"/>
      <protection/>
    </xf>
    <xf numFmtId="0" fontId="61" fillId="0" borderId="9" xfId="21" applyFont="1" applyBorder="1" applyAlignment="1">
      <alignment horizontal="center" vertical="center"/>
      <protection/>
    </xf>
    <xf numFmtId="0" fontId="61" fillId="0" borderId="4" xfId="21" applyFont="1" applyBorder="1" applyAlignment="1">
      <alignment horizontal="center" vertical="center"/>
      <protection/>
    </xf>
    <xf numFmtId="0" fontId="61" fillId="0" borderId="5" xfId="21" applyFont="1" applyBorder="1" applyAlignment="1">
      <alignment horizontal="center" vertical="center"/>
      <protection/>
    </xf>
    <xf numFmtId="0" fontId="61" fillId="0" borderId="11" xfId="21" applyFont="1" applyBorder="1" applyAlignment="1">
      <alignment horizontal="center" vertical="center"/>
      <protection/>
    </xf>
    <xf numFmtId="0" fontId="61" fillId="0" borderId="29" xfId="21" applyFont="1" applyBorder="1" applyAlignment="1">
      <alignment horizontal="center" vertical="center"/>
      <protection/>
    </xf>
    <xf numFmtId="0" fontId="61" fillId="0" borderId="12" xfId="21" applyFont="1" applyBorder="1" applyAlignment="1">
      <alignment horizontal="center" vertical="center"/>
      <protection/>
    </xf>
    <xf numFmtId="0" fontId="61" fillId="0" borderId="10" xfId="21" applyFont="1" applyBorder="1" applyAlignment="1">
      <alignment horizontal="center" vertical="center" wrapText="1"/>
      <protection/>
    </xf>
    <xf numFmtId="0" fontId="61" fillId="0" borderId="0" xfId="21" applyFont="1" applyBorder="1" applyAlignment="1">
      <alignment horizontal="center" vertical="center" wrapText="1"/>
      <protection/>
    </xf>
    <xf numFmtId="0" fontId="61" fillId="0" borderId="19" xfId="21" applyFont="1" applyBorder="1" applyAlignment="1">
      <alignment horizontal="center" vertical="center" wrapText="1"/>
      <protection/>
    </xf>
    <xf numFmtId="0" fontId="61" fillId="0" borderId="14" xfId="21" applyFont="1" applyBorder="1" applyAlignment="1">
      <alignment horizontal="center" vertical="center" wrapText="1"/>
      <protection/>
    </xf>
    <xf numFmtId="0" fontId="61" fillId="0" borderId="18" xfId="21" applyFont="1" applyBorder="1" applyAlignment="1">
      <alignment horizontal="center" vertical="center" wrapText="1"/>
      <protection/>
    </xf>
    <xf numFmtId="0" fontId="61" fillId="0" borderId="13" xfId="21" applyFont="1" applyBorder="1" applyAlignment="1">
      <alignment horizontal="center" vertical="center" wrapText="1"/>
      <protection/>
    </xf>
    <xf numFmtId="0" fontId="21" fillId="0" borderId="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8" fontId="6" fillId="0" borderId="0" xfId="22" applyNumberFormat="1" applyFont="1" applyFill="1" applyAlignment="1">
      <alignment horizontal="left"/>
      <protection/>
    </xf>
    <xf numFmtId="38" fontId="30" fillId="0" borderId="0" xfId="22" applyNumberFormat="1" applyFont="1" applyFill="1" applyBorder="1" applyAlignment="1">
      <alignment horizontal="left"/>
      <protection/>
    </xf>
    <xf numFmtId="0" fontId="6" fillId="2" borderId="0" xfId="22" applyFont="1" applyFill="1" applyBorder="1" applyAlignment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190"/>
  <sheetViews>
    <sheetView workbookViewId="0" topLeftCell="A169">
      <selection activeCell="M182" sqref="M182"/>
    </sheetView>
  </sheetViews>
  <sheetFormatPr defaultColWidth="9.00390625" defaultRowHeight="15.75"/>
  <cols>
    <col min="1" max="1" width="4.125" style="850" customWidth="1"/>
    <col min="2" max="2" width="16.00390625" style="851" customWidth="1"/>
    <col min="3" max="3" width="6.25390625" style="750" customWidth="1"/>
    <col min="4" max="4" width="9.25390625" style="852" customWidth="1"/>
    <col min="5" max="5" width="10.75390625" style="750" customWidth="1"/>
    <col min="6" max="6" width="5.50390625" style="850" customWidth="1"/>
    <col min="7" max="7" width="9.00390625" style="850" customWidth="1"/>
    <col min="8" max="8" width="11.25390625" style="750" customWidth="1"/>
    <col min="9" max="9" width="7.75390625" style="750" customWidth="1"/>
    <col min="10" max="10" width="9.875" style="687" customWidth="1"/>
    <col min="11" max="12" width="9.00390625" style="750" customWidth="1"/>
    <col min="13" max="13" width="15.625" style="750" customWidth="1"/>
    <col min="14" max="14" width="6.75390625" style="750" customWidth="1"/>
    <col min="15" max="16384" width="9.00390625" style="750" customWidth="1"/>
  </cols>
  <sheetData>
    <row r="1" spans="1:9" ht="19.5" customHeight="1">
      <c r="A1" s="1400" t="s">
        <v>899</v>
      </c>
      <c r="B1" s="1400"/>
      <c r="C1" s="1400"/>
      <c r="D1" s="683"/>
      <c r="E1" s="684"/>
      <c r="F1" s="749"/>
      <c r="G1" s="749"/>
      <c r="H1" s="685"/>
      <c r="I1" s="686"/>
    </row>
    <row r="2" spans="1:9" ht="19.5" customHeight="1">
      <c r="A2" s="1400" t="s">
        <v>232</v>
      </c>
      <c r="B2" s="1396"/>
      <c r="C2" s="1396"/>
      <c r="D2" s="688"/>
      <c r="E2" s="689"/>
      <c r="F2" s="682"/>
      <c r="G2" s="682"/>
      <c r="H2" s="690"/>
      <c r="I2" s="691"/>
    </row>
    <row r="3" spans="1:10" ht="19.5" customHeight="1">
      <c r="A3" s="692"/>
      <c r="B3" s="1387" t="s">
        <v>2729</v>
      </c>
      <c r="C3" s="1387"/>
      <c r="D3" s="1387"/>
      <c r="E3" s="1387"/>
      <c r="F3" s="1387"/>
      <c r="G3" s="1387"/>
      <c r="H3" s="1387"/>
      <c r="I3" s="1387"/>
      <c r="J3" s="1387"/>
    </row>
    <row r="4" spans="1:9" ht="19.5" customHeight="1">
      <c r="A4" s="692"/>
      <c r="B4" s="1380" t="s">
        <v>2258</v>
      </c>
      <c r="C4" s="1380"/>
      <c r="D4" s="1380"/>
      <c r="E4" s="1380"/>
      <c r="F4" s="1380"/>
      <c r="G4" s="1380"/>
      <c r="H4" s="1380"/>
      <c r="I4" s="1380"/>
    </row>
    <row r="5" spans="1:10" ht="19.5" customHeight="1" thickBot="1">
      <c r="A5" s="749"/>
      <c r="B5" s="1381" t="s">
        <v>1066</v>
      </c>
      <c r="C5" s="1381"/>
      <c r="D5" s="18"/>
      <c r="E5" s="79"/>
      <c r="F5" s="751"/>
      <c r="G5" s="751"/>
      <c r="H5" s="184"/>
      <c r="I5" s="183"/>
      <c r="J5" s="752"/>
    </row>
    <row r="6" spans="1:10" ht="19.5" customHeight="1" thickTop="1">
      <c r="A6" s="1386" t="s">
        <v>2730</v>
      </c>
      <c r="B6" s="1422" t="s">
        <v>2731</v>
      </c>
      <c r="C6" s="1390" t="s">
        <v>2738</v>
      </c>
      <c r="D6" s="1392" t="s">
        <v>2740</v>
      </c>
      <c r="E6" s="1394" t="s">
        <v>2732</v>
      </c>
      <c r="F6" s="1382" t="s">
        <v>2733</v>
      </c>
      <c r="G6" s="1383"/>
      <c r="H6" s="1390" t="s">
        <v>2737</v>
      </c>
      <c r="I6" s="1422" t="s">
        <v>2736</v>
      </c>
      <c r="J6" s="1397" t="s">
        <v>230</v>
      </c>
    </row>
    <row r="7" spans="1:10" ht="19.5" customHeight="1">
      <c r="A7" s="1376"/>
      <c r="B7" s="1423"/>
      <c r="C7" s="1391"/>
      <c r="D7" s="1393"/>
      <c r="E7" s="1395"/>
      <c r="F7" s="1388" t="s">
        <v>2739</v>
      </c>
      <c r="G7" s="1384" t="s">
        <v>2734</v>
      </c>
      <c r="H7" s="1391"/>
      <c r="I7" s="1423"/>
      <c r="J7" s="1398"/>
    </row>
    <row r="8" spans="1:10" ht="19.5" customHeight="1">
      <c r="A8" s="1376"/>
      <c r="B8" s="1423"/>
      <c r="C8" s="1391"/>
      <c r="D8" s="1393"/>
      <c r="E8" s="1395"/>
      <c r="F8" s="1389"/>
      <c r="G8" s="1385"/>
      <c r="H8" s="1391"/>
      <c r="I8" s="1423"/>
      <c r="J8" s="1398"/>
    </row>
    <row r="9" spans="1:10" ht="19.5" customHeight="1">
      <c r="A9" s="753"/>
      <c r="B9" s="1409" t="s">
        <v>2798</v>
      </c>
      <c r="C9" s="1410"/>
      <c r="D9" s="1410"/>
      <c r="E9" s="1410"/>
      <c r="F9" s="1410"/>
      <c r="G9" s="1410"/>
      <c r="H9" s="1410"/>
      <c r="I9" s="1410"/>
      <c r="J9" s="1411"/>
    </row>
    <row r="10" spans="1:10" ht="19.5" customHeight="1">
      <c r="A10" s="757">
        <v>1</v>
      </c>
      <c r="B10" s="632" t="s">
        <v>607</v>
      </c>
      <c r="C10" s="633">
        <v>1976</v>
      </c>
      <c r="D10" s="633" t="s">
        <v>231</v>
      </c>
      <c r="E10" s="634">
        <v>270000</v>
      </c>
      <c r="F10" s="622">
        <v>0</v>
      </c>
      <c r="G10" s="622">
        <v>0</v>
      </c>
      <c r="H10" s="623">
        <v>270000</v>
      </c>
      <c r="I10" s="758"/>
      <c r="J10" s="759"/>
    </row>
    <row r="11" spans="1:10" ht="19.5" customHeight="1">
      <c r="A11" s="757">
        <v>2</v>
      </c>
      <c r="B11" s="632" t="s">
        <v>2044</v>
      </c>
      <c r="C11" s="633">
        <v>1969</v>
      </c>
      <c r="D11" s="633" t="s">
        <v>2766</v>
      </c>
      <c r="E11" s="634">
        <v>270000</v>
      </c>
      <c r="F11" s="622"/>
      <c r="G11" s="622"/>
      <c r="H11" s="623">
        <f>G11+E11</f>
        <v>270000</v>
      </c>
      <c r="I11" s="758"/>
      <c r="J11" s="759"/>
    </row>
    <row r="12" spans="1:10" ht="19.5" customHeight="1">
      <c r="A12" s="753" t="s">
        <v>2800</v>
      </c>
      <c r="B12" s="760" t="s">
        <v>2785</v>
      </c>
      <c r="C12" s="760"/>
      <c r="D12" s="761"/>
      <c r="E12" s="762">
        <f>SUM(E10:E11)</f>
        <v>540000</v>
      </c>
      <c r="F12" s="763"/>
      <c r="G12" s="764">
        <f>SUM(G10:G11)</f>
        <v>0</v>
      </c>
      <c r="H12" s="765">
        <f>SUM(H10:H11)</f>
        <v>540000</v>
      </c>
      <c r="I12" s="766"/>
      <c r="J12" s="31"/>
    </row>
    <row r="13" spans="1:10" ht="19.5" customHeight="1">
      <c r="A13" s="753"/>
      <c r="B13" s="754" t="s">
        <v>2799</v>
      </c>
      <c r="C13" s="755"/>
      <c r="D13" s="755"/>
      <c r="E13" s="755"/>
      <c r="F13" s="755"/>
      <c r="G13" s="755"/>
      <c r="H13" s="755"/>
      <c r="I13" s="755"/>
      <c r="J13" s="756"/>
    </row>
    <row r="14" spans="1:15" ht="19.5" customHeight="1">
      <c r="A14" s="767">
        <v>1</v>
      </c>
      <c r="B14" s="768" t="s">
        <v>980</v>
      </c>
      <c r="C14" s="769">
        <v>1980</v>
      </c>
      <c r="D14" s="744" t="s">
        <v>167</v>
      </c>
      <c r="E14" s="745">
        <v>540000</v>
      </c>
      <c r="F14" s="746">
        <v>0</v>
      </c>
      <c r="G14" s="770">
        <v>0</v>
      </c>
      <c r="H14" s="771">
        <v>540000</v>
      </c>
      <c r="I14" s="772"/>
      <c r="J14" s="773"/>
      <c r="M14" s="774"/>
      <c r="N14" s="775"/>
      <c r="O14" s="775"/>
    </row>
    <row r="15" spans="1:15" ht="19.5" customHeight="1">
      <c r="A15" s="767">
        <v>2</v>
      </c>
      <c r="B15" s="768" t="s">
        <v>608</v>
      </c>
      <c r="C15" s="769">
        <v>1991</v>
      </c>
      <c r="D15" s="744" t="s">
        <v>167</v>
      </c>
      <c r="E15" s="745">
        <v>540000</v>
      </c>
      <c r="F15" s="746">
        <v>0</v>
      </c>
      <c r="G15" s="770">
        <v>0</v>
      </c>
      <c r="H15" s="771">
        <v>540000</v>
      </c>
      <c r="I15" s="772"/>
      <c r="J15" s="773"/>
      <c r="L15" s="750" t="s">
        <v>2800</v>
      </c>
      <c r="M15" s="768"/>
      <c r="N15" s="769"/>
      <c r="O15" s="769"/>
    </row>
    <row r="16" spans="1:10" ht="19.5" customHeight="1">
      <c r="A16" s="776">
        <v>3</v>
      </c>
      <c r="B16" s="777" t="s">
        <v>2402</v>
      </c>
      <c r="C16" s="778">
        <v>1975</v>
      </c>
      <c r="D16" s="620" t="s">
        <v>2766</v>
      </c>
      <c r="E16" s="621">
        <v>540000</v>
      </c>
      <c r="F16" s="748">
        <v>0</v>
      </c>
      <c r="G16" s="779">
        <v>0</v>
      </c>
      <c r="H16" s="780">
        <v>540000</v>
      </c>
      <c r="I16" s="781"/>
      <c r="J16" s="782"/>
    </row>
    <row r="17" spans="1:10" ht="19.5" customHeight="1">
      <c r="A17" s="783">
        <v>4</v>
      </c>
      <c r="B17" s="777" t="s">
        <v>1742</v>
      </c>
      <c r="C17" s="777">
        <v>1978</v>
      </c>
      <c r="D17" s="777" t="s">
        <v>167</v>
      </c>
      <c r="E17" s="621">
        <v>540000</v>
      </c>
      <c r="F17" s="621"/>
      <c r="G17" s="621"/>
      <c r="H17" s="621">
        <f>G17+E17</f>
        <v>540000</v>
      </c>
      <c r="I17" s="758"/>
      <c r="J17" s="759"/>
    </row>
    <row r="18" spans="1:10" ht="19.5" customHeight="1">
      <c r="A18" s="784"/>
      <c r="B18" s="785" t="s">
        <v>2785</v>
      </c>
      <c r="C18" s="786"/>
      <c r="D18" s="785"/>
      <c r="E18" s="762">
        <f>SUM(E14:E17)</f>
        <v>2160000</v>
      </c>
      <c r="F18" s="763"/>
      <c r="G18" s="787"/>
      <c r="H18" s="765">
        <f>SUM(H14:H17)</f>
        <v>2160000</v>
      </c>
      <c r="I18" s="766"/>
      <c r="J18" s="31"/>
    </row>
    <row r="19" spans="1:10" ht="19.5" customHeight="1">
      <c r="A19" s="784"/>
      <c r="B19" s="1413" t="s">
        <v>2816</v>
      </c>
      <c r="C19" s="1414"/>
      <c r="D19" s="1414"/>
      <c r="E19" s="1414"/>
      <c r="F19" s="1414"/>
      <c r="G19" s="1414"/>
      <c r="H19" s="1414"/>
      <c r="I19" s="1414"/>
      <c r="J19" s="1415"/>
    </row>
    <row r="20" spans="1:10" ht="19.5" customHeight="1">
      <c r="A20" s="788">
        <v>1</v>
      </c>
      <c r="B20" s="775" t="s">
        <v>2403</v>
      </c>
      <c r="C20" s="775">
        <v>1943</v>
      </c>
      <c r="D20" s="775" t="s">
        <v>231</v>
      </c>
      <c r="E20" s="789">
        <v>405000</v>
      </c>
      <c r="F20" s="790">
        <v>0</v>
      </c>
      <c r="G20" s="791">
        <v>0</v>
      </c>
      <c r="H20" s="792">
        <v>405000</v>
      </c>
      <c r="I20" s="793"/>
      <c r="J20" s="794"/>
    </row>
    <row r="21" spans="1:10" ht="19.5" customHeight="1">
      <c r="A21" s="795">
        <v>2</v>
      </c>
      <c r="B21" s="769" t="s">
        <v>1590</v>
      </c>
      <c r="C21" s="769">
        <v>1939</v>
      </c>
      <c r="D21" s="769" t="s">
        <v>231</v>
      </c>
      <c r="E21" s="745">
        <v>405000</v>
      </c>
      <c r="F21" s="746">
        <v>0</v>
      </c>
      <c r="G21" s="746">
        <v>0</v>
      </c>
      <c r="H21" s="771">
        <v>405000</v>
      </c>
      <c r="I21" s="772"/>
      <c r="J21" s="773"/>
    </row>
    <row r="22" spans="1:10" ht="19.5" customHeight="1">
      <c r="A22" s="795">
        <v>3</v>
      </c>
      <c r="B22" s="796" t="s">
        <v>2404</v>
      </c>
      <c r="C22" s="796">
        <v>1941</v>
      </c>
      <c r="D22" s="769" t="s">
        <v>231</v>
      </c>
      <c r="E22" s="745">
        <v>405000</v>
      </c>
      <c r="F22" s="746">
        <v>0</v>
      </c>
      <c r="G22" s="746">
        <v>0</v>
      </c>
      <c r="H22" s="771">
        <v>405000</v>
      </c>
      <c r="I22" s="772"/>
      <c r="J22" s="773"/>
    </row>
    <row r="23" spans="1:10" ht="19.5" customHeight="1">
      <c r="A23" s="795">
        <v>4</v>
      </c>
      <c r="B23" s="796" t="s">
        <v>2405</v>
      </c>
      <c r="C23" s="796">
        <v>1949</v>
      </c>
      <c r="D23" s="796" t="s">
        <v>2766</v>
      </c>
      <c r="E23" s="745">
        <v>405000</v>
      </c>
      <c r="F23" s="746">
        <v>0</v>
      </c>
      <c r="G23" s="746">
        <v>0</v>
      </c>
      <c r="H23" s="771">
        <v>405000</v>
      </c>
      <c r="I23" s="772"/>
      <c r="J23" s="773"/>
    </row>
    <row r="24" spans="1:10" ht="19.5" customHeight="1">
      <c r="A24" s="795">
        <v>5</v>
      </c>
      <c r="B24" s="796" t="s">
        <v>2406</v>
      </c>
      <c r="C24" s="796">
        <v>1943</v>
      </c>
      <c r="D24" s="744" t="s">
        <v>167</v>
      </c>
      <c r="E24" s="745">
        <v>405000</v>
      </c>
      <c r="F24" s="746">
        <v>0</v>
      </c>
      <c r="G24" s="746">
        <v>0</v>
      </c>
      <c r="H24" s="771">
        <v>405000</v>
      </c>
      <c r="I24" s="772"/>
      <c r="J24" s="773"/>
    </row>
    <row r="25" spans="1:10" ht="19.5" customHeight="1">
      <c r="A25" s="795">
        <v>6</v>
      </c>
      <c r="B25" s="796" t="s">
        <v>2407</v>
      </c>
      <c r="C25" s="796">
        <v>1940</v>
      </c>
      <c r="D25" s="744" t="s">
        <v>167</v>
      </c>
      <c r="E25" s="745">
        <v>405000</v>
      </c>
      <c r="F25" s="746">
        <v>0</v>
      </c>
      <c r="G25" s="746">
        <v>0</v>
      </c>
      <c r="H25" s="771">
        <v>405000</v>
      </c>
      <c r="I25" s="772"/>
      <c r="J25" s="773"/>
    </row>
    <row r="26" spans="1:10" ht="19.5" customHeight="1">
      <c r="A26" s="795">
        <v>7</v>
      </c>
      <c r="B26" s="796" t="s">
        <v>2408</v>
      </c>
      <c r="C26" s="796">
        <v>1954</v>
      </c>
      <c r="D26" s="769" t="s">
        <v>231</v>
      </c>
      <c r="E26" s="745">
        <v>405000</v>
      </c>
      <c r="F26" s="746">
        <v>0</v>
      </c>
      <c r="G26" s="746">
        <v>0</v>
      </c>
      <c r="H26" s="771">
        <v>405000</v>
      </c>
      <c r="I26" s="772"/>
      <c r="J26" s="773"/>
    </row>
    <row r="27" spans="1:10" ht="19.5" customHeight="1">
      <c r="A27" s="797">
        <v>8</v>
      </c>
      <c r="B27" s="620" t="s">
        <v>2409</v>
      </c>
      <c r="C27" s="620">
        <v>1945</v>
      </c>
      <c r="D27" s="620" t="s">
        <v>2766</v>
      </c>
      <c r="E27" s="621">
        <v>405000</v>
      </c>
      <c r="F27" s="748">
        <v>0</v>
      </c>
      <c r="G27" s="748">
        <v>0</v>
      </c>
      <c r="H27" s="780">
        <v>405000</v>
      </c>
      <c r="I27" s="781"/>
      <c r="J27" s="782"/>
    </row>
    <row r="28" spans="1:10" ht="19.5" customHeight="1">
      <c r="A28" s="798"/>
      <c r="B28" s="799" t="s">
        <v>2785</v>
      </c>
      <c r="C28" s="800"/>
      <c r="D28" s="801"/>
      <c r="E28" s="802">
        <v>3240000</v>
      </c>
      <c r="F28" s="803"/>
      <c r="G28" s="804"/>
      <c r="H28" s="805">
        <v>3240000</v>
      </c>
      <c r="I28" s="806"/>
      <c r="J28" s="807"/>
    </row>
    <row r="29" spans="1:10" ht="19.5" customHeight="1">
      <c r="A29" s="1416" t="s">
        <v>1167</v>
      </c>
      <c r="B29" s="1417"/>
      <c r="C29" s="1417"/>
      <c r="D29" s="1417"/>
      <c r="E29" s="1417"/>
      <c r="F29" s="1417"/>
      <c r="G29" s="1417"/>
      <c r="H29" s="1417"/>
      <c r="I29" s="1417"/>
      <c r="J29" s="1418"/>
    </row>
    <row r="30" spans="1:10" ht="20.25" customHeight="1">
      <c r="A30" s="795">
        <v>1</v>
      </c>
      <c r="B30" s="796" t="s">
        <v>414</v>
      </c>
      <c r="C30" s="796">
        <v>1925</v>
      </c>
      <c r="D30" s="744" t="s">
        <v>167</v>
      </c>
      <c r="E30" s="745">
        <v>540000</v>
      </c>
      <c r="F30" s="746">
        <v>0</v>
      </c>
      <c r="G30" s="746">
        <v>0</v>
      </c>
      <c r="H30" s="771">
        <v>540000</v>
      </c>
      <c r="I30" s="772"/>
      <c r="J30" s="773"/>
    </row>
    <row r="31" spans="1:10" ht="20.25" customHeight="1">
      <c r="A31" s="795">
        <v>2</v>
      </c>
      <c r="B31" s="796" t="s">
        <v>415</v>
      </c>
      <c r="C31" s="796">
        <v>1931</v>
      </c>
      <c r="D31" s="744" t="s">
        <v>167</v>
      </c>
      <c r="E31" s="745">
        <v>540000</v>
      </c>
      <c r="F31" s="746">
        <v>0</v>
      </c>
      <c r="G31" s="746">
        <v>0</v>
      </c>
      <c r="H31" s="771">
        <v>540000</v>
      </c>
      <c r="I31" s="772"/>
      <c r="J31" s="773"/>
    </row>
    <row r="32" spans="1:10" ht="20.25" customHeight="1">
      <c r="A32" s="795">
        <v>3</v>
      </c>
      <c r="B32" s="796" t="s">
        <v>416</v>
      </c>
      <c r="C32" s="796">
        <v>1928</v>
      </c>
      <c r="D32" s="744" t="s">
        <v>167</v>
      </c>
      <c r="E32" s="745">
        <v>540000</v>
      </c>
      <c r="F32" s="746">
        <v>0</v>
      </c>
      <c r="G32" s="746">
        <v>0</v>
      </c>
      <c r="H32" s="771">
        <v>540000</v>
      </c>
      <c r="I32" s="772"/>
      <c r="J32" s="773"/>
    </row>
    <row r="33" spans="1:10" ht="20.25" customHeight="1">
      <c r="A33" s="795">
        <v>4</v>
      </c>
      <c r="B33" s="796" t="s">
        <v>417</v>
      </c>
      <c r="C33" s="796">
        <v>1933</v>
      </c>
      <c r="D33" s="796" t="s">
        <v>2766</v>
      </c>
      <c r="E33" s="745">
        <v>540000</v>
      </c>
      <c r="F33" s="746">
        <v>0</v>
      </c>
      <c r="G33" s="746">
        <v>0</v>
      </c>
      <c r="H33" s="771">
        <v>540000</v>
      </c>
      <c r="I33" s="772"/>
      <c r="J33" s="773"/>
    </row>
    <row r="34" spans="1:10" ht="20.25" customHeight="1">
      <c r="A34" s="795">
        <v>5</v>
      </c>
      <c r="B34" s="620" t="s">
        <v>418</v>
      </c>
      <c r="C34" s="620">
        <v>1930</v>
      </c>
      <c r="D34" s="620" t="s">
        <v>2766</v>
      </c>
      <c r="E34" s="621">
        <v>540000</v>
      </c>
      <c r="F34" s="748">
        <v>0</v>
      </c>
      <c r="G34" s="748">
        <v>0</v>
      </c>
      <c r="H34" s="780">
        <v>540000</v>
      </c>
      <c r="I34" s="781"/>
      <c r="J34" s="782"/>
    </row>
    <row r="35" spans="1:10" ht="20.25" customHeight="1">
      <c r="A35" s="784"/>
      <c r="B35" s="760" t="s">
        <v>2784</v>
      </c>
      <c r="C35" s="761"/>
      <c r="D35" s="761"/>
      <c r="E35" s="762">
        <f>SUM(E30:E34)</f>
        <v>2700000</v>
      </c>
      <c r="F35" s="764">
        <v>0</v>
      </c>
      <c r="G35" s="763"/>
      <c r="H35" s="765">
        <f>SUM(H30:H34)</f>
        <v>2700000</v>
      </c>
      <c r="I35" s="766"/>
      <c r="J35" s="31"/>
    </row>
    <row r="36" spans="1:10" ht="20.25" customHeight="1">
      <c r="A36" s="1419" t="s">
        <v>1168</v>
      </c>
      <c r="B36" s="1420"/>
      <c r="C36" s="1420"/>
      <c r="D36" s="1420"/>
      <c r="E36" s="1421"/>
      <c r="F36" s="764"/>
      <c r="G36" s="764"/>
      <c r="H36" s="808"/>
      <c r="I36" s="766"/>
      <c r="J36" s="31"/>
    </row>
    <row r="37" spans="1:10" ht="20.25" customHeight="1">
      <c r="A37" s="788">
        <v>1</v>
      </c>
      <c r="B37" s="809" t="s">
        <v>609</v>
      </c>
      <c r="C37" s="809">
        <v>1921</v>
      </c>
      <c r="D37" s="775" t="s">
        <v>231</v>
      </c>
      <c r="E37" s="789">
        <v>270000</v>
      </c>
      <c r="F37" s="790">
        <v>0</v>
      </c>
      <c r="G37" s="790">
        <v>0</v>
      </c>
      <c r="H37" s="792">
        <f>E37+G37</f>
        <v>270000</v>
      </c>
      <c r="I37" s="793"/>
      <c r="J37" s="794"/>
    </row>
    <row r="38" spans="1:10" ht="20.25" customHeight="1">
      <c r="A38" s="795">
        <v>2</v>
      </c>
      <c r="B38" s="796" t="s">
        <v>610</v>
      </c>
      <c r="C38" s="796">
        <v>1926</v>
      </c>
      <c r="D38" s="769" t="s">
        <v>231</v>
      </c>
      <c r="E38" s="789">
        <v>270000</v>
      </c>
      <c r="F38" s="746">
        <v>0</v>
      </c>
      <c r="G38" s="746">
        <v>0</v>
      </c>
      <c r="H38" s="792">
        <f aca="true" t="shared" si="0" ref="H38:H71">E38+G38</f>
        <v>270000</v>
      </c>
      <c r="I38" s="772"/>
      <c r="J38" s="773"/>
    </row>
    <row r="39" spans="1:10" ht="20.25" customHeight="1">
      <c r="A39" s="788">
        <v>3</v>
      </c>
      <c r="B39" s="796" t="s">
        <v>611</v>
      </c>
      <c r="C39" s="796">
        <v>1927</v>
      </c>
      <c r="D39" s="769" t="s">
        <v>231</v>
      </c>
      <c r="E39" s="789">
        <v>270000</v>
      </c>
      <c r="F39" s="746">
        <v>0</v>
      </c>
      <c r="G39" s="746">
        <v>0</v>
      </c>
      <c r="H39" s="792">
        <f t="shared" si="0"/>
        <v>270000</v>
      </c>
      <c r="I39" s="772"/>
      <c r="J39" s="773"/>
    </row>
    <row r="40" spans="1:10" ht="20.25" customHeight="1">
      <c r="A40" s="795">
        <v>4</v>
      </c>
      <c r="B40" s="796" t="s">
        <v>612</v>
      </c>
      <c r="C40" s="796">
        <v>1929</v>
      </c>
      <c r="D40" s="796" t="s">
        <v>2766</v>
      </c>
      <c r="E40" s="789">
        <v>270000</v>
      </c>
      <c r="F40" s="746">
        <v>0</v>
      </c>
      <c r="G40" s="746">
        <v>0</v>
      </c>
      <c r="H40" s="792">
        <f t="shared" si="0"/>
        <v>270000</v>
      </c>
      <c r="I40" s="772"/>
      <c r="J40" s="773"/>
    </row>
    <row r="41" spans="1:10" ht="20.25" customHeight="1">
      <c r="A41" s="788">
        <v>5</v>
      </c>
      <c r="B41" s="796" t="s">
        <v>613</v>
      </c>
      <c r="C41" s="796">
        <v>1927</v>
      </c>
      <c r="D41" s="796" t="s">
        <v>2766</v>
      </c>
      <c r="E41" s="789">
        <v>270000</v>
      </c>
      <c r="F41" s="746">
        <v>0</v>
      </c>
      <c r="G41" s="746">
        <v>0</v>
      </c>
      <c r="H41" s="792">
        <f t="shared" si="0"/>
        <v>270000</v>
      </c>
      <c r="I41" s="772"/>
      <c r="J41" s="773"/>
    </row>
    <row r="42" spans="1:10" ht="20.25" customHeight="1">
      <c r="A42" s="795">
        <v>6</v>
      </c>
      <c r="B42" s="796" t="s">
        <v>611</v>
      </c>
      <c r="C42" s="796">
        <v>1929</v>
      </c>
      <c r="D42" s="796" t="s">
        <v>2766</v>
      </c>
      <c r="E42" s="789">
        <v>270000</v>
      </c>
      <c r="F42" s="746">
        <v>0</v>
      </c>
      <c r="G42" s="746">
        <v>0</v>
      </c>
      <c r="H42" s="792">
        <f t="shared" si="0"/>
        <v>270000</v>
      </c>
      <c r="I42" s="772"/>
      <c r="J42" s="773"/>
    </row>
    <row r="43" spans="1:10" ht="20.25" customHeight="1">
      <c r="A43" s="788">
        <v>7</v>
      </c>
      <c r="B43" s="796" t="s">
        <v>614</v>
      </c>
      <c r="C43" s="796">
        <v>1933</v>
      </c>
      <c r="D43" s="796" t="s">
        <v>2766</v>
      </c>
      <c r="E43" s="789">
        <v>270000</v>
      </c>
      <c r="F43" s="746">
        <v>0</v>
      </c>
      <c r="G43" s="746">
        <v>0</v>
      </c>
      <c r="H43" s="792">
        <f t="shared" si="0"/>
        <v>270000</v>
      </c>
      <c r="I43" s="772"/>
      <c r="J43" s="773"/>
    </row>
    <row r="44" spans="1:10" ht="20.25" customHeight="1">
      <c r="A44" s="795">
        <v>8</v>
      </c>
      <c r="B44" s="796" t="s">
        <v>851</v>
      </c>
      <c r="C44" s="796">
        <v>1932</v>
      </c>
      <c r="D44" s="796" t="s">
        <v>2766</v>
      </c>
      <c r="E44" s="789">
        <v>270000</v>
      </c>
      <c r="F44" s="746">
        <v>0</v>
      </c>
      <c r="G44" s="746">
        <v>0</v>
      </c>
      <c r="H44" s="792">
        <f t="shared" si="0"/>
        <v>270000</v>
      </c>
      <c r="I44" s="772"/>
      <c r="J44" s="773"/>
    </row>
    <row r="45" spans="1:10" ht="20.25" customHeight="1">
      <c r="A45" s="788">
        <v>9</v>
      </c>
      <c r="B45" s="796" t="s">
        <v>615</v>
      </c>
      <c r="C45" s="796">
        <v>1933</v>
      </c>
      <c r="D45" s="744" t="s">
        <v>167</v>
      </c>
      <c r="E45" s="789">
        <v>270000</v>
      </c>
      <c r="F45" s="746">
        <v>0</v>
      </c>
      <c r="G45" s="746">
        <v>0</v>
      </c>
      <c r="H45" s="792">
        <f t="shared" si="0"/>
        <v>270000</v>
      </c>
      <c r="I45" s="772"/>
      <c r="J45" s="773"/>
    </row>
    <row r="46" spans="1:10" ht="20.25" customHeight="1">
      <c r="A46" s="795">
        <v>10</v>
      </c>
      <c r="B46" s="796" t="s">
        <v>616</v>
      </c>
      <c r="C46" s="796">
        <v>1932</v>
      </c>
      <c r="D46" s="744" t="s">
        <v>167</v>
      </c>
      <c r="E46" s="789">
        <v>270000</v>
      </c>
      <c r="F46" s="746">
        <v>0</v>
      </c>
      <c r="G46" s="746">
        <v>0</v>
      </c>
      <c r="H46" s="792">
        <f t="shared" si="0"/>
        <v>270000</v>
      </c>
      <c r="I46" s="772"/>
      <c r="J46" s="773"/>
    </row>
    <row r="47" spans="1:10" ht="20.25" customHeight="1">
      <c r="A47" s="788">
        <v>11</v>
      </c>
      <c r="B47" s="796" t="s">
        <v>617</v>
      </c>
      <c r="C47" s="796">
        <v>1932</v>
      </c>
      <c r="D47" s="744" t="s">
        <v>167</v>
      </c>
      <c r="E47" s="789">
        <v>270000</v>
      </c>
      <c r="F47" s="746">
        <v>0</v>
      </c>
      <c r="G47" s="746">
        <v>0</v>
      </c>
      <c r="H47" s="792">
        <f t="shared" si="0"/>
        <v>270000</v>
      </c>
      <c r="I47" s="772"/>
      <c r="J47" s="773"/>
    </row>
    <row r="48" spans="1:10" ht="20.25" customHeight="1">
      <c r="A48" s="795">
        <v>12</v>
      </c>
      <c r="B48" s="796" t="s">
        <v>618</v>
      </c>
      <c r="C48" s="796">
        <v>1920</v>
      </c>
      <c r="D48" s="744" t="s">
        <v>167</v>
      </c>
      <c r="E48" s="789">
        <v>270000</v>
      </c>
      <c r="F48" s="746">
        <v>0</v>
      </c>
      <c r="G48" s="746">
        <v>0</v>
      </c>
      <c r="H48" s="792">
        <f t="shared" si="0"/>
        <v>270000</v>
      </c>
      <c r="I48" s="772"/>
      <c r="J48" s="773"/>
    </row>
    <row r="49" spans="1:10" ht="20.25" customHeight="1">
      <c r="A49" s="788">
        <v>13</v>
      </c>
      <c r="B49" s="796" t="s">
        <v>619</v>
      </c>
      <c r="C49" s="796">
        <v>1921</v>
      </c>
      <c r="D49" s="744" t="s">
        <v>167</v>
      </c>
      <c r="E49" s="789">
        <v>270000</v>
      </c>
      <c r="F49" s="746">
        <v>0</v>
      </c>
      <c r="G49" s="746">
        <v>0</v>
      </c>
      <c r="H49" s="792">
        <f t="shared" si="0"/>
        <v>270000</v>
      </c>
      <c r="I49" s="772"/>
      <c r="J49" s="773"/>
    </row>
    <row r="50" spans="1:10" ht="20.25" customHeight="1">
      <c r="A50" s="795">
        <v>14</v>
      </c>
      <c r="B50" s="796" t="s">
        <v>621</v>
      </c>
      <c r="C50" s="796">
        <v>1924</v>
      </c>
      <c r="D50" s="744" t="s">
        <v>167</v>
      </c>
      <c r="E50" s="789">
        <v>270000</v>
      </c>
      <c r="F50" s="746">
        <v>0</v>
      </c>
      <c r="G50" s="746">
        <v>0</v>
      </c>
      <c r="H50" s="792">
        <f t="shared" si="0"/>
        <v>270000</v>
      </c>
      <c r="I50" s="772"/>
      <c r="J50" s="773"/>
    </row>
    <row r="51" spans="1:10" ht="20.25" customHeight="1">
      <c r="A51" s="788">
        <v>15</v>
      </c>
      <c r="B51" s="796" t="s">
        <v>622</v>
      </c>
      <c r="C51" s="796">
        <v>1925</v>
      </c>
      <c r="D51" s="744" t="s">
        <v>167</v>
      </c>
      <c r="E51" s="789">
        <v>270000</v>
      </c>
      <c r="F51" s="746">
        <v>0</v>
      </c>
      <c r="G51" s="746">
        <v>0</v>
      </c>
      <c r="H51" s="792">
        <f t="shared" si="0"/>
        <v>270000</v>
      </c>
      <c r="I51" s="772"/>
      <c r="J51" s="773"/>
    </row>
    <row r="52" spans="1:10" ht="20.25" customHeight="1">
      <c r="A52" s="795">
        <v>16</v>
      </c>
      <c r="B52" s="796" t="s">
        <v>623</v>
      </c>
      <c r="C52" s="796">
        <v>1925</v>
      </c>
      <c r="D52" s="744" t="s">
        <v>167</v>
      </c>
      <c r="E52" s="789">
        <v>270000</v>
      </c>
      <c r="F52" s="746">
        <v>0</v>
      </c>
      <c r="G52" s="746">
        <v>0</v>
      </c>
      <c r="H52" s="792">
        <f t="shared" si="0"/>
        <v>270000</v>
      </c>
      <c r="I52" s="772"/>
      <c r="J52" s="773"/>
    </row>
    <row r="53" spans="1:10" ht="20.25" customHeight="1">
      <c r="A53" s="788">
        <v>17</v>
      </c>
      <c r="B53" s="796" t="s">
        <v>624</v>
      </c>
      <c r="C53" s="796">
        <v>1929</v>
      </c>
      <c r="D53" s="744" t="s">
        <v>167</v>
      </c>
      <c r="E53" s="789">
        <v>270000</v>
      </c>
      <c r="F53" s="746">
        <v>0</v>
      </c>
      <c r="G53" s="746">
        <v>0</v>
      </c>
      <c r="H53" s="792">
        <f t="shared" si="0"/>
        <v>270000</v>
      </c>
      <c r="I53" s="772"/>
      <c r="J53" s="773"/>
    </row>
    <row r="54" spans="1:10" ht="20.25" customHeight="1">
      <c r="A54" s="795">
        <v>18</v>
      </c>
      <c r="B54" s="796" t="s">
        <v>611</v>
      </c>
      <c r="C54" s="796">
        <v>1930</v>
      </c>
      <c r="D54" s="744" t="s">
        <v>167</v>
      </c>
      <c r="E54" s="789">
        <v>270000</v>
      </c>
      <c r="F54" s="746">
        <v>0</v>
      </c>
      <c r="G54" s="746">
        <v>0</v>
      </c>
      <c r="H54" s="792">
        <f t="shared" si="0"/>
        <v>270000</v>
      </c>
      <c r="I54" s="772"/>
      <c r="J54" s="773"/>
    </row>
    <row r="55" spans="1:10" ht="20.25" customHeight="1">
      <c r="A55" s="788">
        <v>19</v>
      </c>
      <c r="B55" s="796" t="s">
        <v>2767</v>
      </c>
      <c r="C55" s="796">
        <v>1930</v>
      </c>
      <c r="D55" s="744" t="s">
        <v>167</v>
      </c>
      <c r="E55" s="789">
        <v>270000</v>
      </c>
      <c r="F55" s="746">
        <v>0</v>
      </c>
      <c r="G55" s="746">
        <v>0</v>
      </c>
      <c r="H55" s="792">
        <f t="shared" si="0"/>
        <v>270000</v>
      </c>
      <c r="I55" s="772"/>
      <c r="J55" s="773"/>
    </row>
    <row r="56" spans="1:10" ht="20.25" customHeight="1">
      <c r="A56" s="795">
        <v>20</v>
      </c>
      <c r="B56" s="796" t="s">
        <v>625</v>
      </c>
      <c r="C56" s="796">
        <v>1930</v>
      </c>
      <c r="D56" s="744" t="s">
        <v>167</v>
      </c>
      <c r="E56" s="789">
        <v>270000</v>
      </c>
      <c r="F56" s="746">
        <v>0</v>
      </c>
      <c r="G56" s="746">
        <v>0</v>
      </c>
      <c r="H56" s="792">
        <f t="shared" si="0"/>
        <v>270000</v>
      </c>
      <c r="I56" s="772"/>
      <c r="J56" s="773"/>
    </row>
    <row r="57" spans="1:10" ht="20.25" customHeight="1">
      <c r="A57" s="788">
        <v>21</v>
      </c>
      <c r="B57" s="796" t="s">
        <v>1220</v>
      </c>
      <c r="C57" s="796">
        <v>1929</v>
      </c>
      <c r="D57" s="744" t="s">
        <v>167</v>
      </c>
      <c r="E57" s="789">
        <v>270000</v>
      </c>
      <c r="F57" s="746">
        <v>0</v>
      </c>
      <c r="G57" s="746">
        <v>0</v>
      </c>
      <c r="H57" s="792">
        <f t="shared" si="0"/>
        <v>270000</v>
      </c>
      <c r="I57" s="772"/>
      <c r="J57" s="773"/>
    </row>
    <row r="58" spans="1:10" ht="20.25" customHeight="1">
      <c r="A58" s="795">
        <v>22</v>
      </c>
      <c r="B58" s="810" t="s">
        <v>626</v>
      </c>
      <c r="C58" s="796">
        <v>1928</v>
      </c>
      <c r="D58" s="744" t="s">
        <v>167</v>
      </c>
      <c r="E58" s="789">
        <v>270000</v>
      </c>
      <c r="F58" s="746">
        <v>0</v>
      </c>
      <c r="G58" s="746">
        <v>0</v>
      </c>
      <c r="H58" s="792">
        <f t="shared" si="0"/>
        <v>270000</v>
      </c>
      <c r="I58" s="772"/>
      <c r="J58" s="773"/>
    </row>
    <row r="59" spans="1:10" ht="20.25" customHeight="1">
      <c r="A59" s="788">
        <v>23</v>
      </c>
      <c r="B59" s="796" t="s">
        <v>2488</v>
      </c>
      <c r="C59" s="796">
        <v>1929</v>
      </c>
      <c r="D59" s="744" t="s">
        <v>167</v>
      </c>
      <c r="E59" s="789">
        <v>270000</v>
      </c>
      <c r="F59" s="746">
        <v>0</v>
      </c>
      <c r="G59" s="746">
        <v>0</v>
      </c>
      <c r="H59" s="792">
        <f t="shared" si="0"/>
        <v>270000</v>
      </c>
      <c r="I59" s="772"/>
      <c r="J59" s="773"/>
    </row>
    <row r="60" spans="1:10" ht="20.25" customHeight="1">
      <c r="A60" s="795">
        <v>24</v>
      </c>
      <c r="B60" s="796" t="s">
        <v>627</v>
      </c>
      <c r="C60" s="796">
        <v>1933</v>
      </c>
      <c r="D60" s="744" t="s">
        <v>167</v>
      </c>
      <c r="E60" s="789">
        <v>270000</v>
      </c>
      <c r="F60" s="746">
        <v>0</v>
      </c>
      <c r="G60" s="746">
        <v>0</v>
      </c>
      <c r="H60" s="792">
        <f t="shared" si="0"/>
        <v>270000</v>
      </c>
      <c r="I60" s="772"/>
      <c r="J60" s="773"/>
    </row>
    <row r="61" spans="1:10" ht="20.25" customHeight="1">
      <c r="A61" s="788">
        <v>25</v>
      </c>
      <c r="B61" s="796" t="s">
        <v>628</v>
      </c>
      <c r="C61" s="796">
        <v>1934</v>
      </c>
      <c r="D61" s="796" t="s">
        <v>2766</v>
      </c>
      <c r="E61" s="789">
        <v>270000</v>
      </c>
      <c r="F61" s="746">
        <v>0</v>
      </c>
      <c r="G61" s="746">
        <v>0</v>
      </c>
      <c r="H61" s="792">
        <f t="shared" si="0"/>
        <v>270000</v>
      </c>
      <c r="I61" s="772"/>
      <c r="J61" s="773"/>
    </row>
    <row r="62" spans="1:10" ht="20.25" customHeight="1">
      <c r="A62" s="795">
        <v>26</v>
      </c>
      <c r="B62" s="769" t="s">
        <v>738</v>
      </c>
      <c r="C62" s="769">
        <v>1935</v>
      </c>
      <c r="D62" s="744" t="s">
        <v>167</v>
      </c>
      <c r="E62" s="789">
        <v>270000</v>
      </c>
      <c r="F62" s="746">
        <v>0</v>
      </c>
      <c r="G62" s="746">
        <v>0</v>
      </c>
      <c r="H62" s="792">
        <f t="shared" si="0"/>
        <v>270000</v>
      </c>
      <c r="I62" s="772"/>
      <c r="J62" s="773"/>
    </row>
    <row r="63" spans="1:10" ht="20.25" customHeight="1">
      <c r="A63" s="788">
        <v>27</v>
      </c>
      <c r="B63" s="769" t="s">
        <v>629</v>
      </c>
      <c r="C63" s="769">
        <v>1935</v>
      </c>
      <c r="D63" s="796" t="s">
        <v>2766</v>
      </c>
      <c r="E63" s="789">
        <v>270000</v>
      </c>
      <c r="F63" s="746">
        <v>0</v>
      </c>
      <c r="G63" s="746">
        <v>0</v>
      </c>
      <c r="H63" s="792">
        <f t="shared" si="0"/>
        <v>270000</v>
      </c>
      <c r="I63" s="772"/>
      <c r="J63" s="773"/>
    </row>
    <row r="64" spans="1:10" ht="20.25" customHeight="1">
      <c r="A64" s="795">
        <v>28</v>
      </c>
      <c r="B64" s="769" t="s">
        <v>2471</v>
      </c>
      <c r="C64" s="769">
        <v>1935</v>
      </c>
      <c r="D64" s="796" t="s">
        <v>2766</v>
      </c>
      <c r="E64" s="789">
        <v>270000</v>
      </c>
      <c r="F64" s="746">
        <v>0</v>
      </c>
      <c r="G64" s="746">
        <v>0</v>
      </c>
      <c r="H64" s="792">
        <f t="shared" si="0"/>
        <v>270000</v>
      </c>
      <c r="I64" s="772"/>
      <c r="J64" s="773"/>
    </row>
    <row r="65" spans="1:10" ht="20.25" customHeight="1">
      <c r="A65" s="788">
        <v>29</v>
      </c>
      <c r="B65" s="769" t="s">
        <v>630</v>
      </c>
      <c r="C65" s="769">
        <v>1935</v>
      </c>
      <c r="D65" s="744" t="s">
        <v>167</v>
      </c>
      <c r="E65" s="789">
        <v>270000</v>
      </c>
      <c r="F65" s="746">
        <v>0</v>
      </c>
      <c r="G65" s="746">
        <v>0</v>
      </c>
      <c r="H65" s="792">
        <f t="shared" si="0"/>
        <v>270000</v>
      </c>
      <c r="I65" s="772"/>
      <c r="J65" s="773"/>
    </row>
    <row r="66" spans="1:10" ht="20.25" customHeight="1">
      <c r="A66" s="795">
        <v>30</v>
      </c>
      <c r="B66" s="769" t="s">
        <v>631</v>
      </c>
      <c r="C66" s="769">
        <v>1935</v>
      </c>
      <c r="D66" s="796" t="s">
        <v>2766</v>
      </c>
      <c r="E66" s="789">
        <v>270000</v>
      </c>
      <c r="F66" s="746">
        <v>0</v>
      </c>
      <c r="G66" s="746">
        <v>0</v>
      </c>
      <c r="H66" s="792">
        <f t="shared" si="0"/>
        <v>270000</v>
      </c>
      <c r="I66" s="772"/>
      <c r="J66" s="773"/>
    </row>
    <row r="67" spans="1:10" ht="20.25" customHeight="1">
      <c r="A67" s="788">
        <v>31</v>
      </c>
      <c r="B67" s="769" t="s">
        <v>632</v>
      </c>
      <c r="C67" s="769">
        <v>1935</v>
      </c>
      <c r="D67" s="796" t="s">
        <v>2766</v>
      </c>
      <c r="E67" s="789">
        <v>270000</v>
      </c>
      <c r="F67" s="746">
        <v>0</v>
      </c>
      <c r="G67" s="746">
        <v>0</v>
      </c>
      <c r="H67" s="792">
        <f t="shared" si="0"/>
        <v>270000</v>
      </c>
      <c r="I67" s="772"/>
      <c r="J67" s="773"/>
    </row>
    <row r="68" spans="1:10" ht="20.25" customHeight="1">
      <c r="A68" s="795">
        <v>32</v>
      </c>
      <c r="B68" s="769" t="s">
        <v>633</v>
      </c>
      <c r="C68" s="769">
        <v>1935</v>
      </c>
      <c r="D68" s="796" t="s">
        <v>2766</v>
      </c>
      <c r="E68" s="789">
        <v>270000</v>
      </c>
      <c r="F68" s="746">
        <v>0</v>
      </c>
      <c r="G68" s="746">
        <v>0</v>
      </c>
      <c r="H68" s="792">
        <f t="shared" si="0"/>
        <v>270000</v>
      </c>
      <c r="I68" s="772"/>
      <c r="J68" s="773"/>
    </row>
    <row r="69" spans="1:10" ht="20.25" customHeight="1">
      <c r="A69" s="788">
        <v>33</v>
      </c>
      <c r="B69" s="769" t="s">
        <v>634</v>
      </c>
      <c r="C69" s="769">
        <v>1936</v>
      </c>
      <c r="D69" s="796" t="s">
        <v>2766</v>
      </c>
      <c r="E69" s="789">
        <v>270000</v>
      </c>
      <c r="F69" s="746">
        <v>0</v>
      </c>
      <c r="G69" s="746">
        <v>0</v>
      </c>
      <c r="H69" s="792">
        <f t="shared" si="0"/>
        <v>270000</v>
      </c>
      <c r="I69" s="772"/>
      <c r="J69" s="773"/>
    </row>
    <row r="70" spans="1:10" ht="20.25" customHeight="1">
      <c r="A70" s="795">
        <v>34</v>
      </c>
      <c r="B70" s="769" t="s">
        <v>635</v>
      </c>
      <c r="C70" s="769">
        <v>1929</v>
      </c>
      <c r="D70" s="744" t="s">
        <v>167</v>
      </c>
      <c r="E70" s="789">
        <v>270000</v>
      </c>
      <c r="F70" s="746">
        <v>0</v>
      </c>
      <c r="G70" s="746">
        <v>0</v>
      </c>
      <c r="H70" s="792">
        <f t="shared" si="0"/>
        <v>270000</v>
      </c>
      <c r="I70" s="772"/>
      <c r="J70" s="773"/>
    </row>
    <row r="71" spans="1:10" ht="20.25" customHeight="1">
      <c r="A71" s="788">
        <v>35</v>
      </c>
      <c r="B71" s="769" t="s">
        <v>1130</v>
      </c>
      <c r="C71" s="769">
        <v>1936</v>
      </c>
      <c r="D71" s="744" t="s">
        <v>167</v>
      </c>
      <c r="E71" s="789">
        <v>270000</v>
      </c>
      <c r="F71" s="746">
        <v>0</v>
      </c>
      <c r="G71" s="746">
        <v>0</v>
      </c>
      <c r="H71" s="792">
        <f t="shared" si="0"/>
        <v>270000</v>
      </c>
      <c r="I71" s="772"/>
      <c r="J71" s="773"/>
    </row>
    <row r="72" spans="1:10" ht="20.25" customHeight="1">
      <c r="A72" s="795">
        <v>36</v>
      </c>
      <c r="B72" s="778" t="s">
        <v>2163</v>
      </c>
      <c r="C72" s="778">
        <v>1936</v>
      </c>
      <c r="D72" s="747" t="s">
        <v>167</v>
      </c>
      <c r="E72" s="789">
        <v>270000</v>
      </c>
      <c r="F72" s="746">
        <v>0</v>
      </c>
      <c r="G72" s="746">
        <v>0</v>
      </c>
      <c r="H72" s="792">
        <f>E72+G72</f>
        <v>270000</v>
      </c>
      <c r="I72" s="781"/>
      <c r="J72" s="782"/>
    </row>
    <row r="73" spans="1:10" ht="20.25" customHeight="1">
      <c r="A73" s="788">
        <v>37</v>
      </c>
      <c r="B73" s="750" t="s">
        <v>681</v>
      </c>
      <c r="C73" s="750">
        <v>1936</v>
      </c>
      <c r="D73" s="750" t="s">
        <v>2766</v>
      </c>
      <c r="E73" s="789">
        <v>270000</v>
      </c>
      <c r="F73" s="746">
        <v>0</v>
      </c>
      <c r="G73" s="746">
        <v>0</v>
      </c>
      <c r="H73" s="792">
        <f>E73+G73</f>
        <v>270000</v>
      </c>
      <c r="I73" s="781"/>
      <c r="J73" s="782"/>
    </row>
    <row r="74" spans="1:10" ht="20.25" customHeight="1">
      <c r="A74" s="795">
        <v>38</v>
      </c>
      <c r="B74" s="809" t="s">
        <v>636</v>
      </c>
      <c r="C74" s="809">
        <v>1929</v>
      </c>
      <c r="D74" s="775" t="s">
        <v>231</v>
      </c>
      <c r="E74" s="789">
        <v>270000</v>
      </c>
      <c r="F74" s="746">
        <v>0</v>
      </c>
      <c r="G74" s="746">
        <v>0</v>
      </c>
      <c r="H74" s="792">
        <v>270000</v>
      </c>
      <c r="I74" s="793"/>
      <c r="J74" s="811" t="s">
        <v>2502</v>
      </c>
    </row>
    <row r="75" spans="1:10" ht="20.25" customHeight="1">
      <c r="A75" s="788">
        <v>39</v>
      </c>
      <c r="B75" s="796" t="s">
        <v>637</v>
      </c>
      <c r="C75" s="796">
        <v>1926</v>
      </c>
      <c r="D75" s="796" t="s">
        <v>2766</v>
      </c>
      <c r="E75" s="745">
        <v>270000</v>
      </c>
      <c r="F75" s="746">
        <v>0</v>
      </c>
      <c r="G75" s="746">
        <v>0</v>
      </c>
      <c r="H75" s="771">
        <v>270000</v>
      </c>
      <c r="I75" s="772"/>
      <c r="J75" s="811" t="s">
        <v>2502</v>
      </c>
    </row>
    <row r="76" spans="1:10" ht="20.25" customHeight="1">
      <c r="A76" s="795">
        <v>40</v>
      </c>
      <c r="B76" s="796" t="s">
        <v>638</v>
      </c>
      <c r="C76" s="796">
        <v>1928</v>
      </c>
      <c r="D76" s="796" t="s">
        <v>2766</v>
      </c>
      <c r="E76" s="745">
        <v>270000</v>
      </c>
      <c r="F76" s="746">
        <v>0</v>
      </c>
      <c r="G76" s="746">
        <v>0</v>
      </c>
      <c r="H76" s="771">
        <v>270000</v>
      </c>
      <c r="I76" s="772"/>
      <c r="J76" s="811" t="s">
        <v>2502</v>
      </c>
    </row>
    <row r="77" spans="1:10" ht="20.25" customHeight="1">
      <c r="A77" s="788">
        <v>41</v>
      </c>
      <c r="B77" s="796" t="s">
        <v>1255</v>
      </c>
      <c r="C77" s="796">
        <v>1927</v>
      </c>
      <c r="D77" s="744" t="s">
        <v>167</v>
      </c>
      <c r="E77" s="745">
        <v>270000</v>
      </c>
      <c r="F77" s="746">
        <v>0</v>
      </c>
      <c r="G77" s="746">
        <v>0</v>
      </c>
      <c r="H77" s="771">
        <v>270000</v>
      </c>
      <c r="I77" s="772"/>
      <c r="J77" s="811" t="s">
        <v>2502</v>
      </c>
    </row>
    <row r="78" spans="1:10" ht="20.25" customHeight="1">
      <c r="A78" s="795">
        <v>42</v>
      </c>
      <c r="B78" s="796" t="s">
        <v>639</v>
      </c>
      <c r="C78" s="796">
        <v>1929</v>
      </c>
      <c r="D78" s="744" t="s">
        <v>167</v>
      </c>
      <c r="E78" s="745">
        <v>270000</v>
      </c>
      <c r="F78" s="746">
        <v>0</v>
      </c>
      <c r="G78" s="746">
        <v>0</v>
      </c>
      <c r="H78" s="771">
        <v>270000</v>
      </c>
      <c r="I78" s="772"/>
      <c r="J78" s="811" t="s">
        <v>2502</v>
      </c>
    </row>
    <row r="79" spans="1:10" ht="20.25" customHeight="1">
      <c r="A79" s="788">
        <v>43</v>
      </c>
      <c r="B79" s="620" t="s">
        <v>640</v>
      </c>
      <c r="C79" s="620">
        <v>1928</v>
      </c>
      <c r="D79" s="620" t="s">
        <v>2766</v>
      </c>
      <c r="E79" s="621">
        <v>270000</v>
      </c>
      <c r="F79" s="746">
        <v>0</v>
      </c>
      <c r="G79" s="746">
        <v>0</v>
      </c>
      <c r="H79" s="780">
        <f>SUM(E79:G79)</f>
        <v>270000</v>
      </c>
      <c r="I79" s="781"/>
      <c r="J79" s="811" t="s">
        <v>2502</v>
      </c>
    </row>
    <row r="80" spans="1:10" ht="20.25" customHeight="1">
      <c r="A80" s="795">
        <v>44</v>
      </c>
      <c r="B80" s="619" t="s">
        <v>1614</v>
      </c>
      <c r="C80" s="619">
        <v>1937</v>
      </c>
      <c r="D80" s="744" t="s">
        <v>167</v>
      </c>
      <c r="E80" s="621">
        <v>270000</v>
      </c>
      <c r="F80" s="746">
        <v>0</v>
      </c>
      <c r="G80" s="746">
        <v>0</v>
      </c>
      <c r="H80" s="623">
        <f>G80+E80</f>
        <v>270000</v>
      </c>
      <c r="I80" s="758"/>
      <c r="J80" s="812"/>
    </row>
    <row r="81" spans="1:10" ht="20.25" customHeight="1">
      <c r="A81" s="788">
        <v>45</v>
      </c>
      <c r="B81" s="619" t="s">
        <v>1615</v>
      </c>
      <c r="C81" s="619">
        <v>1937</v>
      </c>
      <c r="D81" s="620" t="s">
        <v>2766</v>
      </c>
      <c r="E81" s="621">
        <v>270000</v>
      </c>
      <c r="F81" s="746">
        <v>0</v>
      </c>
      <c r="G81" s="746">
        <v>0</v>
      </c>
      <c r="H81" s="623">
        <f>G81+E81</f>
        <v>270000</v>
      </c>
      <c r="I81" s="758"/>
      <c r="J81" s="812"/>
    </row>
    <row r="82" spans="1:10" ht="20.25" customHeight="1">
      <c r="A82" s="795">
        <v>46</v>
      </c>
      <c r="B82" s="619" t="s">
        <v>720</v>
      </c>
      <c r="C82" s="619">
        <v>1937</v>
      </c>
      <c r="D82" s="775" t="s">
        <v>231</v>
      </c>
      <c r="E82" s="621">
        <v>270000</v>
      </c>
      <c r="F82" s="746">
        <v>0</v>
      </c>
      <c r="G82" s="746">
        <v>0</v>
      </c>
      <c r="H82" s="623">
        <f>G82+E82</f>
        <v>270000</v>
      </c>
      <c r="I82" s="758"/>
      <c r="J82" s="812"/>
    </row>
    <row r="83" spans="1:10" ht="20.25" customHeight="1">
      <c r="A83" s="788">
        <v>47</v>
      </c>
      <c r="B83" s="619" t="s">
        <v>1741</v>
      </c>
      <c r="C83" s="619">
        <v>1937</v>
      </c>
      <c r="D83" s="620" t="s">
        <v>2766</v>
      </c>
      <c r="E83" s="621">
        <v>270000</v>
      </c>
      <c r="F83" s="622"/>
      <c r="G83" s="622"/>
      <c r="H83" s="623">
        <f>G83+E83</f>
        <v>270000</v>
      </c>
      <c r="I83" s="758"/>
      <c r="J83" s="812"/>
    </row>
    <row r="84" spans="1:10" ht="20.25" customHeight="1">
      <c r="A84" s="795">
        <v>48</v>
      </c>
      <c r="B84" s="619" t="s">
        <v>447</v>
      </c>
      <c r="C84" s="619">
        <v>1937</v>
      </c>
      <c r="D84" s="744" t="s">
        <v>167</v>
      </c>
      <c r="E84" s="621">
        <v>270000</v>
      </c>
      <c r="F84" s="622"/>
      <c r="G84" s="622"/>
      <c r="H84" s="623">
        <f>G84+E84</f>
        <v>270000</v>
      </c>
      <c r="I84" s="758"/>
      <c r="J84" s="812"/>
    </row>
    <row r="85" spans="1:10" ht="20.25" customHeight="1">
      <c r="A85" s="753"/>
      <c r="B85" s="785" t="s">
        <v>2785</v>
      </c>
      <c r="C85" s="785"/>
      <c r="D85" s="785"/>
      <c r="E85" s="762">
        <f>SUM(E37:E84)</f>
        <v>12960000</v>
      </c>
      <c r="F85" s="763"/>
      <c r="G85" s="763">
        <f>SUM(G37:G84)</f>
        <v>0</v>
      </c>
      <c r="H85" s="765">
        <f>E85+G85</f>
        <v>12960000</v>
      </c>
      <c r="I85" s="766"/>
      <c r="J85" s="31"/>
    </row>
    <row r="86" spans="1:10" ht="20.25" customHeight="1">
      <c r="A86" s="753"/>
      <c r="B86" s="1409" t="s">
        <v>2768</v>
      </c>
      <c r="C86" s="1410"/>
      <c r="D86" s="1410"/>
      <c r="E86" s="1410"/>
      <c r="F86" s="1410"/>
      <c r="G86" s="1410"/>
      <c r="H86" s="1410"/>
      <c r="I86" s="1410"/>
      <c r="J86" s="1411"/>
    </row>
    <row r="87" spans="1:10" ht="20.25" customHeight="1">
      <c r="A87" s="788">
        <v>1</v>
      </c>
      <c r="B87" s="813" t="s">
        <v>641</v>
      </c>
      <c r="C87" s="813">
        <v>1987</v>
      </c>
      <c r="D87" s="775" t="s">
        <v>231</v>
      </c>
      <c r="E87" s="789">
        <v>405000</v>
      </c>
      <c r="F87" s="790">
        <v>0</v>
      </c>
      <c r="G87" s="790">
        <v>0</v>
      </c>
      <c r="H87" s="792">
        <f aca="true" t="shared" si="1" ref="H87:H93">E87+G87</f>
        <v>405000</v>
      </c>
      <c r="I87" s="793"/>
      <c r="J87" s="794"/>
    </row>
    <row r="88" spans="1:10" ht="20.25" customHeight="1">
      <c r="A88" s="795">
        <v>2</v>
      </c>
      <c r="B88" s="744" t="s">
        <v>642</v>
      </c>
      <c r="C88" s="744">
        <v>1993</v>
      </c>
      <c r="D88" s="744" t="s">
        <v>167</v>
      </c>
      <c r="E88" s="789">
        <v>405000</v>
      </c>
      <c r="F88" s="746">
        <v>0</v>
      </c>
      <c r="G88" s="746">
        <v>0</v>
      </c>
      <c r="H88" s="792">
        <f t="shared" si="1"/>
        <v>405000</v>
      </c>
      <c r="I88" s="772"/>
      <c r="J88" s="773"/>
    </row>
    <row r="89" spans="1:10" ht="20.25" customHeight="1">
      <c r="A89" s="788">
        <v>3</v>
      </c>
      <c r="B89" s="744" t="s">
        <v>643</v>
      </c>
      <c r="C89" s="744">
        <v>1993</v>
      </c>
      <c r="D89" s="744" t="s">
        <v>2766</v>
      </c>
      <c r="E89" s="789">
        <v>405000</v>
      </c>
      <c r="F89" s="746">
        <v>0</v>
      </c>
      <c r="G89" s="746">
        <v>0</v>
      </c>
      <c r="H89" s="792">
        <f t="shared" si="1"/>
        <v>405000</v>
      </c>
      <c r="I89" s="772"/>
      <c r="J89" s="773"/>
    </row>
    <row r="90" spans="1:10" ht="20.25" customHeight="1">
      <c r="A90" s="795">
        <v>4</v>
      </c>
      <c r="B90" s="744" t="s">
        <v>2747</v>
      </c>
      <c r="C90" s="744">
        <v>1969</v>
      </c>
      <c r="D90" s="744" t="s">
        <v>2766</v>
      </c>
      <c r="E90" s="789">
        <v>405000</v>
      </c>
      <c r="F90" s="746">
        <v>0</v>
      </c>
      <c r="G90" s="746">
        <v>0</v>
      </c>
      <c r="H90" s="792">
        <f t="shared" si="1"/>
        <v>405000</v>
      </c>
      <c r="I90" s="772"/>
      <c r="J90" s="773"/>
    </row>
    <row r="91" spans="1:10" ht="20.25" customHeight="1">
      <c r="A91" s="788">
        <v>5</v>
      </c>
      <c r="B91" s="744" t="s">
        <v>2748</v>
      </c>
      <c r="C91" s="744">
        <v>1971</v>
      </c>
      <c r="D91" s="744" t="s">
        <v>167</v>
      </c>
      <c r="E91" s="789">
        <v>405000</v>
      </c>
      <c r="F91" s="746">
        <v>0</v>
      </c>
      <c r="G91" s="746">
        <v>0</v>
      </c>
      <c r="H91" s="792">
        <f t="shared" si="1"/>
        <v>405000</v>
      </c>
      <c r="I91" s="772"/>
      <c r="J91" s="773"/>
    </row>
    <row r="92" spans="1:10" ht="20.25" customHeight="1">
      <c r="A92" s="795">
        <v>6</v>
      </c>
      <c r="B92" s="747" t="s">
        <v>2751</v>
      </c>
      <c r="C92" s="778">
        <v>2000</v>
      </c>
      <c r="D92" s="747" t="s">
        <v>2766</v>
      </c>
      <c r="E92" s="789">
        <v>405000</v>
      </c>
      <c r="F92" s="748">
        <v>0</v>
      </c>
      <c r="G92" s="748">
        <v>0</v>
      </c>
      <c r="H92" s="792">
        <f t="shared" si="1"/>
        <v>405000</v>
      </c>
      <c r="I92" s="781"/>
      <c r="J92" s="814"/>
    </row>
    <row r="93" spans="1:10" ht="20.25" customHeight="1">
      <c r="A93" s="788">
        <v>7</v>
      </c>
      <c r="B93" s="815" t="s">
        <v>644</v>
      </c>
      <c r="C93" s="633">
        <v>1994</v>
      </c>
      <c r="D93" s="815" t="s">
        <v>231</v>
      </c>
      <c r="E93" s="634">
        <v>405000</v>
      </c>
      <c r="F93" s="622">
        <v>1</v>
      </c>
      <c r="G93" s="622"/>
      <c r="H93" s="792">
        <f t="shared" si="1"/>
        <v>405000</v>
      </c>
      <c r="I93" s="758"/>
      <c r="J93" s="812"/>
    </row>
    <row r="94" spans="1:10" ht="20.25" customHeight="1">
      <c r="A94" s="795">
        <v>8</v>
      </c>
      <c r="B94" s="816" t="s">
        <v>645</v>
      </c>
      <c r="C94" s="816">
        <v>1976</v>
      </c>
      <c r="D94" s="775" t="s">
        <v>231</v>
      </c>
      <c r="E94" s="789">
        <v>405000</v>
      </c>
      <c r="F94" s="791">
        <v>0</v>
      </c>
      <c r="G94" s="790">
        <v>0</v>
      </c>
      <c r="H94" s="789">
        <v>405000</v>
      </c>
      <c r="I94" s="793"/>
      <c r="J94" s="811" t="s">
        <v>2502</v>
      </c>
    </row>
    <row r="95" spans="1:10" ht="20.25" customHeight="1">
      <c r="A95" s="788">
        <v>9</v>
      </c>
      <c r="B95" s="817" t="s">
        <v>646</v>
      </c>
      <c r="C95" s="817">
        <v>1970</v>
      </c>
      <c r="D95" s="769" t="s">
        <v>231</v>
      </c>
      <c r="E95" s="745">
        <v>405000</v>
      </c>
      <c r="F95" s="770">
        <v>0</v>
      </c>
      <c r="G95" s="746">
        <v>0</v>
      </c>
      <c r="H95" s="745">
        <v>405000</v>
      </c>
      <c r="I95" s="772"/>
      <c r="J95" s="811" t="s">
        <v>2502</v>
      </c>
    </row>
    <row r="96" spans="1:10" ht="20.25" customHeight="1">
      <c r="A96" s="795">
        <v>10</v>
      </c>
      <c r="B96" s="744" t="s">
        <v>2561</v>
      </c>
      <c r="C96" s="744">
        <v>1965</v>
      </c>
      <c r="D96" s="744" t="s">
        <v>2766</v>
      </c>
      <c r="E96" s="745">
        <v>405000</v>
      </c>
      <c r="F96" s="746">
        <v>0</v>
      </c>
      <c r="G96" s="746">
        <v>0</v>
      </c>
      <c r="H96" s="745">
        <v>405000</v>
      </c>
      <c r="I96" s="772"/>
      <c r="J96" s="811" t="s">
        <v>2502</v>
      </c>
    </row>
    <row r="97" spans="1:10" ht="20.25" customHeight="1">
      <c r="A97" s="788">
        <v>11</v>
      </c>
      <c r="B97" s="744" t="s">
        <v>830</v>
      </c>
      <c r="C97" s="744">
        <v>1975</v>
      </c>
      <c r="D97" s="744" t="s">
        <v>167</v>
      </c>
      <c r="E97" s="745">
        <v>405000</v>
      </c>
      <c r="F97" s="746">
        <v>0</v>
      </c>
      <c r="G97" s="746">
        <v>0</v>
      </c>
      <c r="H97" s="745">
        <v>405000</v>
      </c>
      <c r="I97" s="772"/>
      <c r="J97" s="811"/>
    </row>
    <row r="98" spans="1:10" ht="20.25" customHeight="1">
      <c r="A98" s="795">
        <v>12</v>
      </c>
      <c r="B98" s="747" t="s">
        <v>647</v>
      </c>
      <c r="C98" s="747">
        <v>1963</v>
      </c>
      <c r="D98" s="747" t="s">
        <v>167</v>
      </c>
      <c r="E98" s="621">
        <v>405000</v>
      </c>
      <c r="F98" s="748">
        <v>0</v>
      </c>
      <c r="G98" s="748">
        <v>0</v>
      </c>
      <c r="H98" s="621">
        <v>405000</v>
      </c>
      <c r="I98" s="772"/>
      <c r="J98" s="811"/>
    </row>
    <row r="99" spans="1:10" ht="20.25" customHeight="1">
      <c r="A99" s="788">
        <v>13</v>
      </c>
      <c r="B99" s="744" t="s">
        <v>2614</v>
      </c>
      <c r="C99" s="744">
        <v>1987</v>
      </c>
      <c r="D99" s="744" t="s">
        <v>167</v>
      </c>
      <c r="E99" s="745">
        <v>405000</v>
      </c>
      <c r="F99" s="746">
        <v>0</v>
      </c>
      <c r="G99" s="746">
        <v>0</v>
      </c>
      <c r="H99" s="745">
        <v>405000</v>
      </c>
      <c r="I99" s="772"/>
      <c r="J99" s="811"/>
    </row>
    <row r="100" spans="1:10" ht="20.25" customHeight="1">
      <c r="A100" s="795">
        <v>14</v>
      </c>
      <c r="B100" s="747" t="s">
        <v>2615</v>
      </c>
      <c r="C100" s="747">
        <v>1971</v>
      </c>
      <c r="D100" s="747" t="s">
        <v>167</v>
      </c>
      <c r="E100" s="621">
        <v>405000</v>
      </c>
      <c r="F100" s="748">
        <v>0</v>
      </c>
      <c r="G100" s="748">
        <v>0</v>
      </c>
      <c r="H100" s="621">
        <v>405000</v>
      </c>
      <c r="I100" s="781"/>
      <c r="J100" s="811"/>
    </row>
    <row r="101" spans="1:10" ht="20.25" customHeight="1">
      <c r="A101" s="753"/>
      <c r="B101" s="786" t="s">
        <v>2785</v>
      </c>
      <c r="C101" s="786"/>
      <c r="D101" s="786"/>
      <c r="E101" s="762">
        <f>SUM(E87:E100)</f>
        <v>5670000</v>
      </c>
      <c r="F101" s="763"/>
      <c r="G101" s="763">
        <v>0</v>
      </c>
      <c r="H101" s="762">
        <f>G101+E101</f>
        <v>5670000</v>
      </c>
      <c r="I101" s="766"/>
      <c r="J101" s="31"/>
    </row>
    <row r="102" spans="1:10" ht="20.25" customHeight="1">
      <c r="A102" s="753"/>
      <c r="B102" s="1409" t="s">
        <v>2797</v>
      </c>
      <c r="C102" s="1410"/>
      <c r="D102" s="1410"/>
      <c r="E102" s="1410"/>
      <c r="F102" s="1410"/>
      <c r="G102" s="1410"/>
      <c r="H102" s="1410"/>
      <c r="I102" s="1410"/>
      <c r="J102" s="1411"/>
    </row>
    <row r="103" spans="1:10" ht="20.25" customHeight="1">
      <c r="A103" s="788">
        <v>1</v>
      </c>
      <c r="B103" s="816" t="s">
        <v>648</v>
      </c>
      <c r="C103" s="816">
        <v>2004</v>
      </c>
      <c r="D103" s="816" t="s">
        <v>167</v>
      </c>
      <c r="E103" s="789">
        <v>540000</v>
      </c>
      <c r="F103" s="790">
        <v>0</v>
      </c>
      <c r="G103" s="790">
        <v>0</v>
      </c>
      <c r="H103" s="789">
        <f>E103+G103</f>
        <v>540000</v>
      </c>
      <c r="I103" s="793"/>
      <c r="J103" s="794"/>
    </row>
    <row r="104" spans="1:10" ht="20.25" customHeight="1">
      <c r="A104" s="797">
        <v>2</v>
      </c>
      <c r="B104" s="778" t="s">
        <v>649</v>
      </c>
      <c r="C104" s="778">
        <v>2005</v>
      </c>
      <c r="D104" s="747" t="s">
        <v>167</v>
      </c>
      <c r="E104" s="789">
        <v>540000</v>
      </c>
      <c r="F104" s="779">
        <v>0</v>
      </c>
      <c r="G104" s="790">
        <v>0</v>
      </c>
      <c r="H104" s="789">
        <f>E104+G104</f>
        <v>540000</v>
      </c>
      <c r="I104" s="781"/>
      <c r="J104" s="782"/>
    </row>
    <row r="105" spans="1:10" ht="20.25" customHeight="1">
      <c r="A105" s="788">
        <v>3</v>
      </c>
      <c r="B105" s="633" t="s">
        <v>650</v>
      </c>
      <c r="C105" s="633">
        <v>2008</v>
      </c>
      <c r="D105" s="633" t="s">
        <v>231</v>
      </c>
      <c r="E105" s="634">
        <v>540000</v>
      </c>
      <c r="F105" s="622">
        <v>0</v>
      </c>
      <c r="G105" s="622">
        <v>0</v>
      </c>
      <c r="H105" s="623">
        <v>540000</v>
      </c>
      <c r="I105" s="758"/>
      <c r="J105" s="812" t="s">
        <v>2502</v>
      </c>
    </row>
    <row r="106" spans="1:10" ht="20.25" customHeight="1">
      <c r="A106" s="753"/>
      <c r="B106" s="760" t="s">
        <v>2785</v>
      </c>
      <c r="C106" s="760"/>
      <c r="D106" s="760"/>
      <c r="E106" s="762">
        <f>SUM(E103:E105)</f>
        <v>1620000</v>
      </c>
      <c r="F106" s="763">
        <v>0</v>
      </c>
      <c r="G106" s="763">
        <v>0</v>
      </c>
      <c r="H106" s="765">
        <f>G106+E106</f>
        <v>1620000</v>
      </c>
      <c r="I106" s="766"/>
      <c r="J106" s="31"/>
    </row>
    <row r="107" spans="1:10" ht="20.25" customHeight="1">
      <c r="A107" s="753"/>
      <c r="B107" s="1406" t="s">
        <v>1909</v>
      </c>
      <c r="C107" s="1407"/>
      <c r="D107" s="1407"/>
      <c r="E107" s="1407"/>
      <c r="F107" s="1407"/>
      <c r="G107" s="1407"/>
      <c r="H107" s="1407"/>
      <c r="I107" s="1407"/>
      <c r="J107" s="1408"/>
    </row>
    <row r="108" spans="1:10" ht="20.25" customHeight="1">
      <c r="A108" s="788">
        <v>1</v>
      </c>
      <c r="B108" s="775" t="s">
        <v>651</v>
      </c>
      <c r="C108" s="775">
        <v>1943</v>
      </c>
      <c r="D108" s="816" t="s">
        <v>167</v>
      </c>
      <c r="E108" s="792">
        <v>540000</v>
      </c>
      <c r="F108" s="790">
        <v>0</v>
      </c>
      <c r="G108" s="790">
        <v>0</v>
      </c>
      <c r="H108" s="792">
        <f>E108+G108</f>
        <v>540000</v>
      </c>
      <c r="I108" s="793"/>
      <c r="J108" s="794"/>
    </row>
    <row r="109" spans="1:10" ht="20.25" customHeight="1">
      <c r="A109" s="795">
        <v>2</v>
      </c>
      <c r="B109" s="744" t="s">
        <v>652</v>
      </c>
      <c r="C109" s="744">
        <v>1945</v>
      </c>
      <c r="D109" s="744" t="s">
        <v>167</v>
      </c>
      <c r="E109" s="792">
        <v>540000</v>
      </c>
      <c r="F109" s="746">
        <v>0</v>
      </c>
      <c r="G109" s="746">
        <v>0</v>
      </c>
      <c r="H109" s="792">
        <f>E109+G109</f>
        <v>540000</v>
      </c>
      <c r="I109" s="772"/>
      <c r="J109" s="773"/>
    </row>
    <row r="110" spans="1:10" ht="20.25" customHeight="1">
      <c r="A110" s="788">
        <v>3</v>
      </c>
      <c r="B110" s="744" t="s">
        <v>1088</v>
      </c>
      <c r="C110" s="744">
        <v>1942</v>
      </c>
      <c r="D110" s="769" t="s">
        <v>231</v>
      </c>
      <c r="E110" s="792">
        <v>540000</v>
      </c>
      <c r="F110" s="746">
        <v>0</v>
      </c>
      <c r="G110" s="746">
        <v>0</v>
      </c>
      <c r="H110" s="792">
        <f>E110+G110</f>
        <v>540000</v>
      </c>
      <c r="I110" s="772"/>
      <c r="J110" s="773"/>
    </row>
    <row r="111" spans="1:10" ht="20.25" customHeight="1">
      <c r="A111" s="795">
        <v>4</v>
      </c>
      <c r="B111" s="747" t="s">
        <v>653</v>
      </c>
      <c r="C111" s="747">
        <v>1956</v>
      </c>
      <c r="D111" s="778" t="s">
        <v>167</v>
      </c>
      <c r="E111" s="623">
        <v>540000</v>
      </c>
      <c r="F111" s="748"/>
      <c r="G111" s="748"/>
      <c r="H111" s="792">
        <f>E111+G111</f>
        <v>540000</v>
      </c>
      <c r="I111" s="781"/>
      <c r="J111" s="782"/>
    </row>
    <row r="112" spans="1:10" ht="20.25" customHeight="1">
      <c r="A112" s="788">
        <v>5</v>
      </c>
      <c r="B112" s="775" t="s">
        <v>654</v>
      </c>
      <c r="C112" s="775">
        <v>1942</v>
      </c>
      <c r="D112" s="775" t="s">
        <v>231</v>
      </c>
      <c r="E112" s="789">
        <v>540000</v>
      </c>
      <c r="F112" s="790">
        <v>0</v>
      </c>
      <c r="G112" s="790">
        <v>0</v>
      </c>
      <c r="H112" s="792">
        <v>540000</v>
      </c>
      <c r="I112" s="793"/>
      <c r="J112" s="811" t="s">
        <v>2502</v>
      </c>
    </row>
    <row r="113" spans="1:10" ht="20.25" customHeight="1">
      <c r="A113" s="795">
        <v>6</v>
      </c>
      <c r="B113" s="744" t="s">
        <v>32</v>
      </c>
      <c r="C113" s="744">
        <v>1946</v>
      </c>
      <c r="D113" s="769" t="s">
        <v>231</v>
      </c>
      <c r="E113" s="745">
        <v>540000</v>
      </c>
      <c r="F113" s="746">
        <v>0</v>
      </c>
      <c r="G113" s="746">
        <v>0</v>
      </c>
      <c r="H113" s="771">
        <v>540000</v>
      </c>
      <c r="I113" s="772"/>
      <c r="J113" s="811" t="s">
        <v>2502</v>
      </c>
    </row>
    <row r="114" spans="1:10" ht="20.25" customHeight="1">
      <c r="A114" s="788">
        <v>7</v>
      </c>
      <c r="B114" s="744" t="s">
        <v>2710</v>
      </c>
      <c r="C114" s="744">
        <v>1940</v>
      </c>
      <c r="D114" s="769" t="s">
        <v>231</v>
      </c>
      <c r="E114" s="745">
        <v>540000</v>
      </c>
      <c r="F114" s="746">
        <v>0</v>
      </c>
      <c r="G114" s="746">
        <v>0</v>
      </c>
      <c r="H114" s="771">
        <v>540000</v>
      </c>
      <c r="I114" s="772"/>
      <c r="J114" s="811" t="s">
        <v>2502</v>
      </c>
    </row>
    <row r="115" spans="1:10" ht="20.25" customHeight="1">
      <c r="A115" s="795">
        <v>8</v>
      </c>
      <c r="B115" s="744" t="s">
        <v>125</v>
      </c>
      <c r="C115" s="744">
        <v>1950</v>
      </c>
      <c r="D115" s="744" t="s">
        <v>167</v>
      </c>
      <c r="E115" s="745">
        <v>540000</v>
      </c>
      <c r="F115" s="746"/>
      <c r="G115" s="746"/>
      <c r="H115" s="771">
        <v>540000</v>
      </c>
      <c r="I115" s="772"/>
      <c r="J115" s="811"/>
    </row>
    <row r="116" spans="1:10" ht="20.25" customHeight="1">
      <c r="A116" s="788">
        <v>9</v>
      </c>
      <c r="B116" s="747" t="s">
        <v>1910</v>
      </c>
      <c r="C116" s="747">
        <v>1946</v>
      </c>
      <c r="D116" s="744" t="s">
        <v>167</v>
      </c>
      <c r="E116" s="745">
        <v>540000</v>
      </c>
      <c r="F116" s="746"/>
      <c r="G116" s="746"/>
      <c r="H116" s="771">
        <v>540000</v>
      </c>
      <c r="I116" s="772"/>
      <c r="J116" s="811"/>
    </row>
    <row r="117" spans="1:10" ht="20.25" customHeight="1">
      <c r="A117" s="795">
        <v>10</v>
      </c>
      <c r="B117" s="744" t="s">
        <v>381</v>
      </c>
      <c r="C117" s="744">
        <v>1950</v>
      </c>
      <c r="D117" s="744" t="s">
        <v>167</v>
      </c>
      <c r="E117" s="745">
        <v>540000</v>
      </c>
      <c r="F117" s="746"/>
      <c r="G117" s="746"/>
      <c r="H117" s="771">
        <f>SUM(E117:G117)</f>
        <v>540000</v>
      </c>
      <c r="I117" s="772"/>
      <c r="J117" s="811" t="s">
        <v>2502</v>
      </c>
    </row>
    <row r="118" spans="1:10" ht="20.25" customHeight="1">
      <c r="A118" s="788">
        <v>11</v>
      </c>
      <c r="B118" s="747" t="s">
        <v>382</v>
      </c>
      <c r="C118" s="747">
        <v>1952</v>
      </c>
      <c r="D118" s="744" t="s">
        <v>2766</v>
      </c>
      <c r="E118" s="745">
        <v>540000</v>
      </c>
      <c r="F118" s="748">
        <v>0</v>
      </c>
      <c r="G118" s="746"/>
      <c r="H118" s="771">
        <f>SUM(E118:G118)</f>
        <v>540000</v>
      </c>
      <c r="I118" s="781"/>
      <c r="J118" s="812"/>
    </row>
    <row r="119" spans="1:10" ht="20.25" customHeight="1">
      <c r="A119" s="795">
        <v>12</v>
      </c>
      <c r="B119" s="1275" t="s">
        <v>1106</v>
      </c>
      <c r="C119" s="1275">
        <v>1949</v>
      </c>
      <c r="D119" s="1276" t="s">
        <v>2766</v>
      </c>
      <c r="E119" s="1277">
        <v>540000</v>
      </c>
      <c r="F119" s="1278">
        <v>0</v>
      </c>
      <c r="G119" s="1279">
        <v>540000</v>
      </c>
      <c r="H119" s="1280">
        <f>SUM(E119:G119)</f>
        <v>1080000</v>
      </c>
      <c r="I119" s="1281"/>
      <c r="J119" s="812" t="s">
        <v>694</v>
      </c>
    </row>
    <row r="120" spans="1:10" ht="20.25" customHeight="1">
      <c r="A120" s="797"/>
      <c r="B120" s="818" t="s">
        <v>2784</v>
      </c>
      <c r="C120" s="818"/>
      <c r="D120" s="818"/>
      <c r="E120" s="819">
        <f>SUM(E108:E119)</f>
        <v>6480000</v>
      </c>
      <c r="F120" s="820"/>
      <c r="G120" s="820">
        <f>SUM(G117:G119)</f>
        <v>540000</v>
      </c>
      <c r="H120" s="821">
        <f>SUM(E120:G120)</f>
        <v>7020000</v>
      </c>
      <c r="I120" s="781"/>
      <c r="J120" s="782"/>
    </row>
    <row r="121" spans="1:10" ht="20.25" customHeight="1">
      <c r="A121" s="753"/>
      <c r="B121" s="1409" t="s">
        <v>2783</v>
      </c>
      <c r="C121" s="1410"/>
      <c r="D121" s="1410"/>
      <c r="E121" s="1410"/>
      <c r="F121" s="1410"/>
      <c r="G121" s="1410"/>
      <c r="H121" s="1410"/>
      <c r="I121" s="1410"/>
      <c r="J121" s="1411"/>
    </row>
    <row r="122" spans="1:10" ht="20.25" customHeight="1">
      <c r="A122" s="788">
        <v>1</v>
      </c>
      <c r="B122" s="816" t="s">
        <v>655</v>
      </c>
      <c r="C122" s="816">
        <v>1983</v>
      </c>
      <c r="D122" s="816" t="s">
        <v>167</v>
      </c>
      <c r="E122" s="822">
        <v>540000</v>
      </c>
      <c r="F122" s="790">
        <v>0</v>
      </c>
      <c r="G122" s="790">
        <v>0</v>
      </c>
      <c r="H122" s="792">
        <f>E122</f>
        <v>540000</v>
      </c>
      <c r="I122" s="793"/>
      <c r="J122" s="794"/>
    </row>
    <row r="123" spans="1:10" ht="20.25" customHeight="1">
      <c r="A123" s="795">
        <v>2</v>
      </c>
      <c r="B123" s="744" t="s">
        <v>656</v>
      </c>
      <c r="C123" s="744">
        <v>1982</v>
      </c>
      <c r="D123" s="744" t="s">
        <v>167</v>
      </c>
      <c r="E123" s="822">
        <v>540000</v>
      </c>
      <c r="F123" s="746">
        <v>0</v>
      </c>
      <c r="G123" s="746">
        <v>0</v>
      </c>
      <c r="H123" s="792">
        <f>E123</f>
        <v>540000</v>
      </c>
      <c r="I123" s="772"/>
      <c r="J123" s="773"/>
    </row>
    <row r="124" spans="1:13" ht="20.25" customHeight="1">
      <c r="A124" s="795">
        <v>3</v>
      </c>
      <c r="B124" s="744" t="s">
        <v>657</v>
      </c>
      <c r="C124" s="744">
        <v>1993</v>
      </c>
      <c r="D124" s="744" t="s">
        <v>167</v>
      </c>
      <c r="E124" s="822">
        <v>540000</v>
      </c>
      <c r="F124" s="746">
        <v>0</v>
      </c>
      <c r="G124" s="746">
        <v>0</v>
      </c>
      <c r="H124" s="792">
        <f>E124</f>
        <v>540000</v>
      </c>
      <c r="I124" s="772"/>
      <c r="J124" s="773"/>
      <c r="M124" s="750" t="s">
        <v>2800</v>
      </c>
    </row>
    <row r="125" spans="1:10" ht="20.25" customHeight="1">
      <c r="A125" s="795">
        <v>4</v>
      </c>
      <c r="B125" s="744" t="s">
        <v>658</v>
      </c>
      <c r="C125" s="744">
        <v>1961</v>
      </c>
      <c r="D125" s="744" t="s">
        <v>167</v>
      </c>
      <c r="E125" s="822">
        <v>540000</v>
      </c>
      <c r="F125" s="746">
        <v>0</v>
      </c>
      <c r="G125" s="746">
        <v>0</v>
      </c>
      <c r="H125" s="792">
        <f>E125</f>
        <v>540000</v>
      </c>
      <c r="I125" s="772"/>
      <c r="J125" s="773"/>
    </row>
    <row r="126" spans="1:10" ht="20.25" customHeight="1">
      <c r="A126" s="795">
        <v>5</v>
      </c>
      <c r="B126" s="744" t="s">
        <v>2749</v>
      </c>
      <c r="C126" s="744">
        <v>1968</v>
      </c>
      <c r="D126" s="744" t="s">
        <v>231</v>
      </c>
      <c r="E126" s="822">
        <v>540000</v>
      </c>
      <c r="F126" s="746"/>
      <c r="G126" s="746">
        <v>0</v>
      </c>
      <c r="H126" s="792">
        <f>E126</f>
        <v>540000</v>
      </c>
      <c r="I126" s="772"/>
      <c r="J126" s="773"/>
    </row>
    <row r="127" spans="1:10" ht="20.25" customHeight="1">
      <c r="A127" s="795">
        <v>6</v>
      </c>
      <c r="B127" s="816" t="s">
        <v>659</v>
      </c>
      <c r="C127" s="816">
        <v>1978</v>
      </c>
      <c r="D127" s="775" t="s">
        <v>231</v>
      </c>
      <c r="E127" s="789">
        <v>540000</v>
      </c>
      <c r="F127" s="790">
        <v>0</v>
      </c>
      <c r="G127" s="790">
        <v>0</v>
      </c>
      <c r="H127" s="792">
        <v>540000</v>
      </c>
      <c r="I127" s="793"/>
      <c r="J127" s="811" t="s">
        <v>2502</v>
      </c>
    </row>
    <row r="128" spans="1:10" ht="20.25" customHeight="1">
      <c r="A128" s="795">
        <v>7</v>
      </c>
      <c r="B128" s="744" t="s">
        <v>660</v>
      </c>
      <c r="C128" s="744">
        <v>1970</v>
      </c>
      <c r="D128" s="769" t="s">
        <v>231</v>
      </c>
      <c r="E128" s="745">
        <v>540000</v>
      </c>
      <c r="F128" s="746">
        <v>0</v>
      </c>
      <c r="G128" s="746">
        <v>0</v>
      </c>
      <c r="H128" s="771">
        <v>540000</v>
      </c>
      <c r="I128" s="772"/>
      <c r="J128" s="811" t="s">
        <v>2502</v>
      </c>
    </row>
    <row r="129" spans="1:10" ht="20.25" customHeight="1">
      <c r="A129" s="795">
        <v>8</v>
      </c>
      <c r="B129" s="747" t="s">
        <v>2750</v>
      </c>
      <c r="C129" s="747">
        <v>1981</v>
      </c>
      <c r="D129" s="778" t="s">
        <v>167</v>
      </c>
      <c r="E129" s="621">
        <v>540000</v>
      </c>
      <c r="F129" s="780"/>
      <c r="G129" s="748">
        <v>0</v>
      </c>
      <c r="H129" s="780">
        <f>SUM(E129:G129)</f>
        <v>540000</v>
      </c>
      <c r="I129" s="781"/>
      <c r="J129" s="811" t="s">
        <v>2502</v>
      </c>
    </row>
    <row r="130" spans="1:10" ht="20.25" customHeight="1">
      <c r="A130" s="753"/>
      <c r="B130" s="760" t="s">
        <v>2785</v>
      </c>
      <c r="C130" s="761"/>
      <c r="D130" s="761"/>
      <c r="E130" s="762">
        <f>SUM(E122:E129)</f>
        <v>4320000</v>
      </c>
      <c r="F130" s="764"/>
      <c r="G130" s="763"/>
      <c r="H130" s="765">
        <f>G130+E130</f>
        <v>4320000</v>
      </c>
      <c r="I130" s="766"/>
      <c r="J130" s="31" t="s">
        <v>2800</v>
      </c>
    </row>
    <row r="131" spans="1:10" ht="20.25" customHeight="1">
      <c r="A131" s="753"/>
      <c r="B131" s="1409" t="s">
        <v>2789</v>
      </c>
      <c r="C131" s="1410"/>
      <c r="D131" s="1410"/>
      <c r="E131" s="1410"/>
      <c r="F131" s="1410"/>
      <c r="G131" s="1410"/>
      <c r="H131" s="1410"/>
      <c r="I131" s="1410"/>
      <c r="J131" s="1411"/>
    </row>
    <row r="132" spans="1:10" ht="20.25" customHeight="1">
      <c r="A132" s="788">
        <v>1</v>
      </c>
      <c r="B132" s="816" t="s">
        <v>661</v>
      </c>
      <c r="C132" s="816">
        <v>2013</v>
      </c>
      <c r="D132" s="816" t="s">
        <v>167</v>
      </c>
      <c r="E132" s="789">
        <v>675000</v>
      </c>
      <c r="F132" s="790">
        <v>0</v>
      </c>
      <c r="G132" s="790">
        <v>0</v>
      </c>
      <c r="H132" s="792">
        <f>E132+G132</f>
        <v>675000</v>
      </c>
      <c r="I132" s="793"/>
      <c r="J132" s="794" t="s">
        <v>2800</v>
      </c>
    </row>
    <row r="133" spans="1:10" ht="20.25" customHeight="1">
      <c r="A133" s="823">
        <v>2</v>
      </c>
      <c r="B133" s="747" t="s">
        <v>662</v>
      </c>
      <c r="C133" s="747">
        <v>2008</v>
      </c>
      <c r="D133" s="747" t="s">
        <v>167</v>
      </c>
      <c r="E133" s="789">
        <v>675000</v>
      </c>
      <c r="F133" s="748">
        <v>0</v>
      </c>
      <c r="G133" s="748">
        <v>0</v>
      </c>
      <c r="H133" s="792">
        <f>E133+G133</f>
        <v>675000</v>
      </c>
      <c r="I133" s="781"/>
      <c r="J133" s="782"/>
    </row>
    <row r="134" spans="1:10" ht="20.25" customHeight="1">
      <c r="A134" s="824">
        <v>3</v>
      </c>
      <c r="B134" s="815" t="s">
        <v>663</v>
      </c>
      <c r="C134" s="815">
        <v>2009</v>
      </c>
      <c r="D134" s="633" t="s">
        <v>231</v>
      </c>
      <c r="E134" s="634">
        <v>675000</v>
      </c>
      <c r="F134" s="622">
        <v>0</v>
      </c>
      <c r="G134" s="622">
        <v>0</v>
      </c>
      <c r="H134" s="623">
        <v>675000</v>
      </c>
      <c r="I134" s="758"/>
      <c r="J134" s="812" t="s">
        <v>2502</v>
      </c>
    </row>
    <row r="135" spans="1:10" ht="20.25" customHeight="1">
      <c r="A135" s="825"/>
      <c r="B135" s="786" t="s">
        <v>2785</v>
      </c>
      <c r="C135" s="826"/>
      <c r="D135" s="826"/>
      <c r="E135" s="762">
        <f>SUM(E132:E134)</f>
        <v>2025000</v>
      </c>
      <c r="F135" s="763"/>
      <c r="G135" s="764">
        <v>0</v>
      </c>
      <c r="H135" s="765">
        <f>G135+E135</f>
        <v>2025000</v>
      </c>
      <c r="I135" s="766"/>
      <c r="J135" s="31"/>
    </row>
    <row r="136" spans="1:10" ht="20.25" customHeight="1">
      <c r="A136" s="753"/>
      <c r="B136" s="1406" t="s">
        <v>2792</v>
      </c>
      <c r="C136" s="1407"/>
      <c r="D136" s="1407"/>
      <c r="E136" s="1407"/>
      <c r="F136" s="1407"/>
      <c r="G136" s="1407"/>
      <c r="H136" s="1407"/>
      <c r="I136" s="1407"/>
      <c r="J136" s="1408"/>
    </row>
    <row r="137" spans="1:10" ht="20.25" customHeight="1">
      <c r="A137" s="788">
        <v>1</v>
      </c>
      <c r="B137" s="816" t="s">
        <v>1726</v>
      </c>
      <c r="C137" s="816">
        <v>1933</v>
      </c>
      <c r="D137" s="775" t="s">
        <v>231</v>
      </c>
      <c r="E137" s="789">
        <v>675000</v>
      </c>
      <c r="F137" s="790">
        <v>0</v>
      </c>
      <c r="G137" s="790">
        <v>0</v>
      </c>
      <c r="H137" s="792">
        <f>E137+G137</f>
        <v>675000</v>
      </c>
      <c r="I137" s="793"/>
      <c r="J137" s="794"/>
    </row>
    <row r="138" spans="1:10" ht="20.25" customHeight="1">
      <c r="A138" s="795">
        <v>2</v>
      </c>
      <c r="B138" s="744" t="s">
        <v>664</v>
      </c>
      <c r="C138" s="744">
        <v>1938</v>
      </c>
      <c r="D138" s="769" t="s">
        <v>167</v>
      </c>
      <c r="E138" s="789">
        <v>675000</v>
      </c>
      <c r="F138" s="746">
        <v>0</v>
      </c>
      <c r="G138" s="746">
        <v>0</v>
      </c>
      <c r="H138" s="792">
        <f>E138+G138</f>
        <v>675000</v>
      </c>
      <c r="I138" s="772"/>
      <c r="J138" s="773"/>
    </row>
    <row r="139" spans="1:10" ht="20.25" customHeight="1">
      <c r="A139" s="795">
        <v>3</v>
      </c>
      <c r="B139" s="796" t="s">
        <v>665</v>
      </c>
      <c r="C139" s="796">
        <v>1920</v>
      </c>
      <c r="D139" s="769" t="s">
        <v>231</v>
      </c>
      <c r="E139" s="789">
        <v>675000</v>
      </c>
      <c r="F139" s="746">
        <v>0</v>
      </c>
      <c r="G139" s="746">
        <v>0</v>
      </c>
      <c r="H139" s="792">
        <f>E139+G139</f>
        <v>675000</v>
      </c>
      <c r="I139" s="772"/>
      <c r="J139" s="773"/>
    </row>
    <row r="140" spans="1:10" ht="20.25" customHeight="1">
      <c r="A140" s="797">
        <v>4</v>
      </c>
      <c r="B140" s="747" t="s">
        <v>447</v>
      </c>
      <c r="C140" s="747">
        <v>1933</v>
      </c>
      <c r="D140" s="778" t="s">
        <v>231</v>
      </c>
      <c r="E140" s="789">
        <v>675000</v>
      </c>
      <c r="F140" s="748">
        <v>0</v>
      </c>
      <c r="G140" s="748">
        <v>0</v>
      </c>
      <c r="H140" s="792">
        <f>E140+G140</f>
        <v>675000</v>
      </c>
      <c r="I140" s="781"/>
      <c r="J140" s="782"/>
    </row>
    <row r="141" spans="1:10" ht="20.25" customHeight="1">
      <c r="A141" s="795">
        <v>5</v>
      </c>
      <c r="B141" s="816" t="s">
        <v>666</v>
      </c>
      <c r="C141" s="816">
        <v>1929</v>
      </c>
      <c r="D141" s="816" t="s">
        <v>167</v>
      </c>
      <c r="E141" s="789">
        <v>675000</v>
      </c>
      <c r="F141" s="790">
        <v>0</v>
      </c>
      <c r="G141" s="790">
        <v>0</v>
      </c>
      <c r="H141" s="792">
        <v>675000</v>
      </c>
      <c r="I141" s="793"/>
      <c r="J141" s="794"/>
    </row>
    <row r="142" spans="1:10" ht="20.25" customHeight="1">
      <c r="A142" s="797">
        <v>6</v>
      </c>
      <c r="B142" s="796" t="s">
        <v>1885</v>
      </c>
      <c r="C142" s="796">
        <v>1945</v>
      </c>
      <c r="D142" s="769" t="s">
        <v>231</v>
      </c>
      <c r="E142" s="745">
        <v>675000</v>
      </c>
      <c r="F142" s="746">
        <v>0</v>
      </c>
      <c r="G142" s="746">
        <v>0</v>
      </c>
      <c r="H142" s="771">
        <v>675000</v>
      </c>
      <c r="I142" s="772"/>
      <c r="J142" s="773"/>
    </row>
    <row r="143" spans="1:10" ht="20.25" customHeight="1">
      <c r="A143" s="795">
        <v>7</v>
      </c>
      <c r="B143" s="747" t="s">
        <v>667</v>
      </c>
      <c r="C143" s="747">
        <v>1950</v>
      </c>
      <c r="D143" s="778" t="s">
        <v>231</v>
      </c>
      <c r="E143" s="621">
        <v>675000</v>
      </c>
      <c r="F143" s="748">
        <v>0</v>
      </c>
      <c r="G143" s="748">
        <v>0</v>
      </c>
      <c r="H143" s="780">
        <f>SUM(E143:G143)</f>
        <v>675000</v>
      </c>
      <c r="I143" s="781"/>
      <c r="J143" s="782"/>
    </row>
    <row r="144" spans="1:10" ht="20.25" customHeight="1">
      <c r="A144" s="757">
        <v>8</v>
      </c>
      <c r="B144" s="796" t="s">
        <v>620</v>
      </c>
      <c r="C144" s="796">
        <v>1921</v>
      </c>
      <c r="D144" s="744" t="s">
        <v>167</v>
      </c>
      <c r="E144" s="621">
        <v>675000</v>
      </c>
      <c r="F144" s="622"/>
      <c r="G144" s="622"/>
      <c r="H144" s="780">
        <f>SUM(E144:G144)</f>
        <v>675000</v>
      </c>
      <c r="I144" s="758"/>
      <c r="J144" s="812"/>
    </row>
    <row r="145" spans="1:10" ht="20.25" customHeight="1">
      <c r="A145" s="757">
        <v>9</v>
      </c>
      <c r="B145" s="809" t="s">
        <v>972</v>
      </c>
      <c r="C145" s="809">
        <v>1935</v>
      </c>
      <c r="D145" s="816" t="s">
        <v>167</v>
      </c>
      <c r="E145" s="621">
        <v>675000</v>
      </c>
      <c r="F145" s="622"/>
      <c r="G145" s="622"/>
      <c r="H145" s="780">
        <f>SUM(E145:G145)</f>
        <v>675000</v>
      </c>
      <c r="I145" s="758"/>
      <c r="J145" s="812"/>
    </row>
    <row r="146" spans="1:10" ht="20.25" customHeight="1">
      <c r="A146" s="753"/>
      <c r="B146" s="785" t="s">
        <v>2784</v>
      </c>
      <c r="C146" s="827"/>
      <c r="D146" s="827"/>
      <c r="E146" s="762">
        <f>SUM(E137:E145)</f>
        <v>6075000</v>
      </c>
      <c r="F146" s="764">
        <v>0</v>
      </c>
      <c r="G146" s="764">
        <v>0</v>
      </c>
      <c r="H146" s="765">
        <f>SUM(E146:G146)</f>
        <v>6075000</v>
      </c>
      <c r="I146" s="766"/>
      <c r="J146" s="31"/>
    </row>
    <row r="147" spans="1:10" ht="20.25" customHeight="1">
      <c r="A147" s="753"/>
      <c r="B147" s="1409" t="s">
        <v>2817</v>
      </c>
      <c r="C147" s="1410"/>
      <c r="D147" s="1410"/>
      <c r="E147" s="1410"/>
      <c r="F147" s="1410"/>
      <c r="G147" s="1410"/>
      <c r="H147" s="1410"/>
      <c r="I147" s="1410"/>
      <c r="J147" s="1411"/>
    </row>
    <row r="148" spans="1:10" ht="20.25" customHeight="1">
      <c r="A148" s="828">
        <v>1</v>
      </c>
      <c r="B148" s="829" t="s">
        <v>668</v>
      </c>
      <c r="C148" s="775">
        <v>1961</v>
      </c>
      <c r="D148" s="816" t="s">
        <v>167</v>
      </c>
      <c r="E148" s="792">
        <v>270000</v>
      </c>
      <c r="F148" s="788">
        <v>0</v>
      </c>
      <c r="G148" s="788">
        <v>0</v>
      </c>
      <c r="H148" s="792">
        <f>E148+G148</f>
        <v>270000</v>
      </c>
      <c r="I148" s="793"/>
      <c r="J148" s="794"/>
    </row>
    <row r="149" spans="1:10" ht="20.25" customHeight="1">
      <c r="A149" s="795">
        <v>2</v>
      </c>
      <c r="B149" s="830" t="s">
        <v>30</v>
      </c>
      <c r="C149" s="769">
        <v>1957</v>
      </c>
      <c r="D149" s="744" t="s">
        <v>167</v>
      </c>
      <c r="E149" s="792">
        <v>270000</v>
      </c>
      <c r="F149" s="746">
        <v>0</v>
      </c>
      <c r="G149" s="746">
        <v>0</v>
      </c>
      <c r="H149" s="792">
        <f aca="true" t="shared" si="2" ref="H149:H167">E149+G149</f>
        <v>270000</v>
      </c>
      <c r="I149" s="772"/>
      <c r="J149" s="773"/>
    </row>
    <row r="150" spans="1:10" ht="20.25" customHeight="1">
      <c r="A150" s="828">
        <v>3</v>
      </c>
      <c r="B150" s="830" t="s">
        <v>751</v>
      </c>
      <c r="C150" s="769">
        <v>1981</v>
      </c>
      <c r="D150" s="744" t="s">
        <v>167</v>
      </c>
      <c r="E150" s="792">
        <v>270000</v>
      </c>
      <c r="F150" s="746">
        <v>0</v>
      </c>
      <c r="G150" s="746">
        <v>0</v>
      </c>
      <c r="H150" s="792">
        <f t="shared" si="2"/>
        <v>270000</v>
      </c>
      <c r="I150" s="772"/>
      <c r="J150" s="773"/>
    </row>
    <row r="151" spans="1:10" ht="20.25" customHeight="1">
      <c r="A151" s="795">
        <v>4</v>
      </c>
      <c r="B151" s="830" t="s">
        <v>669</v>
      </c>
      <c r="C151" s="769">
        <v>1938</v>
      </c>
      <c r="D151" s="744" t="s">
        <v>167</v>
      </c>
      <c r="E151" s="792">
        <v>270000</v>
      </c>
      <c r="F151" s="746">
        <v>0</v>
      </c>
      <c r="G151" s="746">
        <v>0</v>
      </c>
      <c r="H151" s="792">
        <f t="shared" si="2"/>
        <v>270000</v>
      </c>
      <c r="I151" s="772"/>
      <c r="J151" s="773"/>
    </row>
    <row r="152" spans="1:10" ht="20.25" customHeight="1">
      <c r="A152" s="828">
        <v>5</v>
      </c>
      <c r="B152" s="830" t="s">
        <v>670</v>
      </c>
      <c r="C152" s="769">
        <v>1953</v>
      </c>
      <c r="D152" s="769" t="s">
        <v>231</v>
      </c>
      <c r="E152" s="792">
        <v>270000</v>
      </c>
      <c r="F152" s="746">
        <v>0</v>
      </c>
      <c r="G152" s="746">
        <v>0</v>
      </c>
      <c r="H152" s="792">
        <f t="shared" si="2"/>
        <v>270000</v>
      </c>
      <c r="I152" s="772"/>
      <c r="J152" s="773"/>
    </row>
    <row r="153" spans="1:10" ht="20.25" customHeight="1">
      <c r="A153" s="795">
        <v>6</v>
      </c>
      <c r="B153" s="830" t="s">
        <v>671</v>
      </c>
      <c r="C153" s="769">
        <v>1978</v>
      </c>
      <c r="D153" s="769" t="s">
        <v>231</v>
      </c>
      <c r="E153" s="792">
        <v>270000</v>
      </c>
      <c r="F153" s="746">
        <v>0</v>
      </c>
      <c r="G153" s="746">
        <v>0</v>
      </c>
      <c r="H153" s="792">
        <f t="shared" si="2"/>
        <v>270000</v>
      </c>
      <c r="I153" s="772"/>
      <c r="J153" s="773"/>
    </row>
    <row r="154" spans="1:10" ht="20.25" customHeight="1">
      <c r="A154" s="828">
        <v>7</v>
      </c>
      <c r="B154" s="830" t="s">
        <v>810</v>
      </c>
      <c r="C154" s="769">
        <v>1995</v>
      </c>
      <c r="D154" s="769" t="s">
        <v>231</v>
      </c>
      <c r="E154" s="792">
        <v>270000</v>
      </c>
      <c r="F154" s="746">
        <v>0</v>
      </c>
      <c r="G154" s="746">
        <v>0</v>
      </c>
      <c r="H154" s="792">
        <f t="shared" si="2"/>
        <v>270000</v>
      </c>
      <c r="I154" s="772"/>
      <c r="J154" s="773"/>
    </row>
    <row r="155" spans="1:10" ht="20.25" customHeight="1">
      <c r="A155" s="795">
        <v>8</v>
      </c>
      <c r="B155" s="830" t="s">
        <v>672</v>
      </c>
      <c r="C155" s="769">
        <v>1974</v>
      </c>
      <c r="D155" s="769" t="s">
        <v>231</v>
      </c>
      <c r="E155" s="792">
        <v>270000</v>
      </c>
      <c r="F155" s="746">
        <v>0</v>
      </c>
      <c r="G155" s="746">
        <v>0</v>
      </c>
      <c r="H155" s="792">
        <f t="shared" si="2"/>
        <v>270000</v>
      </c>
      <c r="I155" s="772"/>
      <c r="J155" s="773"/>
    </row>
    <row r="156" spans="1:10" ht="20.25" customHeight="1">
      <c r="A156" s="828">
        <v>9</v>
      </c>
      <c r="B156" s="831" t="s">
        <v>30</v>
      </c>
      <c r="C156" s="769">
        <v>1958</v>
      </c>
      <c r="D156" s="769" t="s">
        <v>231</v>
      </c>
      <c r="E156" s="792">
        <v>270000</v>
      </c>
      <c r="F156" s="746">
        <v>0</v>
      </c>
      <c r="G156" s="746">
        <v>0</v>
      </c>
      <c r="H156" s="792">
        <f t="shared" si="2"/>
        <v>270000</v>
      </c>
      <c r="I156" s="772"/>
      <c r="J156" s="773"/>
    </row>
    <row r="157" spans="1:10" ht="20.25" customHeight="1">
      <c r="A157" s="795">
        <v>10</v>
      </c>
      <c r="B157" s="830" t="s">
        <v>673</v>
      </c>
      <c r="C157" s="769">
        <v>1979</v>
      </c>
      <c r="D157" s="744" t="s">
        <v>167</v>
      </c>
      <c r="E157" s="792">
        <v>270000</v>
      </c>
      <c r="F157" s="746">
        <v>0</v>
      </c>
      <c r="G157" s="746">
        <v>0</v>
      </c>
      <c r="H157" s="792">
        <f t="shared" si="2"/>
        <v>270000</v>
      </c>
      <c r="I157" s="772"/>
      <c r="J157" s="773"/>
    </row>
    <row r="158" spans="1:10" ht="20.25" customHeight="1">
      <c r="A158" s="828">
        <v>11</v>
      </c>
      <c r="B158" s="831" t="s">
        <v>2561</v>
      </c>
      <c r="C158" s="769">
        <v>1967</v>
      </c>
      <c r="D158" s="769" t="s">
        <v>231</v>
      </c>
      <c r="E158" s="792">
        <v>270000</v>
      </c>
      <c r="F158" s="746">
        <v>0</v>
      </c>
      <c r="G158" s="746">
        <v>0</v>
      </c>
      <c r="H158" s="792">
        <f t="shared" si="2"/>
        <v>270000</v>
      </c>
      <c r="I158" s="772"/>
      <c r="J158" s="773"/>
    </row>
    <row r="159" spans="1:10" ht="20.25" customHeight="1">
      <c r="A159" s="795">
        <v>12</v>
      </c>
      <c r="B159" s="831" t="s">
        <v>674</v>
      </c>
      <c r="C159" s="769">
        <v>1953</v>
      </c>
      <c r="D159" s="744" t="s">
        <v>167</v>
      </c>
      <c r="E159" s="792">
        <v>270000</v>
      </c>
      <c r="F159" s="746">
        <v>0</v>
      </c>
      <c r="G159" s="746">
        <v>0</v>
      </c>
      <c r="H159" s="792">
        <f t="shared" si="2"/>
        <v>270000</v>
      </c>
      <c r="I159" s="772"/>
      <c r="J159" s="773"/>
    </row>
    <row r="160" spans="1:10" ht="20.25" customHeight="1">
      <c r="A160" s="828">
        <v>13</v>
      </c>
      <c r="B160" s="830" t="s">
        <v>675</v>
      </c>
      <c r="C160" s="769">
        <v>1969</v>
      </c>
      <c r="D160" s="769" t="s">
        <v>231</v>
      </c>
      <c r="E160" s="792">
        <v>270000</v>
      </c>
      <c r="F160" s="746">
        <v>0</v>
      </c>
      <c r="G160" s="746">
        <v>0</v>
      </c>
      <c r="H160" s="792">
        <f t="shared" si="2"/>
        <v>270000</v>
      </c>
      <c r="I160" s="772"/>
      <c r="J160" s="773"/>
    </row>
    <row r="161" spans="1:10" ht="20.25" customHeight="1">
      <c r="A161" s="795">
        <v>14</v>
      </c>
      <c r="B161" s="830" t="s">
        <v>676</v>
      </c>
      <c r="C161" s="769">
        <v>1950</v>
      </c>
      <c r="D161" s="769" t="s">
        <v>231</v>
      </c>
      <c r="E161" s="792">
        <v>270000</v>
      </c>
      <c r="F161" s="746">
        <v>0</v>
      </c>
      <c r="G161" s="746">
        <v>0</v>
      </c>
      <c r="H161" s="792">
        <f t="shared" si="2"/>
        <v>270000</v>
      </c>
      <c r="I161" s="772"/>
      <c r="J161" s="773"/>
    </row>
    <row r="162" spans="1:10" ht="20.25" customHeight="1">
      <c r="A162" s="828">
        <v>15</v>
      </c>
      <c r="B162" s="830" t="s">
        <v>677</v>
      </c>
      <c r="C162" s="769">
        <v>1968</v>
      </c>
      <c r="D162" s="744" t="s">
        <v>167</v>
      </c>
      <c r="E162" s="792">
        <v>270000</v>
      </c>
      <c r="F162" s="746">
        <v>0</v>
      </c>
      <c r="G162" s="746">
        <v>0</v>
      </c>
      <c r="H162" s="792">
        <f t="shared" si="2"/>
        <v>270000</v>
      </c>
      <c r="I162" s="772"/>
      <c r="J162" s="773"/>
    </row>
    <row r="163" spans="1:10" ht="20.25" customHeight="1">
      <c r="A163" s="795">
        <v>16</v>
      </c>
      <c r="B163" s="830" t="s">
        <v>678</v>
      </c>
      <c r="C163" s="769">
        <v>1958</v>
      </c>
      <c r="D163" s="744" t="s">
        <v>167</v>
      </c>
      <c r="E163" s="792">
        <v>270000</v>
      </c>
      <c r="F163" s="746">
        <v>0</v>
      </c>
      <c r="G163" s="746">
        <v>0</v>
      </c>
      <c r="H163" s="792">
        <f t="shared" si="2"/>
        <v>270000</v>
      </c>
      <c r="I163" s="772"/>
      <c r="J163" s="773"/>
    </row>
    <row r="164" spans="1:10" ht="20.25" customHeight="1">
      <c r="A164" s="828">
        <v>17</v>
      </c>
      <c r="B164" s="830" t="s">
        <v>2752</v>
      </c>
      <c r="C164" s="769">
        <v>1959</v>
      </c>
      <c r="D164" s="744" t="s">
        <v>167</v>
      </c>
      <c r="E164" s="792">
        <v>270000</v>
      </c>
      <c r="F164" s="746">
        <v>0</v>
      </c>
      <c r="G164" s="746">
        <v>0</v>
      </c>
      <c r="H164" s="792">
        <f t="shared" si="2"/>
        <v>270000</v>
      </c>
      <c r="I164" s="772"/>
      <c r="J164" s="773"/>
    </row>
    <row r="165" spans="1:10" ht="20.25" customHeight="1">
      <c r="A165" s="795">
        <v>18</v>
      </c>
      <c r="B165" s="830" t="s">
        <v>679</v>
      </c>
      <c r="C165" s="769">
        <v>1972</v>
      </c>
      <c r="D165" s="744" t="s">
        <v>231</v>
      </c>
      <c r="E165" s="792">
        <v>270000</v>
      </c>
      <c r="F165" s="746">
        <v>0</v>
      </c>
      <c r="G165" s="746">
        <v>0</v>
      </c>
      <c r="H165" s="792">
        <f t="shared" si="2"/>
        <v>270000</v>
      </c>
      <c r="I165" s="772"/>
      <c r="J165" s="773"/>
    </row>
    <row r="166" spans="1:10" ht="20.25" customHeight="1">
      <c r="A166" s="828">
        <v>19</v>
      </c>
      <c r="B166" s="832" t="s">
        <v>680</v>
      </c>
      <c r="C166" s="778">
        <v>1954</v>
      </c>
      <c r="D166" s="747" t="s">
        <v>231</v>
      </c>
      <c r="E166" s="792">
        <v>270000</v>
      </c>
      <c r="F166" s="746">
        <v>0</v>
      </c>
      <c r="G166" s="748">
        <v>0</v>
      </c>
      <c r="H166" s="792">
        <f t="shared" si="2"/>
        <v>270000</v>
      </c>
      <c r="I166" s="781"/>
      <c r="J166" s="782"/>
    </row>
    <row r="167" spans="1:10" ht="20.25" customHeight="1">
      <c r="A167" s="795">
        <v>20</v>
      </c>
      <c r="B167" s="867" t="s">
        <v>972</v>
      </c>
      <c r="C167" s="633">
        <v>1935</v>
      </c>
      <c r="D167" s="744" t="s">
        <v>167</v>
      </c>
      <c r="E167" s="792">
        <v>270000</v>
      </c>
      <c r="F167" s="746">
        <v>0</v>
      </c>
      <c r="G167" s="748">
        <v>0</v>
      </c>
      <c r="H167" s="623">
        <f t="shared" si="2"/>
        <v>270000</v>
      </c>
      <c r="I167" s="758"/>
      <c r="J167" s="759"/>
    </row>
    <row r="168" spans="1:10" ht="20.25" customHeight="1">
      <c r="A168" s="828">
        <v>21</v>
      </c>
      <c r="B168" s="867" t="s">
        <v>1034</v>
      </c>
      <c r="C168" s="633">
        <v>1963</v>
      </c>
      <c r="D168" s="744" t="s">
        <v>167</v>
      </c>
      <c r="E168" s="792">
        <v>270000</v>
      </c>
      <c r="F168" s="746">
        <v>0</v>
      </c>
      <c r="G168" s="748">
        <v>0</v>
      </c>
      <c r="H168" s="623">
        <f>G168+E168</f>
        <v>270000</v>
      </c>
      <c r="I168" s="758"/>
      <c r="J168" s="759"/>
    </row>
    <row r="169" spans="1:10" ht="20.25" customHeight="1">
      <c r="A169" s="784"/>
      <c r="B169" s="760" t="s">
        <v>2785</v>
      </c>
      <c r="C169" s="760"/>
      <c r="D169" s="786"/>
      <c r="E169" s="833">
        <f>SUM(E148:E168)</f>
        <v>5670000</v>
      </c>
      <c r="F169" s="834">
        <v>0</v>
      </c>
      <c r="G169" s="834">
        <f>SUM(G167:G168)</f>
        <v>0</v>
      </c>
      <c r="H169" s="835">
        <f>SUM(E169:G169)</f>
        <v>5670000</v>
      </c>
      <c r="I169" s="766"/>
      <c r="J169" s="31"/>
    </row>
    <row r="170" spans="1:10" ht="20.25" customHeight="1">
      <c r="A170" s="836" t="s">
        <v>698</v>
      </c>
      <c r="B170" s="1412" t="s">
        <v>2727</v>
      </c>
      <c r="C170" s="1412"/>
      <c r="D170" s="1412"/>
      <c r="E170" s="1412"/>
      <c r="F170" s="1412"/>
      <c r="G170" s="1412"/>
      <c r="H170" s="1412"/>
      <c r="I170" s="1412"/>
      <c r="J170" s="1412"/>
    </row>
    <row r="171" spans="1:10" ht="20.25" customHeight="1">
      <c r="A171" s="838">
        <v>1</v>
      </c>
      <c r="B171" s="1403" t="s">
        <v>1107</v>
      </c>
      <c r="C171" s="1404"/>
      <c r="D171" s="1405"/>
      <c r="E171" s="623">
        <v>5400000</v>
      </c>
      <c r="F171" s="839"/>
      <c r="G171" s="839"/>
      <c r="H171" s="792">
        <v>5400000</v>
      </c>
      <c r="I171" s="837"/>
      <c r="J171" s="837"/>
    </row>
    <row r="172" spans="1:10" ht="20.25" customHeight="1">
      <c r="A172" s="838">
        <v>2</v>
      </c>
      <c r="B172" s="1403"/>
      <c r="C172" s="1404"/>
      <c r="D172" s="1405"/>
      <c r="E172" s="623"/>
      <c r="F172" s="839"/>
      <c r="G172" s="808"/>
      <c r="H172" s="792"/>
      <c r="I172" s="837"/>
      <c r="J172" s="837"/>
    </row>
    <row r="173" spans="1:10" ht="20.25" customHeight="1">
      <c r="A173" s="798"/>
      <c r="B173" s="2" t="s">
        <v>2785</v>
      </c>
      <c r="C173" s="840"/>
      <c r="D173" s="841"/>
      <c r="E173" s="842">
        <f>SUM(E171:E172)</f>
        <v>5400000</v>
      </c>
      <c r="F173" s="842">
        <f>SUM(F171:F172)</f>
        <v>0</v>
      </c>
      <c r="G173" s="842">
        <f>SUM(G171:G172)</f>
        <v>0</v>
      </c>
      <c r="H173" s="842">
        <f>SUM(H171:H172)</f>
        <v>5400000</v>
      </c>
      <c r="I173" s="843"/>
      <c r="J173" s="807"/>
    </row>
    <row r="174" spans="1:10" ht="20.25" customHeight="1">
      <c r="A174" s="844"/>
      <c r="B174" s="799" t="s">
        <v>2735</v>
      </c>
      <c r="C174" s="800"/>
      <c r="D174" s="845"/>
      <c r="E174" s="846">
        <f>E169+E146+E135+E130+E120+E106+E101+E85+E35+E28+E18+E12+E173</f>
        <v>58860000</v>
      </c>
      <c r="F174" s="846">
        <f>F169+F146+F135+F130+F120+F106+F101+F85+F35+F28+F18+F12+F173</f>
        <v>0</v>
      </c>
      <c r="G174" s="846">
        <f>G169+G146+G135+G130+G120+G106+G101+G85+G35+G28+G18+G12+G173</f>
        <v>540000</v>
      </c>
      <c r="H174" s="846">
        <f>H169+H146+H135+H130+H120+H106+H101+H85+H35+H28+H18+H12+H173</f>
        <v>59400000</v>
      </c>
      <c r="I174" s="806"/>
      <c r="J174" s="807"/>
    </row>
    <row r="175" spans="1:10" ht="23.25" customHeight="1">
      <c r="A175" s="1401" t="s">
        <v>575</v>
      </c>
      <c r="B175" s="1401"/>
      <c r="C175" s="1401"/>
      <c r="D175" s="1401"/>
      <c r="E175" s="1401"/>
      <c r="F175" s="1401"/>
      <c r="G175" s="1401"/>
      <c r="H175" s="1401"/>
      <c r="I175" s="1401"/>
      <c r="J175" s="1401"/>
    </row>
    <row r="176" spans="1:10" ht="16.5">
      <c r="A176" s="847"/>
      <c r="B176" s="847"/>
      <c r="C176" s="847"/>
      <c r="D176" s="847"/>
      <c r="E176" s="1402" t="s">
        <v>1108</v>
      </c>
      <c r="F176" s="1402"/>
      <c r="G176" s="1402"/>
      <c r="H176" s="1402"/>
      <c r="I176" s="1402"/>
      <c r="J176" s="1402"/>
    </row>
    <row r="177" spans="1:10" ht="16.5">
      <c r="A177" s="63"/>
      <c r="B177" s="63" t="s">
        <v>1064</v>
      </c>
      <c r="C177" s="63"/>
      <c r="D177" s="63"/>
      <c r="E177" s="1400" t="s">
        <v>2103</v>
      </c>
      <c r="F177" s="1400"/>
      <c r="G177" s="1400" t="s">
        <v>2102</v>
      </c>
      <c r="H177" s="1400"/>
      <c r="I177" s="1400"/>
      <c r="J177" s="1400"/>
    </row>
    <row r="178" spans="1:10" ht="16.5">
      <c r="A178" s="63"/>
      <c r="B178" s="63"/>
      <c r="C178" s="63"/>
      <c r="D178" s="63"/>
      <c r="E178" s="63"/>
      <c r="F178" s="743"/>
      <c r="G178" s="743"/>
      <c r="H178" s="63"/>
      <c r="I178" s="63"/>
      <c r="J178" s="63"/>
    </row>
    <row r="179" spans="1:10" ht="16.5">
      <c r="A179" s="63"/>
      <c r="B179" s="63"/>
      <c r="C179" s="63"/>
      <c r="D179" s="1680"/>
      <c r="E179" s="63"/>
      <c r="F179" s="743"/>
      <c r="G179" s="743"/>
      <c r="H179" s="63"/>
      <c r="I179" s="63"/>
      <c r="J179" s="63"/>
    </row>
    <row r="180" spans="1:10" ht="16.5">
      <c r="A180" s="63"/>
      <c r="B180" s="63"/>
      <c r="C180" s="63"/>
      <c r="D180" s="63"/>
      <c r="E180" s="63"/>
      <c r="F180" s="743"/>
      <c r="G180" s="743"/>
      <c r="H180" s="63"/>
      <c r="I180" s="63"/>
      <c r="J180" s="63"/>
    </row>
    <row r="181" spans="1:10" ht="16.5">
      <c r="A181" s="63"/>
      <c r="B181" s="1399" t="s">
        <v>2420</v>
      </c>
      <c r="C181" s="1399"/>
      <c r="D181" s="63"/>
      <c r="E181" s="1399" t="s">
        <v>2421</v>
      </c>
      <c r="F181" s="1399"/>
      <c r="G181" s="1399"/>
      <c r="H181" s="63"/>
      <c r="I181" s="63"/>
      <c r="J181" s="63"/>
    </row>
    <row r="182" spans="1:10" ht="16.5">
      <c r="A182" s="63"/>
      <c r="B182" s="63"/>
      <c r="C182" s="63"/>
      <c r="D182" s="63"/>
      <c r="E182" s="848"/>
      <c r="F182" s="743"/>
      <c r="G182" s="743"/>
      <c r="H182" s="63"/>
      <c r="I182" s="63"/>
      <c r="J182" s="63"/>
    </row>
    <row r="183" spans="1:10" ht="16.5">
      <c r="A183" s="63"/>
      <c r="B183" s="1400" t="s">
        <v>2083</v>
      </c>
      <c r="C183" s="1400"/>
      <c r="D183" s="1400"/>
      <c r="E183" s="1400"/>
      <c r="F183" s="1400"/>
      <c r="G183" s="1400"/>
      <c r="H183" s="1400"/>
      <c r="I183" s="63"/>
      <c r="J183" s="63"/>
    </row>
    <row r="184" spans="1:10" ht="16.5">
      <c r="A184" s="63"/>
      <c r="B184" s="63" t="s">
        <v>2082</v>
      </c>
      <c r="C184" s="1400" t="s">
        <v>1975</v>
      </c>
      <c r="D184" s="1400"/>
      <c r="E184" s="1400"/>
      <c r="F184" s="1400"/>
      <c r="G184" s="1400"/>
      <c r="H184" s="1400"/>
      <c r="I184" s="63"/>
      <c r="J184" s="63"/>
    </row>
    <row r="185" spans="1:10" ht="16.5">
      <c r="A185" s="847"/>
      <c r="B185" s="847"/>
      <c r="C185" s="847"/>
      <c r="D185" s="847"/>
      <c r="E185" s="847"/>
      <c r="F185" s="849"/>
      <c r="G185" s="849"/>
      <c r="H185" s="847"/>
      <c r="I185" s="847"/>
      <c r="J185" s="847"/>
    </row>
    <row r="186" spans="1:10" ht="16.5">
      <c r="A186" s="847"/>
      <c r="B186" s="847"/>
      <c r="C186" s="847"/>
      <c r="D186" s="847"/>
      <c r="E186" s="847"/>
      <c r="F186" s="849"/>
      <c r="G186" s="849"/>
      <c r="H186" s="847"/>
      <c r="I186" s="847"/>
      <c r="J186" s="847"/>
    </row>
    <row r="187" spans="1:10" ht="16.5">
      <c r="A187" s="847"/>
      <c r="B187" s="847"/>
      <c r="C187" s="847"/>
      <c r="D187" s="847"/>
      <c r="E187" s="847"/>
      <c r="F187" s="849"/>
      <c r="G187" s="849"/>
      <c r="H187" s="847"/>
      <c r="I187" s="847"/>
      <c r="J187" s="847"/>
    </row>
    <row r="188" spans="1:10" ht="16.5">
      <c r="A188" s="847"/>
      <c r="B188" s="847"/>
      <c r="C188" s="847"/>
      <c r="D188" s="847"/>
      <c r="E188" s="847"/>
      <c r="F188" s="849"/>
      <c r="G188" s="849"/>
      <c r="H188" s="847"/>
      <c r="I188" s="847"/>
      <c r="J188" s="847"/>
    </row>
    <row r="189" spans="1:10" ht="16.5">
      <c r="A189" s="847"/>
      <c r="B189" s="847"/>
      <c r="C189" s="847"/>
      <c r="D189" s="847"/>
      <c r="E189" s="847"/>
      <c r="F189" s="849"/>
      <c r="G189" s="849"/>
      <c r="H189" s="847"/>
      <c r="I189" s="847"/>
      <c r="J189" s="847"/>
    </row>
    <row r="190" spans="1:10" ht="16.5">
      <c r="A190" s="847"/>
      <c r="B190" s="847"/>
      <c r="C190" s="847"/>
      <c r="D190" s="847"/>
      <c r="E190" s="847"/>
      <c r="F190" s="849"/>
      <c r="G190" s="849"/>
      <c r="H190" s="847"/>
      <c r="I190" s="847"/>
      <c r="J190" s="847"/>
    </row>
  </sheetData>
  <mergeCells count="38">
    <mergeCell ref="A1:C1"/>
    <mergeCell ref="A2:C2"/>
    <mergeCell ref="B3:J3"/>
    <mergeCell ref="F7:F8"/>
    <mergeCell ref="B4:I4"/>
    <mergeCell ref="B5:C5"/>
    <mergeCell ref="F6:G6"/>
    <mergeCell ref="G7:G8"/>
    <mergeCell ref="A6:A8"/>
    <mergeCell ref="H6:H8"/>
    <mergeCell ref="I6:I8"/>
    <mergeCell ref="J6:J8"/>
    <mergeCell ref="B9:J9"/>
    <mergeCell ref="B6:B8"/>
    <mergeCell ref="C6:C8"/>
    <mergeCell ref="D6:D8"/>
    <mergeCell ref="E6:E8"/>
    <mergeCell ref="B19:J19"/>
    <mergeCell ref="A29:J29"/>
    <mergeCell ref="B86:J86"/>
    <mergeCell ref="A36:E36"/>
    <mergeCell ref="B102:J102"/>
    <mergeCell ref="B107:J107"/>
    <mergeCell ref="B121:J121"/>
    <mergeCell ref="B131:J131"/>
    <mergeCell ref="B171:D171"/>
    <mergeCell ref="B172:D172"/>
    <mergeCell ref="B136:J136"/>
    <mergeCell ref="B147:J147"/>
    <mergeCell ref="B170:J170"/>
    <mergeCell ref="A175:J175"/>
    <mergeCell ref="E176:J176"/>
    <mergeCell ref="E177:F177"/>
    <mergeCell ref="G177:J177"/>
    <mergeCell ref="B181:C181"/>
    <mergeCell ref="E181:G181"/>
    <mergeCell ref="B183:H183"/>
    <mergeCell ref="C184:H184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414"/>
  <sheetViews>
    <sheetView workbookViewId="0" topLeftCell="A1">
      <selection activeCell="M8" sqref="M8"/>
    </sheetView>
  </sheetViews>
  <sheetFormatPr defaultColWidth="9.00390625" defaultRowHeight="19.5" customHeight="1"/>
  <cols>
    <col min="1" max="1" width="4.25390625" style="12" customWidth="1"/>
    <col min="2" max="2" width="19.75390625" style="12" customWidth="1"/>
    <col min="3" max="3" width="6.125" style="145" customWidth="1"/>
    <col min="4" max="4" width="10.625" style="12" customWidth="1"/>
    <col min="5" max="5" width="10.50390625" style="12" customWidth="1"/>
    <col min="6" max="6" width="6.375" style="12" customWidth="1"/>
    <col min="7" max="7" width="7.875" style="12" customWidth="1"/>
    <col min="8" max="8" width="11.125" style="12" customWidth="1"/>
    <col min="9" max="9" width="8.00390625" style="12" customWidth="1"/>
    <col min="10" max="10" width="10.00390625" style="681" customWidth="1"/>
    <col min="11" max="16384" width="9.00390625" style="12" customWidth="1"/>
  </cols>
  <sheetData>
    <row r="1" spans="1:10" s="14" customFormat="1" ht="19.5" customHeight="1">
      <c r="A1" s="182" t="s">
        <v>899</v>
      </c>
      <c r="B1" s="182"/>
      <c r="C1" s="191"/>
      <c r="D1" s="695"/>
      <c r="E1" s="255"/>
      <c r="F1" s="191"/>
      <c r="G1" s="191"/>
      <c r="H1" s="255"/>
      <c r="I1" s="191"/>
      <c r="J1" s="255"/>
    </row>
    <row r="2" spans="1:10" s="14" customFormat="1" ht="19.5" customHeight="1">
      <c r="A2" s="1425" t="s">
        <v>2134</v>
      </c>
      <c r="B2" s="1425"/>
      <c r="C2" s="696"/>
      <c r="D2" s="695"/>
      <c r="E2" s="697"/>
      <c r="F2" s="696"/>
      <c r="G2" s="696"/>
      <c r="H2" s="697"/>
      <c r="I2" s="696"/>
      <c r="J2" s="697"/>
    </row>
    <row r="3" spans="1:10" s="14" customFormat="1" ht="19.5" customHeight="1">
      <c r="A3" s="191"/>
      <c r="B3" s="1377" t="s">
        <v>2853</v>
      </c>
      <c r="C3" s="1377"/>
      <c r="D3" s="1377"/>
      <c r="E3" s="1377"/>
      <c r="F3" s="1377"/>
      <c r="G3" s="1377"/>
      <c r="H3" s="1377"/>
      <c r="I3" s="1377"/>
      <c r="J3" s="1377"/>
    </row>
    <row r="4" spans="1:10" s="14" customFormat="1" ht="19.5" customHeight="1">
      <c r="A4" s="1380" t="s">
        <v>2259</v>
      </c>
      <c r="B4" s="1380"/>
      <c r="C4" s="1380"/>
      <c r="D4" s="1380"/>
      <c r="E4" s="1380"/>
      <c r="F4" s="1380"/>
      <c r="G4" s="1380"/>
      <c r="H4" s="1380"/>
      <c r="I4" s="76"/>
      <c r="J4" s="79"/>
    </row>
    <row r="5" spans="1:10" s="14" customFormat="1" ht="19.5" customHeight="1">
      <c r="A5" s="1381" t="s">
        <v>2741</v>
      </c>
      <c r="B5" s="1381"/>
      <c r="C5" s="1060"/>
      <c r="D5" s="72"/>
      <c r="E5" s="1061"/>
      <c r="F5" s="900"/>
      <c r="G5" s="677"/>
      <c r="H5" s="1061"/>
      <c r="I5" s="696"/>
      <c r="J5" s="697"/>
    </row>
    <row r="6" spans="1:10" s="14" customFormat="1" ht="19.5" customHeight="1">
      <c r="A6" s="1371" t="s">
        <v>2730</v>
      </c>
      <c r="B6" s="1371" t="s">
        <v>2854</v>
      </c>
      <c r="C6" s="1371" t="s">
        <v>2855</v>
      </c>
      <c r="D6" s="1371" t="s">
        <v>2740</v>
      </c>
      <c r="E6" s="1371" t="s">
        <v>2856</v>
      </c>
      <c r="F6" s="1371" t="s">
        <v>2857</v>
      </c>
      <c r="G6" s="1371"/>
      <c r="H6" s="1371" t="s">
        <v>2858</v>
      </c>
      <c r="I6" s="1351" t="s">
        <v>2859</v>
      </c>
      <c r="J6" s="1369" t="s">
        <v>2096</v>
      </c>
    </row>
    <row r="7" spans="1:10" s="14" customFormat="1" ht="27" customHeight="1">
      <c r="A7" s="1371"/>
      <c r="B7" s="1371"/>
      <c r="C7" s="1371"/>
      <c r="D7" s="1371"/>
      <c r="E7" s="1371"/>
      <c r="F7" s="1062" t="s">
        <v>2860</v>
      </c>
      <c r="G7" s="898" t="s">
        <v>2861</v>
      </c>
      <c r="H7" s="1371"/>
      <c r="I7" s="1351"/>
      <c r="J7" s="1370"/>
    </row>
    <row r="8" spans="1:10" s="14" customFormat="1" ht="19.5" customHeight="1">
      <c r="A8" s="1378" t="s">
        <v>567</v>
      </c>
      <c r="B8" s="1379"/>
      <c r="C8" s="1379"/>
      <c r="D8" s="1379"/>
      <c r="E8" s="1379"/>
      <c r="F8" s="1379"/>
      <c r="G8" s="1379"/>
      <c r="H8" s="1379"/>
      <c r="I8" s="1379"/>
      <c r="J8" s="1368"/>
    </row>
    <row r="9" spans="1:10" s="14" customFormat="1" ht="19.5" customHeight="1">
      <c r="A9" s="517">
        <v>1</v>
      </c>
      <c r="B9" s="520" t="s">
        <v>568</v>
      </c>
      <c r="C9" s="520">
        <v>2004</v>
      </c>
      <c r="D9" s="520" t="s">
        <v>3</v>
      </c>
      <c r="E9" s="521">
        <v>405000</v>
      </c>
      <c r="F9" s="522"/>
      <c r="G9" s="522"/>
      <c r="H9" s="521">
        <f>E9+G9</f>
        <v>405000</v>
      </c>
      <c r="I9" s="518"/>
      <c r="J9" s="518"/>
    </row>
    <row r="10" spans="1:10" s="14" customFormat="1" ht="19.5" customHeight="1">
      <c r="A10" s="517">
        <v>2</v>
      </c>
      <c r="B10" s="522" t="s">
        <v>577</v>
      </c>
      <c r="C10" s="522">
        <v>2005</v>
      </c>
      <c r="D10" s="522" t="s">
        <v>4</v>
      </c>
      <c r="E10" s="521">
        <v>405000</v>
      </c>
      <c r="F10" s="522"/>
      <c r="G10" s="522"/>
      <c r="H10" s="521">
        <f>E10+G10</f>
        <v>405000</v>
      </c>
      <c r="I10" s="519"/>
      <c r="J10" s="518"/>
    </row>
    <row r="11" spans="1:10" s="14" customFormat="1" ht="19.5" customHeight="1">
      <c r="A11" s="1372" t="s">
        <v>2735</v>
      </c>
      <c r="B11" s="1373"/>
      <c r="C11" s="1373"/>
      <c r="D11" s="1374"/>
      <c r="E11" s="106">
        <f>SUM(E9:E10)</f>
        <v>810000</v>
      </c>
      <c r="F11" s="1066"/>
      <c r="G11" s="1066"/>
      <c r="H11" s="106">
        <f>SUM(H9:H10)</f>
        <v>810000</v>
      </c>
      <c r="I11" s="1066"/>
      <c r="J11" s="1066"/>
    </row>
    <row r="12" spans="1:10" s="14" customFormat="1" ht="19.5" customHeight="1">
      <c r="A12" s="1378" t="s">
        <v>0</v>
      </c>
      <c r="B12" s="1379"/>
      <c r="C12" s="1379"/>
      <c r="D12" s="1379"/>
      <c r="E12" s="1379"/>
      <c r="F12" s="1379"/>
      <c r="G12" s="1379"/>
      <c r="H12" s="1379"/>
      <c r="I12" s="1379"/>
      <c r="J12" s="1368"/>
    </row>
    <row r="13" spans="1:10" s="14" customFormat="1" ht="19.5" customHeight="1">
      <c r="A13" s="1067">
        <v>1</v>
      </c>
      <c r="B13" s="1068" t="s">
        <v>1517</v>
      </c>
      <c r="C13" s="1069">
        <v>1943</v>
      </c>
      <c r="D13" s="1068" t="s">
        <v>4</v>
      </c>
      <c r="E13" s="83">
        <v>405000</v>
      </c>
      <c r="F13" s="96"/>
      <c r="G13" s="84"/>
      <c r="H13" s="28">
        <v>405000</v>
      </c>
      <c r="I13" s="1070"/>
      <c r="J13" s="563"/>
    </row>
    <row r="14" spans="1:10" s="14" customFormat="1" ht="19.5" customHeight="1">
      <c r="A14" s="1372" t="s">
        <v>2735</v>
      </c>
      <c r="B14" s="1373"/>
      <c r="C14" s="1373"/>
      <c r="D14" s="1374"/>
      <c r="E14" s="106">
        <f>SUM(E13:E13)</f>
        <v>405000</v>
      </c>
      <c r="F14" s="98"/>
      <c r="G14" s="99"/>
      <c r="H14" s="57">
        <f>SUM(H13:H13)</f>
        <v>405000</v>
      </c>
      <c r="I14" s="1071"/>
      <c r="J14" s="563"/>
    </row>
    <row r="15" spans="1:10" s="14" customFormat="1" ht="19.5" customHeight="1">
      <c r="A15" s="1375" t="s">
        <v>10</v>
      </c>
      <c r="B15" s="1363"/>
      <c r="C15" s="1363"/>
      <c r="D15" s="1363"/>
      <c r="E15" s="1363"/>
      <c r="F15" s="1363"/>
      <c r="G15" s="1363"/>
      <c r="H15" s="1364"/>
      <c r="I15" s="1065"/>
      <c r="J15" s="563"/>
    </row>
    <row r="16" spans="1:10" s="14" customFormat="1" ht="19.5" customHeight="1">
      <c r="A16" s="1067">
        <v>1</v>
      </c>
      <c r="B16" s="1067" t="s">
        <v>11</v>
      </c>
      <c r="C16" s="1072">
        <v>1978</v>
      </c>
      <c r="D16" s="1067" t="s">
        <v>12</v>
      </c>
      <c r="E16" s="83">
        <v>270000</v>
      </c>
      <c r="F16" s="83"/>
      <c r="G16" s="83"/>
      <c r="H16" s="83">
        <v>270000</v>
      </c>
      <c r="I16" s="1073"/>
      <c r="J16" s="563"/>
    </row>
    <row r="17" spans="1:10" s="14" customFormat="1" ht="19.5" customHeight="1">
      <c r="A17" s="1067">
        <v>2</v>
      </c>
      <c r="B17" s="1067" t="s">
        <v>13</v>
      </c>
      <c r="C17" s="1072">
        <v>1966</v>
      </c>
      <c r="D17" s="1067" t="s">
        <v>291</v>
      </c>
      <c r="E17" s="83">
        <v>270000</v>
      </c>
      <c r="F17" s="83"/>
      <c r="G17" s="83"/>
      <c r="H17" s="83">
        <v>270000</v>
      </c>
      <c r="I17" s="1073"/>
      <c r="J17" s="563"/>
    </row>
    <row r="18" spans="1:10" s="14" customFormat="1" ht="19.5" customHeight="1">
      <c r="A18" s="1067">
        <v>3</v>
      </c>
      <c r="B18" s="1074" t="s">
        <v>2358</v>
      </c>
      <c r="C18" s="1072">
        <v>1963</v>
      </c>
      <c r="D18" s="1075" t="s">
        <v>1729</v>
      </c>
      <c r="E18" s="83">
        <v>270000</v>
      </c>
      <c r="F18" s="83"/>
      <c r="G18" s="83"/>
      <c r="H18" s="83">
        <f>E18+G18</f>
        <v>270000</v>
      </c>
      <c r="I18" s="1076"/>
      <c r="J18" s="596"/>
    </row>
    <row r="19" spans="1:10" s="14" customFormat="1" ht="19.5" customHeight="1">
      <c r="A19" s="1372" t="s">
        <v>2735</v>
      </c>
      <c r="B19" s="1356"/>
      <c r="C19" s="1356"/>
      <c r="D19" s="1357"/>
      <c r="E19" s="106">
        <f>SUM(E16:E18)</f>
        <v>810000</v>
      </c>
      <c r="F19" s="106"/>
      <c r="G19" s="106"/>
      <c r="H19" s="106">
        <f>SUM(H16:H18)</f>
        <v>810000</v>
      </c>
      <c r="I19" s="1071"/>
      <c r="J19" s="563"/>
    </row>
    <row r="20" spans="1:10" s="14" customFormat="1" ht="19.5" customHeight="1">
      <c r="A20" s="1365" t="s">
        <v>14</v>
      </c>
      <c r="B20" s="1366"/>
      <c r="C20" s="1366"/>
      <c r="D20" s="1366"/>
      <c r="E20" s="1366"/>
      <c r="F20" s="1366"/>
      <c r="G20" s="1366"/>
      <c r="H20" s="1366"/>
      <c r="I20" s="1366"/>
      <c r="J20" s="1367"/>
    </row>
    <row r="21" spans="1:10" ht="19.5" customHeight="1">
      <c r="A21" s="1067">
        <v>1</v>
      </c>
      <c r="B21" s="1067" t="s">
        <v>15</v>
      </c>
      <c r="C21" s="1072">
        <v>1973</v>
      </c>
      <c r="D21" s="1067" t="s">
        <v>16</v>
      </c>
      <c r="E21" s="83">
        <v>540000</v>
      </c>
      <c r="F21" s="83"/>
      <c r="G21" s="83"/>
      <c r="H21" s="83">
        <v>540000</v>
      </c>
      <c r="I21" s="1064"/>
      <c r="J21" s="563"/>
    </row>
    <row r="22" spans="1:10" ht="19.5" customHeight="1">
      <c r="A22" s="1067">
        <v>2</v>
      </c>
      <c r="B22" s="1067" t="s">
        <v>17</v>
      </c>
      <c r="C22" s="1072">
        <v>1972</v>
      </c>
      <c r="D22" s="1067" t="s">
        <v>18</v>
      </c>
      <c r="E22" s="83">
        <v>540000</v>
      </c>
      <c r="F22" s="83"/>
      <c r="G22" s="83"/>
      <c r="H22" s="83">
        <v>540000</v>
      </c>
      <c r="I22" s="1064"/>
      <c r="J22" s="563"/>
    </row>
    <row r="23" spans="1:10" ht="19.5" customHeight="1">
      <c r="A23" s="1067">
        <v>3</v>
      </c>
      <c r="B23" s="1068" t="s">
        <v>1459</v>
      </c>
      <c r="C23" s="1069">
        <v>1965</v>
      </c>
      <c r="D23" s="1068" t="s">
        <v>3</v>
      </c>
      <c r="E23" s="83">
        <v>540000</v>
      </c>
      <c r="F23" s="83"/>
      <c r="G23" s="83"/>
      <c r="H23" s="83">
        <v>540000</v>
      </c>
      <c r="I23" s="1073"/>
      <c r="J23" s="563"/>
    </row>
    <row r="24" spans="1:10" ht="19.5" customHeight="1">
      <c r="A24" s="1067">
        <v>4</v>
      </c>
      <c r="B24" s="1067" t="s">
        <v>2575</v>
      </c>
      <c r="C24" s="1072">
        <v>1983</v>
      </c>
      <c r="D24" s="1067" t="s">
        <v>185</v>
      </c>
      <c r="E24" s="83">
        <v>540000</v>
      </c>
      <c r="F24" s="660"/>
      <c r="G24" s="83"/>
      <c r="H24" s="83">
        <v>540000</v>
      </c>
      <c r="I24" s="1070"/>
      <c r="J24" s="563"/>
    </row>
    <row r="25" spans="1:10" ht="19.5" customHeight="1">
      <c r="A25" s="1067">
        <v>5</v>
      </c>
      <c r="B25" s="1074" t="s">
        <v>1730</v>
      </c>
      <c r="C25" s="1072">
        <v>1985</v>
      </c>
      <c r="D25" s="1075" t="s">
        <v>1</v>
      </c>
      <c r="E25" s="83">
        <v>540000</v>
      </c>
      <c r="F25" s="660"/>
      <c r="G25" s="83"/>
      <c r="H25" s="83">
        <v>540000</v>
      </c>
      <c r="I25" s="1070"/>
      <c r="J25" s="563"/>
    </row>
    <row r="26" spans="1:10" ht="19.5" customHeight="1">
      <c r="A26" s="1067">
        <v>6</v>
      </c>
      <c r="B26" s="1074" t="s">
        <v>1086</v>
      </c>
      <c r="C26" s="1072">
        <v>1985</v>
      </c>
      <c r="D26" s="1075" t="s">
        <v>1</v>
      </c>
      <c r="E26" s="83">
        <v>540000</v>
      </c>
      <c r="F26" s="660"/>
      <c r="G26" s="83"/>
      <c r="H26" s="83">
        <v>540000</v>
      </c>
      <c r="I26" s="1076"/>
      <c r="J26" s="596"/>
    </row>
    <row r="27" spans="1:10" ht="19.5" customHeight="1">
      <c r="A27" s="1372" t="s">
        <v>2735</v>
      </c>
      <c r="B27" s="1356"/>
      <c r="C27" s="1356"/>
      <c r="D27" s="1357"/>
      <c r="E27" s="106">
        <f>SUM(E21:E26)</f>
        <v>3240000</v>
      </c>
      <c r="F27" s="106"/>
      <c r="G27" s="106"/>
      <c r="H27" s="106">
        <f>E27+G27</f>
        <v>3240000</v>
      </c>
      <c r="I27" s="1071"/>
      <c r="J27" s="563"/>
    </row>
    <row r="28" spans="1:10" ht="19.5" customHeight="1">
      <c r="A28" s="1071"/>
      <c r="B28" s="1358" t="s">
        <v>439</v>
      </c>
      <c r="C28" s="1359"/>
      <c r="D28" s="1359"/>
      <c r="E28" s="1359"/>
      <c r="F28" s="1359"/>
      <c r="G28" s="1359"/>
      <c r="H28" s="1359"/>
      <c r="I28" s="1359"/>
      <c r="J28" s="1360"/>
    </row>
    <row r="29" spans="1:10" ht="19.5" customHeight="1">
      <c r="A29" s="1077">
        <v>1</v>
      </c>
      <c r="B29" s="1077" t="s">
        <v>19</v>
      </c>
      <c r="C29" s="617">
        <v>1951</v>
      </c>
      <c r="D29" s="1077" t="s">
        <v>1</v>
      </c>
      <c r="E29" s="28">
        <v>405000</v>
      </c>
      <c r="F29" s="1077"/>
      <c r="G29" s="1077"/>
      <c r="H29" s="28">
        <v>405000</v>
      </c>
      <c r="I29" s="1070"/>
      <c r="J29" s="563"/>
    </row>
    <row r="30" spans="1:10" ht="19.5" customHeight="1">
      <c r="A30" s="1067">
        <v>2</v>
      </c>
      <c r="B30" s="1067" t="s">
        <v>20</v>
      </c>
      <c r="C30" s="1072">
        <v>1937</v>
      </c>
      <c r="D30" s="1067" t="s">
        <v>18</v>
      </c>
      <c r="E30" s="28">
        <v>405000</v>
      </c>
      <c r="F30" s="1067"/>
      <c r="G30" s="1067"/>
      <c r="H30" s="28">
        <v>405000</v>
      </c>
      <c r="I30" s="1073"/>
      <c r="J30" s="563"/>
    </row>
    <row r="31" spans="1:10" ht="19.5" customHeight="1">
      <c r="A31" s="1077">
        <v>3</v>
      </c>
      <c r="B31" s="1067" t="s">
        <v>21</v>
      </c>
      <c r="C31" s="1072">
        <v>1941</v>
      </c>
      <c r="D31" s="1067" t="s">
        <v>18</v>
      </c>
      <c r="E31" s="28">
        <v>405000</v>
      </c>
      <c r="F31" s="1067"/>
      <c r="G31" s="1067"/>
      <c r="H31" s="28">
        <v>405000</v>
      </c>
      <c r="I31" s="1073"/>
      <c r="J31" s="563"/>
    </row>
    <row r="32" spans="1:10" ht="19.5" customHeight="1">
      <c r="A32" s="1067">
        <v>4</v>
      </c>
      <c r="B32" s="1067" t="s">
        <v>22</v>
      </c>
      <c r="C32" s="1072">
        <v>1942</v>
      </c>
      <c r="D32" s="1067" t="s">
        <v>18</v>
      </c>
      <c r="E32" s="28">
        <v>405000</v>
      </c>
      <c r="F32" s="1067"/>
      <c r="G32" s="1067"/>
      <c r="H32" s="28">
        <v>405000</v>
      </c>
      <c r="I32" s="1073"/>
      <c r="J32" s="563"/>
    </row>
    <row r="33" spans="1:10" ht="19.5" customHeight="1">
      <c r="A33" s="1077">
        <v>5</v>
      </c>
      <c r="B33" s="1067" t="s">
        <v>23</v>
      </c>
      <c r="C33" s="1072">
        <v>1947</v>
      </c>
      <c r="D33" s="1067" t="s">
        <v>18</v>
      </c>
      <c r="E33" s="28">
        <v>405000</v>
      </c>
      <c r="F33" s="1067"/>
      <c r="G33" s="1067"/>
      <c r="H33" s="28">
        <v>405000</v>
      </c>
      <c r="I33" s="1073"/>
      <c r="J33" s="563"/>
    </row>
    <row r="34" spans="1:10" ht="19.5" customHeight="1">
      <c r="A34" s="1067">
        <v>6</v>
      </c>
      <c r="B34" s="1067" t="s">
        <v>24</v>
      </c>
      <c r="C34" s="1072">
        <v>1946</v>
      </c>
      <c r="D34" s="1067" t="s">
        <v>12</v>
      </c>
      <c r="E34" s="28">
        <v>405000</v>
      </c>
      <c r="F34" s="1067"/>
      <c r="G34" s="1067"/>
      <c r="H34" s="28">
        <v>405000</v>
      </c>
      <c r="I34" s="1073"/>
      <c r="J34" s="563"/>
    </row>
    <row r="35" spans="1:10" ht="19.5" customHeight="1">
      <c r="A35" s="1077">
        <v>7</v>
      </c>
      <c r="B35" s="1067" t="s">
        <v>25</v>
      </c>
      <c r="C35" s="1072">
        <v>1950</v>
      </c>
      <c r="D35" s="1067" t="s">
        <v>12</v>
      </c>
      <c r="E35" s="28">
        <v>405000</v>
      </c>
      <c r="F35" s="1067"/>
      <c r="G35" s="1067"/>
      <c r="H35" s="28">
        <v>405000</v>
      </c>
      <c r="I35" s="1073"/>
      <c r="J35" s="563"/>
    </row>
    <row r="36" spans="1:10" ht="19.5" customHeight="1">
      <c r="A36" s="1067">
        <v>8</v>
      </c>
      <c r="B36" s="1067" t="s">
        <v>26</v>
      </c>
      <c r="C36" s="1072">
        <v>1945</v>
      </c>
      <c r="D36" s="1067" t="s">
        <v>289</v>
      </c>
      <c r="E36" s="28">
        <v>405000</v>
      </c>
      <c r="F36" s="1067"/>
      <c r="G36" s="1067"/>
      <c r="H36" s="28">
        <v>405000</v>
      </c>
      <c r="I36" s="1073"/>
      <c r="J36" s="563"/>
    </row>
    <row r="37" spans="1:10" ht="19.5" customHeight="1">
      <c r="A37" s="1077">
        <v>9</v>
      </c>
      <c r="B37" s="1067" t="s">
        <v>27</v>
      </c>
      <c r="C37" s="1072">
        <v>1950</v>
      </c>
      <c r="D37" s="1067" t="s">
        <v>289</v>
      </c>
      <c r="E37" s="28">
        <v>405000</v>
      </c>
      <c r="F37" s="1067"/>
      <c r="G37" s="1067"/>
      <c r="H37" s="28">
        <v>405000</v>
      </c>
      <c r="I37" s="1073"/>
      <c r="J37" s="563"/>
    </row>
    <row r="38" spans="1:10" ht="19.5" customHeight="1">
      <c r="A38" s="1067">
        <v>10</v>
      </c>
      <c r="B38" s="1067" t="s">
        <v>28</v>
      </c>
      <c r="C38" s="1072">
        <v>1952</v>
      </c>
      <c r="D38" s="1067" t="s">
        <v>289</v>
      </c>
      <c r="E38" s="28">
        <v>405000</v>
      </c>
      <c r="F38" s="1067"/>
      <c r="G38" s="1067"/>
      <c r="H38" s="28">
        <v>405000</v>
      </c>
      <c r="I38" s="1073"/>
      <c r="J38" s="563"/>
    </row>
    <row r="39" spans="1:10" ht="19.5" customHeight="1">
      <c r="A39" s="1077">
        <v>11</v>
      </c>
      <c r="B39" s="1067" t="s">
        <v>29</v>
      </c>
      <c r="C39" s="1072">
        <v>1941</v>
      </c>
      <c r="D39" s="1067" t="s">
        <v>289</v>
      </c>
      <c r="E39" s="28">
        <v>405000</v>
      </c>
      <c r="F39" s="1067"/>
      <c r="G39" s="1067"/>
      <c r="H39" s="28">
        <v>405000</v>
      </c>
      <c r="I39" s="1073"/>
      <c r="J39" s="563"/>
    </row>
    <row r="40" spans="1:10" ht="19.5" customHeight="1">
      <c r="A40" s="1067">
        <v>12</v>
      </c>
      <c r="B40" s="1067" t="s">
        <v>30</v>
      </c>
      <c r="C40" s="1072">
        <v>1946</v>
      </c>
      <c r="D40" s="1067" t="s">
        <v>289</v>
      </c>
      <c r="E40" s="28">
        <v>405000</v>
      </c>
      <c r="F40" s="1067"/>
      <c r="G40" s="1067"/>
      <c r="H40" s="28">
        <v>405000</v>
      </c>
      <c r="I40" s="1073"/>
      <c r="J40" s="563"/>
    </row>
    <row r="41" spans="1:10" ht="19.5" customHeight="1">
      <c r="A41" s="1077">
        <v>13</v>
      </c>
      <c r="B41" s="1067" t="s">
        <v>31</v>
      </c>
      <c r="C41" s="1072">
        <v>1943</v>
      </c>
      <c r="D41" s="1067" t="s">
        <v>291</v>
      </c>
      <c r="E41" s="28">
        <v>405000</v>
      </c>
      <c r="F41" s="1067"/>
      <c r="G41" s="1067"/>
      <c r="H41" s="28">
        <v>405000</v>
      </c>
      <c r="I41" s="1073"/>
      <c r="J41" s="563"/>
    </row>
    <row r="42" spans="1:10" ht="19.5" customHeight="1">
      <c r="A42" s="1067">
        <v>14</v>
      </c>
      <c r="B42" s="1067" t="s">
        <v>32</v>
      </c>
      <c r="C42" s="1072">
        <v>1932</v>
      </c>
      <c r="D42" s="1067" t="s">
        <v>291</v>
      </c>
      <c r="E42" s="28">
        <v>405000</v>
      </c>
      <c r="F42" s="1067"/>
      <c r="G42" s="1067"/>
      <c r="H42" s="28">
        <v>405000</v>
      </c>
      <c r="I42" s="1073"/>
      <c r="J42" s="563"/>
    </row>
    <row r="43" spans="1:10" ht="19.5" customHeight="1">
      <c r="A43" s="1077">
        <v>15</v>
      </c>
      <c r="B43" s="1067" t="s">
        <v>33</v>
      </c>
      <c r="C43" s="1072">
        <v>1940</v>
      </c>
      <c r="D43" s="1067" t="s">
        <v>291</v>
      </c>
      <c r="E43" s="28">
        <v>405000</v>
      </c>
      <c r="F43" s="1067"/>
      <c r="G43" s="1067"/>
      <c r="H43" s="28">
        <v>405000</v>
      </c>
      <c r="I43" s="1073"/>
      <c r="J43" s="563"/>
    </row>
    <row r="44" spans="1:10" ht="19.5" customHeight="1">
      <c r="A44" s="1067">
        <v>16</v>
      </c>
      <c r="B44" s="1067" t="s">
        <v>29</v>
      </c>
      <c r="C44" s="1072">
        <v>1944</v>
      </c>
      <c r="D44" s="1067" t="s">
        <v>291</v>
      </c>
      <c r="E44" s="28">
        <v>405000</v>
      </c>
      <c r="F44" s="1067"/>
      <c r="G44" s="1067"/>
      <c r="H44" s="28">
        <v>405000</v>
      </c>
      <c r="I44" s="120"/>
      <c r="J44" s="563"/>
    </row>
    <row r="45" spans="1:10" ht="19.5" customHeight="1">
      <c r="A45" s="1077">
        <v>17</v>
      </c>
      <c r="B45" s="1067" t="s">
        <v>35</v>
      </c>
      <c r="C45" s="1072">
        <v>1946</v>
      </c>
      <c r="D45" s="1067" t="s">
        <v>291</v>
      </c>
      <c r="E45" s="28">
        <v>405000</v>
      </c>
      <c r="F45" s="1067"/>
      <c r="G45" s="1067"/>
      <c r="H45" s="28">
        <v>405000</v>
      </c>
      <c r="I45" s="1073"/>
      <c r="J45" s="563"/>
    </row>
    <row r="46" spans="1:10" ht="19.5" customHeight="1">
      <c r="A46" s="1067">
        <v>18</v>
      </c>
      <c r="B46" s="1067" t="s">
        <v>36</v>
      </c>
      <c r="C46" s="1072">
        <v>1933</v>
      </c>
      <c r="D46" s="1067" t="s">
        <v>2662</v>
      </c>
      <c r="E46" s="28">
        <v>405000</v>
      </c>
      <c r="F46" s="1067"/>
      <c r="G46" s="1067"/>
      <c r="H46" s="28">
        <v>405000</v>
      </c>
      <c r="I46" s="1073"/>
      <c r="J46" s="563"/>
    </row>
    <row r="47" spans="1:10" ht="19.5" customHeight="1">
      <c r="A47" s="1077">
        <v>19</v>
      </c>
      <c r="B47" s="1067" t="s">
        <v>26</v>
      </c>
      <c r="C47" s="1072">
        <v>1941</v>
      </c>
      <c r="D47" s="1067" t="s">
        <v>2662</v>
      </c>
      <c r="E47" s="28">
        <v>405000</v>
      </c>
      <c r="F47" s="1067"/>
      <c r="G47" s="1067"/>
      <c r="H47" s="28">
        <v>405000</v>
      </c>
      <c r="I47" s="1073"/>
      <c r="J47" s="563"/>
    </row>
    <row r="48" spans="1:10" ht="19.5" customHeight="1">
      <c r="A48" s="1067">
        <v>20</v>
      </c>
      <c r="B48" s="1067" t="s">
        <v>37</v>
      </c>
      <c r="C48" s="1072">
        <v>1943</v>
      </c>
      <c r="D48" s="1067" t="s">
        <v>3</v>
      </c>
      <c r="E48" s="28">
        <v>405000</v>
      </c>
      <c r="F48" s="1067"/>
      <c r="G48" s="1067"/>
      <c r="H48" s="28">
        <v>405000</v>
      </c>
      <c r="I48" s="1073"/>
      <c r="J48" s="563"/>
    </row>
    <row r="49" spans="1:10" ht="19.5" customHeight="1">
      <c r="A49" s="1077">
        <v>21</v>
      </c>
      <c r="B49" s="1067" t="s">
        <v>38</v>
      </c>
      <c r="C49" s="1072">
        <v>1941</v>
      </c>
      <c r="D49" s="1067" t="s">
        <v>3</v>
      </c>
      <c r="E49" s="28">
        <v>405000</v>
      </c>
      <c r="F49" s="1067"/>
      <c r="G49" s="1067"/>
      <c r="H49" s="28">
        <v>405000</v>
      </c>
      <c r="I49" s="1073"/>
      <c r="J49" s="563"/>
    </row>
    <row r="50" spans="1:10" ht="19.5" customHeight="1">
      <c r="A50" s="1067">
        <v>22</v>
      </c>
      <c r="B50" s="1068" t="s">
        <v>39</v>
      </c>
      <c r="C50" s="1069">
        <v>1952</v>
      </c>
      <c r="D50" s="1068" t="s">
        <v>3</v>
      </c>
      <c r="E50" s="28">
        <v>405000</v>
      </c>
      <c r="F50" s="1067"/>
      <c r="G50" s="1067"/>
      <c r="H50" s="28">
        <v>405000</v>
      </c>
      <c r="I50" s="1073"/>
      <c r="J50" s="563"/>
    </row>
    <row r="51" spans="1:10" ht="19.5" customHeight="1">
      <c r="A51" s="1077">
        <v>23</v>
      </c>
      <c r="B51" s="1068" t="s">
        <v>40</v>
      </c>
      <c r="C51" s="1069">
        <v>1941</v>
      </c>
      <c r="D51" s="1078" t="s">
        <v>2200</v>
      </c>
      <c r="E51" s="28">
        <v>405000</v>
      </c>
      <c r="F51" s="1067"/>
      <c r="G51" s="1067"/>
      <c r="H51" s="28">
        <v>405000</v>
      </c>
      <c r="I51" s="1073"/>
      <c r="J51" s="563"/>
    </row>
    <row r="52" spans="1:10" ht="19.5" customHeight="1">
      <c r="A52" s="1337" t="s">
        <v>2735</v>
      </c>
      <c r="B52" s="1337"/>
      <c r="C52" s="1337"/>
      <c r="D52" s="1337"/>
      <c r="E52" s="57">
        <f>SUM(E29:E51)</f>
        <v>9315000</v>
      </c>
      <c r="F52" s="1079"/>
      <c r="G52" s="1080"/>
      <c r="H52" s="57">
        <f>SUM(H29:H51)</f>
        <v>9315000</v>
      </c>
      <c r="I52" s="1063"/>
      <c r="J52" s="1081"/>
    </row>
    <row r="53" spans="1:10" ht="19.5" customHeight="1">
      <c r="A53" s="1338" t="s">
        <v>2576</v>
      </c>
      <c r="B53" s="1339"/>
      <c r="C53" s="1339"/>
      <c r="D53" s="1339"/>
      <c r="E53" s="1339"/>
      <c r="F53" s="1339"/>
      <c r="G53" s="1339"/>
      <c r="H53" s="1339"/>
      <c r="I53" s="1339"/>
      <c r="J53" s="1340"/>
    </row>
    <row r="54" spans="1:10" ht="19.5" customHeight="1">
      <c r="A54" s="1082">
        <v>1</v>
      </c>
      <c r="B54" s="1083" t="s">
        <v>68</v>
      </c>
      <c r="C54" s="617">
        <v>1933</v>
      </c>
      <c r="D54" s="1083" t="s">
        <v>69</v>
      </c>
      <c r="E54" s="28">
        <v>540000</v>
      </c>
      <c r="F54" s="1084"/>
      <c r="G54" s="1067"/>
      <c r="H54" s="28">
        <v>540000</v>
      </c>
      <c r="I54" s="1073"/>
      <c r="J54" s="563"/>
    </row>
    <row r="55" spans="1:10" ht="19.5" customHeight="1">
      <c r="A55" s="1082">
        <v>2</v>
      </c>
      <c r="B55" s="1085" t="s">
        <v>70</v>
      </c>
      <c r="C55" s="617">
        <v>1933</v>
      </c>
      <c r="D55" s="1067" t="s">
        <v>185</v>
      </c>
      <c r="E55" s="28">
        <v>540000</v>
      </c>
      <c r="F55" s="1084"/>
      <c r="G55" s="1067"/>
      <c r="H55" s="28">
        <v>540000</v>
      </c>
      <c r="I55" s="1073"/>
      <c r="J55" s="563"/>
    </row>
    <row r="56" spans="1:10" ht="19.5" customHeight="1">
      <c r="A56" s="1424" t="s">
        <v>2735</v>
      </c>
      <c r="B56" s="1356"/>
      <c r="C56" s="1356"/>
      <c r="D56" s="1357"/>
      <c r="E56" s="57">
        <f>SUM(E54:E55)</f>
        <v>1080000</v>
      </c>
      <c r="F56" s="1086"/>
      <c r="G56" s="1087"/>
      <c r="H56" s="57">
        <f>SUM(H54:H55)</f>
        <v>1080000</v>
      </c>
      <c r="I56" s="1088"/>
      <c r="J56" s="563"/>
    </row>
    <row r="57" spans="1:10" ht="19.5" customHeight="1">
      <c r="A57" s="1365" t="s">
        <v>2564</v>
      </c>
      <c r="B57" s="1366"/>
      <c r="C57" s="1366"/>
      <c r="D57" s="1366"/>
      <c r="E57" s="1366"/>
      <c r="F57" s="1366"/>
      <c r="G57" s="1366"/>
      <c r="H57" s="1366"/>
      <c r="I57" s="1366"/>
      <c r="J57" s="1367"/>
    </row>
    <row r="58" spans="1:10" ht="19.5" customHeight="1">
      <c r="A58" s="28">
        <v>1</v>
      </c>
      <c r="B58" s="28" t="s">
        <v>71</v>
      </c>
      <c r="C58" s="617">
        <v>1920</v>
      </c>
      <c r="D58" s="28" t="s">
        <v>289</v>
      </c>
      <c r="E58" s="28">
        <v>270000</v>
      </c>
      <c r="F58" s="28"/>
      <c r="G58" s="28"/>
      <c r="H58" s="28">
        <f>E58+G58</f>
        <v>270000</v>
      </c>
      <c r="I58" s="126"/>
      <c r="J58" s="563"/>
    </row>
    <row r="59" spans="1:10" ht="19.5" customHeight="1">
      <c r="A59" s="28">
        <v>2</v>
      </c>
      <c r="B59" s="28" t="s">
        <v>1518</v>
      </c>
      <c r="C59" s="617">
        <v>1935</v>
      </c>
      <c r="D59" s="28" t="s">
        <v>289</v>
      </c>
      <c r="E59" s="28">
        <v>270000</v>
      </c>
      <c r="F59" s="28"/>
      <c r="G59" s="28"/>
      <c r="H59" s="28">
        <f aca="true" t="shared" si="0" ref="H59:H115">E59+G59</f>
        <v>270000</v>
      </c>
      <c r="I59" s="126"/>
      <c r="J59" s="563"/>
    </row>
    <row r="60" spans="1:10" ht="19.5" customHeight="1">
      <c r="A60" s="28">
        <v>3</v>
      </c>
      <c r="B60" s="28" t="s">
        <v>72</v>
      </c>
      <c r="C60" s="617">
        <v>1927</v>
      </c>
      <c r="D60" s="28" t="s">
        <v>289</v>
      </c>
      <c r="E60" s="28">
        <v>270000</v>
      </c>
      <c r="F60" s="28"/>
      <c r="G60" s="28"/>
      <c r="H60" s="28">
        <f t="shared" si="0"/>
        <v>270000</v>
      </c>
      <c r="I60" s="126"/>
      <c r="J60" s="563"/>
    </row>
    <row r="61" spans="1:10" ht="19.5" customHeight="1">
      <c r="A61" s="28">
        <v>4</v>
      </c>
      <c r="B61" s="28" t="s">
        <v>2767</v>
      </c>
      <c r="C61" s="617">
        <v>1929</v>
      </c>
      <c r="D61" s="28" t="s">
        <v>289</v>
      </c>
      <c r="E61" s="28">
        <v>270000</v>
      </c>
      <c r="F61" s="28"/>
      <c r="G61" s="28"/>
      <c r="H61" s="28">
        <f t="shared" si="0"/>
        <v>270000</v>
      </c>
      <c r="I61" s="126"/>
      <c r="J61" s="563"/>
    </row>
    <row r="62" spans="1:10" ht="19.5" customHeight="1">
      <c r="A62" s="28">
        <v>5</v>
      </c>
      <c r="B62" s="28" t="s">
        <v>73</v>
      </c>
      <c r="C62" s="617">
        <v>1932</v>
      </c>
      <c r="D62" s="28" t="s">
        <v>289</v>
      </c>
      <c r="E62" s="28">
        <v>270000</v>
      </c>
      <c r="F62" s="28"/>
      <c r="G62" s="28"/>
      <c r="H62" s="28">
        <f t="shared" si="0"/>
        <v>270000</v>
      </c>
      <c r="I62" s="126" t="s">
        <v>2800</v>
      </c>
      <c r="J62" s="563"/>
    </row>
    <row r="63" spans="1:10" ht="19.5" customHeight="1">
      <c r="A63" s="28">
        <v>6</v>
      </c>
      <c r="B63" s="28" t="s">
        <v>74</v>
      </c>
      <c r="C63" s="617">
        <v>1930</v>
      </c>
      <c r="D63" s="28" t="s">
        <v>289</v>
      </c>
      <c r="E63" s="28">
        <v>270000</v>
      </c>
      <c r="F63" s="28"/>
      <c r="G63" s="28"/>
      <c r="H63" s="28">
        <f t="shared" si="0"/>
        <v>270000</v>
      </c>
      <c r="I63" s="126"/>
      <c r="J63" s="563"/>
    </row>
    <row r="64" spans="1:10" ht="19.5" customHeight="1">
      <c r="A64" s="28">
        <v>7</v>
      </c>
      <c r="B64" s="28" t="s">
        <v>77</v>
      </c>
      <c r="C64" s="617">
        <v>1933</v>
      </c>
      <c r="D64" s="28" t="s">
        <v>289</v>
      </c>
      <c r="E64" s="28">
        <v>270000</v>
      </c>
      <c r="F64" s="28"/>
      <c r="G64" s="28"/>
      <c r="H64" s="28">
        <f t="shared" si="0"/>
        <v>270000</v>
      </c>
      <c r="I64" s="126"/>
      <c r="J64" s="563"/>
    </row>
    <row r="65" spans="1:10" ht="19.5" customHeight="1">
      <c r="A65" s="28">
        <v>8</v>
      </c>
      <c r="B65" s="28" t="s">
        <v>79</v>
      </c>
      <c r="C65" s="617">
        <v>1934</v>
      </c>
      <c r="D65" s="28" t="s">
        <v>289</v>
      </c>
      <c r="E65" s="28">
        <v>270000</v>
      </c>
      <c r="F65" s="28" t="s">
        <v>80</v>
      </c>
      <c r="G65" s="28"/>
      <c r="H65" s="28">
        <f t="shared" si="0"/>
        <v>270000</v>
      </c>
      <c r="I65" s="126"/>
      <c r="J65" s="563"/>
    </row>
    <row r="66" spans="1:10" ht="19.5" customHeight="1">
      <c r="A66" s="28">
        <v>9</v>
      </c>
      <c r="B66" s="28" t="s">
        <v>81</v>
      </c>
      <c r="C66" s="617">
        <v>1933</v>
      </c>
      <c r="D66" s="28" t="s">
        <v>291</v>
      </c>
      <c r="E66" s="28">
        <v>270000</v>
      </c>
      <c r="F66" s="28"/>
      <c r="G66" s="28"/>
      <c r="H66" s="28">
        <f t="shared" si="0"/>
        <v>270000</v>
      </c>
      <c r="I66" s="126"/>
      <c r="J66" s="563"/>
    </row>
    <row r="67" spans="1:10" ht="19.5" customHeight="1">
      <c r="A67" s="28">
        <v>10</v>
      </c>
      <c r="B67" s="28" t="s">
        <v>82</v>
      </c>
      <c r="C67" s="617">
        <v>1928</v>
      </c>
      <c r="D67" s="28" t="s">
        <v>291</v>
      </c>
      <c r="E67" s="28">
        <v>270000</v>
      </c>
      <c r="F67" s="28"/>
      <c r="G67" s="28"/>
      <c r="H67" s="28">
        <f t="shared" si="0"/>
        <v>270000</v>
      </c>
      <c r="I67" s="126"/>
      <c r="J67" s="563"/>
    </row>
    <row r="68" spans="1:10" ht="19.5" customHeight="1">
      <c r="A68" s="28">
        <v>11</v>
      </c>
      <c r="B68" s="28" t="s">
        <v>83</v>
      </c>
      <c r="C68" s="617">
        <v>1929</v>
      </c>
      <c r="D68" s="28" t="s">
        <v>291</v>
      </c>
      <c r="E68" s="28">
        <v>270000</v>
      </c>
      <c r="F68" s="28"/>
      <c r="G68" s="28"/>
      <c r="H68" s="28">
        <f t="shared" si="0"/>
        <v>270000</v>
      </c>
      <c r="I68" s="126"/>
      <c r="J68" s="563"/>
    </row>
    <row r="69" spans="1:10" ht="19.5" customHeight="1">
      <c r="A69" s="28">
        <v>12</v>
      </c>
      <c r="B69" s="28" t="s">
        <v>85</v>
      </c>
      <c r="C69" s="617">
        <v>1932</v>
      </c>
      <c r="D69" s="28" t="s">
        <v>291</v>
      </c>
      <c r="E69" s="28">
        <v>270000</v>
      </c>
      <c r="F69" s="28"/>
      <c r="G69" s="28"/>
      <c r="H69" s="28">
        <f t="shared" si="0"/>
        <v>270000</v>
      </c>
      <c r="I69" s="126"/>
      <c r="J69" s="563"/>
    </row>
    <row r="70" spans="1:10" ht="19.5" customHeight="1">
      <c r="A70" s="28">
        <v>13</v>
      </c>
      <c r="B70" s="28" t="s">
        <v>86</v>
      </c>
      <c r="C70" s="617">
        <v>1929</v>
      </c>
      <c r="D70" s="28" t="s">
        <v>291</v>
      </c>
      <c r="E70" s="28">
        <v>270000</v>
      </c>
      <c r="F70" s="28"/>
      <c r="G70" s="28"/>
      <c r="H70" s="28">
        <f t="shared" si="0"/>
        <v>270000</v>
      </c>
      <c r="I70" s="126"/>
      <c r="J70" s="563"/>
    </row>
    <row r="71" spans="1:10" ht="19.5" customHeight="1">
      <c r="A71" s="28">
        <v>14</v>
      </c>
      <c r="B71" s="28" t="s">
        <v>87</v>
      </c>
      <c r="C71" s="617">
        <v>1932</v>
      </c>
      <c r="D71" s="28" t="s">
        <v>291</v>
      </c>
      <c r="E71" s="28">
        <v>270000</v>
      </c>
      <c r="F71" s="28"/>
      <c r="G71" s="28"/>
      <c r="H71" s="28">
        <f t="shared" si="0"/>
        <v>270000</v>
      </c>
      <c r="I71" s="126"/>
      <c r="J71" s="563"/>
    </row>
    <row r="72" spans="1:10" ht="19.5" customHeight="1">
      <c r="A72" s="28">
        <v>15</v>
      </c>
      <c r="B72" s="28" t="s">
        <v>1083</v>
      </c>
      <c r="C72" s="617">
        <v>1935</v>
      </c>
      <c r="D72" s="28" t="s">
        <v>291</v>
      </c>
      <c r="E72" s="28">
        <v>270000</v>
      </c>
      <c r="F72" s="28"/>
      <c r="G72" s="28"/>
      <c r="H72" s="28">
        <f t="shared" si="0"/>
        <v>270000</v>
      </c>
      <c r="I72" s="126"/>
      <c r="J72" s="563"/>
    </row>
    <row r="73" spans="1:10" ht="19.5" customHeight="1">
      <c r="A73" s="28">
        <v>16</v>
      </c>
      <c r="B73" s="28" t="s">
        <v>88</v>
      </c>
      <c r="C73" s="617">
        <v>1929</v>
      </c>
      <c r="D73" s="28" t="s">
        <v>291</v>
      </c>
      <c r="E73" s="28">
        <v>270000</v>
      </c>
      <c r="F73" s="28"/>
      <c r="G73" s="28"/>
      <c r="H73" s="28">
        <f t="shared" si="0"/>
        <v>270000</v>
      </c>
      <c r="I73" s="126"/>
      <c r="J73" s="563"/>
    </row>
    <row r="74" spans="1:10" ht="19.5" customHeight="1">
      <c r="A74" s="28">
        <v>17</v>
      </c>
      <c r="B74" s="28" t="s">
        <v>578</v>
      </c>
      <c r="C74" s="617">
        <v>1919</v>
      </c>
      <c r="D74" s="28" t="s">
        <v>291</v>
      </c>
      <c r="E74" s="28">
        <v>270000</v>
      </c>
      <c r="F74" s="28"/>
      <c r="G74" s="28"/>
      <c r="H74" s="28">
        <f t="shared" si="0"/>
        <v>270000</v>
      </c>
      <c r="I74" s="126"/>
      <c r="J74" s="563"/>
    </row>
    <row r="75" spans="1:10" ht="19.5" customHeight="1">
      <c r="A75" s="28">
        <v>18</v>
      </c>
      <c r="B75" s="28" t="s">
        <v>2767</v>
      </c>
      <c r="C75" s="617">
        <v>1922</v>
      </c>
      <c r="D75" s="28" t="s">
        <v>291</v>
      </c>
      <c r="E75" s="28">
        <v>270000</v>
      </c>
      <c r="F75" s="28"/>
      <c r="G75" s="28"/>
      <c r="H75" s="28">
        <f t="shared" si="0"/>
        <v>270000</v>
      </c>
      <c r="I75" s="126"/>
      <c r="J75" s="563"/>
    </row>
    <row r="76" spans="1:10" ht="19.5" customHeight="1">
      <c r="A76" s="28">
        <v>19</v>
      </c>
      <c r="B76" s="28" t="s">
        <v>89</v>
      </c>
      <c r="C76" s="617">
        <v>1934</v>
      </c>
      <c r="D76" s="28" t="s">
        <v>291</v>
      </c>
      <c r="E76" s="28">
        <v>270000</v>
      </c>
      <c r="F76" s="28"/>
      <c r="G76" s="28"/>
      <c r="H76" s="28">
        <f t="shared" si="0"/>
        <v>270000</v>
      </c>
      <c r="I76" s="126"/>
      <c r="J76" s="563"/>
    </row>
    <row r="77" spans="1:10" ht="19.5" customHeight="1">
      <c r="A77" s="28">
        <v>20</v>
      </c>
      <c r="B77" s="28" t="s">
        <v>90</v>
      </c>
      <c r="C77" s="617">
        <v>1920</v>
      </c>
      <c r="D77" s="28" t="s">
        <v>2662</v>
      </c>
      <c r="E77" s="28">
        <v>270000</v>
      </c>
      <c r="F77" s="28"/>
      <c r="G77" s="28"/>
      <c r="H77" s="28">
        <f t="shared" si="0"/>
        <v>270000</v>
      </c>
      <c r="I77" s="126"/>
      <c r="J77" s="563"/>
    </row>
    <row r="78" spans="1:10" ht="19.5" customHeight="1">
      <c r="A78" s="28">
        <v>21</v>
      </c>
      <c r="B78" s="28" t="s">
        <v>91</v>
      </c>
      <c r="C78" s="617">
        <v>1929</v>
      </c>
      <c r="D78" s="28" t="s">
        <v>2662</v>
      </c>
      <c r="E78" s="28">
        <v>270000</v>
      </c>
      <c r="F78" s="28"/>
      <c r="G78" s="28"/>
      <c r="H78" s="28">
        <f t="shared" si="0"/>
        <v>270000</v>
      </c>
      <c r="I78" s="126"/>
      <c r="J78" s="563"/>
    </row>
    <row r="79" spans="1:10" ht="19.5" customHeight="1">
      <c r="A79" s="28">
        <v>22</v>
      </c>
      <c r="B79" s="28" t="s">
        <v>93</v>
      </c>
      <c r="C79" s="617">
        <v>1933</v>
      </c>
      <c r="D79" s="28" t="s">
        <v>2662</v>
      </c>
      <c r="E79" s="28">
        <v>270000</v>
      </c>
      <c r="F79" s="28"/>
      <c r="G79" s="28"/>
      <c r="H79" s="28">
        <f t="shared" si="0"/>
        <v>270000</v>
      </c>
      <c r="I79" s="126"/>
      <c r="J79" s="563"/>
    </row>
    <row r="80" spans="1:10" ht="19.5" customHeight="1">
      <c r="A80" s="28">
        <v>23</v>
      </c>
      <c r="B80" s="28" t="s">
        <v>102</v>
      </c>
      <c r="C80" s="617">
        <v>1931</v>
      </c>
      <c r="D80" s="28" t="s">
        <v>2662</v>
      </c>
      <c r="E80" s="28">
        <v>270000</v>
      </c>
      <c r="F80" s="28"/>
      <c r="G80" s="28"/>
      <c r="H80" s="28">
        <f t="shared" si="0"/>
        <v>270000</v>
      </c>
      <c r="I80" s="126"/>
      <c r="J80" s="563"/>
    </row>
    <row r="81" spans="1:10" ht="19.5" customHeight="1">
      <c r="A81" s="28">
        <v>24</v>
      </c>
      <c r="B81" s="28" t="s">
        <v>44</v>
      </c>
      <c r="C81" s="617">
        <v>1935</v>
      </c>
      <c r="D81" s="28" t="s">
        <v>2662</v>
      </c>
      <c r="E81" s="28">
        <v>270000</v>
      </c>
      <c r="F81" s="28"/>
      <c r="G81" s="28"/>
      <c r="H81" s="28">
        <f t="shared" si="0"/>
        <v>270000</v>
      </c>
      <c r="I81" s="126"/>
      <c r="J81" s="563"/>
    </row>
    <row r="82" spans="1:10" ht="19.5" customHeight="1">
      <c r="A82" s="28">
        <v>25</v>
      </c>
      <c r="B82" s="28" t="s">
        <v>103</v>
      </c>
      <c r="C82" s="617">
        <v>1929</v>
      </c>
      <c r="D82" s="28" t="s">
        <v>12</v>
      </c>
      <c r="E82" s="28">
        <v>270000</v>
      </c>
      <c r="F82" s="28"/>
      <c r="G82" s="28"/>
      <c r="H82" s="28">
        <f t="shared" si="0"/>
        <v>270000</v>
      </c>
      <c r="I82" s="126"/>
      <c r="J82" s="563"/>
    </row>
    <row r="83" spans="1:10" ht="19.5" customHeight="1">
      <c r="A83" s="28">
        <v>26</v>
      </c>
      <c r="B83" s="28" t="s">
        <v>46</v>
      </c>
      <c r="C83" s="617">
        <v>1935</v>
      </c>
      <c r="D83" s="28" t="s">
        <v>12</v>
      </c>
      <c r="E83" s="28">
        <v>270000</v>
      </c>
      <c r="F83" s="28"/>
      <c r="G83" s="28"/>
      <c r="H83" s="28">
        <f t="shared" si="0"/>
        <v>270000</v>
      </c>
      <c r="I83" s="126"/>
      <c r="J83" s="563"/>
    </row>
    <row r="84" spans="1:10" ht="19.5" customHeight="1">
      <c r="A84" s="28">
        <v>27</v>
      </c>
      <c r="B84" s="28" t="s">
        <v>105</v>
      </c>
      <c r="C84" s="617">
        <v>1928</v>
      </c>
      <c r="D84" s="28" t="s">
        <v>12</v>
      </c>
      <c r="E84" s="28">
        <v>270000</v>
      </c>
      <c r="F84" s="28"/>
      <c r="G84" s="28"/>
      <c r="H84" s="28">
        <f t="shared" si="0"/>
        <v>270000</v>
      </c>
      <c r="I84" s="126"/>
      <c r="J84" s="563"/>
    </row>
    <row r="85" spans="1:10" ht="19.5" customHeight="1">
      <c r="A85" s="28">
        <v>28</v>
      </c>
      <c r="B85" s="28" t="s">
        <v>106</v>
      </c>
      <c r="C85" s="617">
        <v>1920</v>
      </c>
      <c r="D85" s="28" t="s">
        <v>12</v>
      </c>
      <c r="E85" s="28">
        <v>270000</v>
      </c>
      <c r="F85" s="28"/>
      <c r="G85" s="28"/>
      <c r="H85" s="28">
        <f t="shared" si="0"/>
        <v>270000</v>
      </c>
      <c r="I85" s="126"/>
      <c r="J85" s="563"/>
    </row>
    <row r="86" spans="1:10" ht="19.5" customHeight="1">
      <c r="A86" s="28">
        <v>29</v>
      </c>
      <c r="B86" s="28" t="s">
        <v>108</v>
      </c>
      <c r="C86" s="617">
        <v>1927</v>
      </c>
      <c r="D86" s="28" t="s">
        <v>4</v>
      </c>
      <c r="E86" s="28">
        <v>270000</v>
      </c>
      <c r="F86" s="28"/>
      <c r="G86" s="28"/>
      <c r="H86" s="28">
        <f t="shared" si="0"/>
        <v>270000</v>
      </c>
      <c r="I86" s="126"/>
      <c r="J86" s="563"/>
    </row>
    <row r="87" spans="1:10" ht="19.5" customHeight="1">
      <c r="A87" s="28">
        <v>30</v>
      </c>
      <c r="B87" s="28" t="s">
        <v>109</v>
      </c>
      <c r="C87" s="617">
        <v>1926</v>
      </c>
      <c r="D87" s="28" t="s">
        <v>4</v>
      </c>
      <c r="E87" s="28">
        <v>270000</v>
      </c>
      <c r="F87" s="28"/>
      <c r="G87" s="28"/>
      <c r="H87" s="28">
        <f t="shared" si="0"/>
        <v>270000</v>
      </c>
      <c r="I87" s="126"/>
      <c r="J87" s="563"/>
    </row>
    <row r="88" spans="1:10" ht="19.5" customHeight="1">
      <c r="A88" s="28">
        <v>31</v>
      </c>
      <c r="B88" s="28" t="s">
        <v>111</v>
      </c>
      <c r="C88" s="617">
        <v>1928</v>
      </c>
      <c r="D88" s="28" t="s">
        <v>16</v>
      </c>
      <c r="E88" s="28">
        <v>270000</v>
      </c>
      <c r="F88" s="28"/>
      <c r="G88" s="28"/>
      <c r="H88" s="28">
        <f t="shared" si="0"/>
        <v>270000</v>
      </c>
      <c r="I88" s="126"/>
      <c r="J88" s="563"/>
    </row>
    <row r="89" spans="1:10" ht="19.5" customHeight="1">
      <c r="A89" s="28">
        <v>32</v>
      </c>
      <c r="B89" s="28" t="s">
        <v>112</v>
      </c>
      <c r="C89" s="617">
        <v>1928</v>
      </c>
      <c r="D89" s="28" t="s">
        <v>16</v>
      </c>
      <c r="E89" s="28">
        <v>270000</v>
      </c>
      <c r="F89" s="28"/>
      <c r="G89" s="28"/>
      <c r="H89" s="28">
        <f t="shared" si="0"/>
        <v>270000</v>
      </c>
      <c r="I89" s="126"/>
      <c r="J89" s="563"/>
    </row>
    <row r="90" spans="1:10" ht="19.5" customHeight="1">
      <c r="A90" s="28">
        <v>33</v>
      </c>
      <c r="B90" s="28" t="s">
        <v>47</v>
      </c>
      <c r="C90" s="617">
        <v>1935</v>
      </c>
      <c r="D90" s="28" t="s">
        <v>16</v>
      </c>
      <c r="E90" s="28">
        <v>270000</v>
      </c>
      <c r="F90" s="28"/>
      <c r="G90" s="28"/>
      <c r="H90" s="28">
        <f t="shared" si="0"/>
        <v>270000</v>
      </c>
      <c r="I90" s="126"/>
      <c r="J90" s="563"/>
    </row>
    <row r="91" spans="1:10" ht="19.5" customHeight="1">
      <c r="A91" s="28">
        <v>34</v>
      </c>
      <c r="B91" s="28" t="s">
        <v>113</v>
      </c>
      <c r="C91" s="617">
        <v>1927</v>
      </c>
      <c r="D91" s="28" t="s">
        <v>16</v>
      </c>
      <c r="E91" s="28">
        <v>270000</v>
      </c>
      <c r="F91" s="28"/>
      <c r="G91" s="28"/>
      <c r="H91" s="28">
        <f t="shared" si="0"/>
        <v>270000</v>
      </c>
      <c r="I91" s="126"/>
      <c r="J91" s="563"/>
    </row>
    <row r="92" spans="1:10" ht="19.5" customHeight="1">
      <c r="A92" s="28">
        <v>35</v>
      </c>
      <c r="B92" s="28" t="s">
        <v>48</v>
      </c>
      <c r="C92" s="617">
        <v>1935</v>
      </c>
      <c r="D92" s="28" t="s">
        <v>16</v>
      </c>
      <c r="E92" s="28">
        <v>270000</v>
      </c>
      <c r="F92" s="28"/>
      <c r="G92" s="28"/>
      <c r="H92" s="28">
        <f t="shared" si="0"/>
        <v>270000</v>
      </c>
      <c r="I92" s="126"/>
      <c r="J92" s="563"/>
    </row>
    <row r="93" spans="1:10" ht="19.5" customHeight="1">
      <c r="A93" s="28">
        <v>36</v>
      </c>
      <c r="B93" s="28" t="s">
        <v>124</v>
      </c>
      <c r="C93" s="617">
        <v>1932</v>
      </c>
      <c r="D93" s="28" t="s">
        <v>16</v>
      </c>
      <c r="E93" s="28">
        <v>270000</v>
      </c>
      <c r="F93" s="28"/>
      <c r="G93" s="28"/>
      <c r="H93" s="28">
        <f t="shared" si="0"/>
        <v>270000</v>
      </c>
      <c r="I93" s="126"/>
      <c r="J93" s="563"/>
    </row>
    <row r="94" spans="1:10" ht="19.5" customHeight="1">
      <c r="A94" s="28">
        <v>37</v>
      </c>
      <c r="B94" s="28" t="s">
        <v>125</v>
      </c>
      <c r="C94" s="617">
        <v>1932</v>
      </c>
      <c r="D94" s="28" t="s">
        <v>126</v>
      </c>
      <c r="E94" s="28">
        <v>270000</v>
      </c>
      <c r="F94" s="28"/>
      <c r="G94" s="28"/>
      <c r="H94" s="28">
        <f t="shared" si="0"/>
        <v>270000</v>
      </c>
      <c r="I94" s="126"/>
      <c r="J94" s="563"/>
    </row>
    <row r="95" spans="1:10" ht="19.5" customHeight="1">
      <c r="A95" s="28">
        <v>38</v>
      </c>
      <c r="B95" s="28" t="s">
        <v>127</v>
      </c>
      <c r="C95" s="617">
        <v>1923</v>
      </c>
      <c r="D95" s="28" t="s">
        <v>126</v>
      </c>
      <c r="E95" s="28">
        <v>270000</v>
      </c>
      <c r="F95" s="28"/>
      <c r="G95" s="28"/>
      <c r="H95" s="28">
        <f t="shared" si="0"/>
        <v>270000</v>
      </c>
      <c r="I95" s="126"/>
      <c r="J95" s="563"/>
    </row>
    <row r="96" spans="1:10" ht="19.5" customHeight="1">
      <c r="A96" s="28">
        <v>39</v>
      </c>
      <c r="B96" s="28" t="s">
        <v>1084</v>
      </c>
      <c r="C96" s="617">
        <v>1936</v>
      </c>
      <c r="D96" s="28" t="s">
        <v>126</v>
      </c>
      <c r="E96" s="28">
        <v>270000</v>
      </c>
      <c r="F96" s="28"/>
      <c r="G96" s="28"/>
      <c r="H96" s="28">
        <f t="shared" si="0"/>
        <v>270000</v>
      </c>
      <c r="I96" s="126"/>
      <c r="J96" s="563"/>
    </row>
    <row r="97" spans="1:10" ht="19.5" customHeight="1">
      <c r="A97" s="28">
        <v>40</v>
      </c>
      <c r="B97" s="28" t="s">
        <v>128</v>
      </c>
      <c r="C97" s="617">
        <v>1921</v>
      </c>
      <c r="D97" s="28" t="s">
        <v>126</v>
      </c>
      <c r="E97" s="28">
        <v>270000</v>
      </c>
      <c r="F97" s="28"/>
      <c r="G97" s="28"/>
      <c r="H97" s="28">
        <f t="shared" si="0"/>
        <v>270000</v>
      </c>
      <c r="I97" s="126"/>
      <c r="J97" s="563"/>
    </row>
    <row r="98" spans="1:10" ht="19.5" customHeight="1">
      <c r="A98" s="28">
        <v>41</v>
      </c>
      <c r="B98" s="28" t="s">
        <v>130</v>
      </c>
      <c r="C98" s="617">
        <v>1928</v>
      </c>
      <c r="D98" s="28" t="s">
        <v>18</v>
      </c>
      <c r="E98" s="28">
        <v>270000</v>
      </c>
      <c r="F98" s="28"/>
      <c r="G98" s="28"/>
      <c r="H98" s="28">
        <f t="shared" si="0"/>
        <v>270000</v>
      </c>
      <c r="I98" s="126"/>
      <c r="J98" s="563"/>
    </row>
    <row r="99" spans="1:10" ht="19.5" customHeight="1">
      <c r="A99" s="28">
        <v>42</v>
      </c>
      <c r="B99" s="28" t="s">
        <v>131</v>
      </c>
      <c r="C99" s="617">
        <v>1933</v>
      </c>
      <c r="D99" s="28" t="s">
        <v>18</v>
      </c>
      <c r="E99" s="28">
        <v>270000</v>
      </c>
      <c r="F99" s="28"/>
      <c r="G99" s="28"/>
      <c r="H99" s="28">
        <f t="shared" si="0"/>
        <v>270000</v>
      </c>
      <c r="I99" s="126"/>
      <c r="J99" s="563"/>
    </row>
    <row r="100" spans="1:10" ht="19.5" customHeight="1">
      <c r="A100" s="28">
        <v>43</v>
      </c>
      <c r="B100" s="28" t="s">
        <v>132</v>
      </c>
      <c r="C100" s="617">
        <v>1918</v>
      </c>
      <c r="D100" s="28" t="s">
        <v>18</v>
      </c>
      <c r="E100" s="28">
        <v>270000</v>
      </c>
      <c r="F100" s="28"/>
      <c r="G100" s="28"/>
      <c r="H100" s="28">
        <f t="shared" si="0"/>
        <v>270000</v>
      </c>
      <c r="I100" s="126"/>
      <c r="J100" s="563"/>
    </row>
    <row r="101" spans="1:10" ht="19.5" customHeight="1">
      <c r="A101" s="28">
        <v>44</v>
      </c>
      <c r="B101" s="28" t="s">
        <v>133</v>
      </c>
      <c r="C101" s="617">
        <v>1925</v>
      </c>
      <c r="D101" s="28" t="s">
        <v>18</v>
      </c>
      <c r="E101" s="28">
        <v>270000</v>
      </c>
      <c r="F101" s="28"/>
      <c r="G101" s="28"/>
      <c r="H101" s="28">
        <f t="shared" si="0"/>
        <v>270000</v>
      </c>
      <c r="I101" s="126"/>
      <c r="J101" s="563"/>
    </row>
    <row r="102" spans="1:10" ht="19.5" customHeight="1">
      <c r="A102" s="28">
        <v>45</v>
      </c>
      <c r="B102" s="28" t="s">
        <v>134</v>
      </c>
      <c r="C102" s="617">
        <v>1925</v>
      </c>
      <c r="D102" s="28" t="s">
        <v>18</v>
      </c>
      <c r="E102" s="28">
        <v>270000</v>
      </c>
      <c r="F102" s="28"/>
      <c r="G102" s="28"/>
      <c r="H102" s="28">
        <f t="shared" si="0"/>
        <v>270000</v>
      </c>
      <c r="I102" s="126"/>
      <c r="J102" s="563"/>
    </row>
    <row r="103" spans="1:10" ht="19.5" customHeight="1">
      <c r="A103" s="28">
        <v>46</v>
      </c>
      <c r="B103" s="28" t="s">
        <v>135</v>
      </c>
      <c r="C103" s="617">
        <v>1926</v>
      </c>
      <c r="D103" s="28" t="s">
        <v>18</v>
      </c>
      <c r="E103" s="28">
        <v>270000</v>
      </c>
      <c r="F103" s="28"/>
      <c r="G103" s="28"/>
      <c r="H103" s="28">
        <f t="shared" si="0"/>
        <v>270000</v>
      </c>
      <c r="I103" s="126"/>
      <c r="J103" s="563"/>
    </row>
    <row r="104" spans="1:10" ht="19.5" customHeight="1">
      <c r="A104" s="28">
        <v>47</v>
      </c>
      <c r="B104" s="28" t="s">
        <v>137</v>
      </c>
      <c r="C104" s="617">
        <v>1923</v>
      </c>
      <c r="D104" s="28" t="s">
        <v>3</v>
      </c>
      <c r="E104" s="28">
        <v>270000</v>
      </c>
      <c r="F104" s="28"/>
      <c r="G104" s="28"/>
      <c r="H104" s="28">
        <f t="shared" si="0"/>
        <v>270000</v>
      </c>
      <c r="I104" s="126"/>
      <c r="J104" s="563"/>
    </row>
    <row r="105" spans="1:10" ht="19.5" customHeight="1">
      <c r="A105" s="28">
        <v>48</v>
      </c>
      <c r="B105" s="28" t="s">
        <v>138</v>
      </c>
      <c r="C105" s="617">
        <v>1922</v>
      </c>
      <c r="D105" s="28" t="s">
        <v>3</v>
      </c>
      <c r="E105" s="28">
        <v>270000</v>
      </c>
      <c r="F105" s="28"/>
      <c r="G105" s="28"/>
      <c r="H105" s="28">
        <f t="shared" si="0"/>
        <v>270000</v>
      </c>
      <c r="I105" s="126"/>
      <c r="J105" s="563"/>
    </row>
    <row r="106" spans="1:10" ht="19.5" customHeight="1">
      <c r="A106" s="28">
        <v>49</v>
      </c>
      <c r="B106" s="28" t="s">
        <v>139</v>
      </c>
      <c r="C106" s="617">
        <v>1928</v>
      </c>
      <c r="D106" s="28" t="s">
        <v>3</v>
      </c>
      <c r="E106" s="28">
        <v>270000</v>
      </c>
      <c r="F106" s="28"/>
      <c r="G106" s="28"/>
      <c r="H106" s="28">
        <f t="shared" si="0"/>
        <v>270000</v>
      </c>
      <c r="I106" s="126"/>
      <c r="J106" s="563"/>
    </row>
    <row r="107" spans="1:10" ht="19.5" customHeight="1">
      <c r="A107" s="28">
        <v>50</v>
      </c>
      <c r="B107" s="28" t="s">
        <v>49</v>
      </c>
      <c r="C107" s="617">
        <v>1935</v>
      </c>
      <c r="D107" s="28" t="s">
        <v>3</v>
      </c>
      <c r="E107" s="28">
        <v>270000</v>
      </c>
      <c r="F107" s="28"/>
      <c r="G107" s="28"/>
      <c r="H107" s="28">
        <f t="shared" si="0"/>
        <v>270000</v>
      </c>
      <c r="I107" s="126"/>
      <c r="J107" s="563"/>
    </row>
    <row r="108" spans="1:10" ht="19.5" customHeight="1">
      <c r="A108" s="28">
        <v>51</v>
      </c>
      <c r="B108" s="28" t="s">
        <v>579</v>
      </c>
      <c r="C108" s="617">
        <v>1936</v>
      </c>
      <c r="D108" s="28" t="s">
        <v>3</v>
      </c>
      <c r="E108" s="28">
        <v>270000</v>
      </c>
      <c r="F108" s="28"/>
      <c r="G108" s="28"/>
      <c r="H108" s="28">
        <f t="shared" si="0"/>
        <v>270000</v>
      </c>
      <c r="I108" s="126"/>
      <c r="J108" s="563"/>
    </row>
    <row r="109" spans="1:10" ht="19.5" customHeight="1">
      <c r="A109" s="28">
        <v>52</v>
      </c>
      <c r="B109" s="28" t="s">
        <v>580</v>
      </c>
      <c r="C109" s="617">
        <v>1917</v>
      </c>
      <c r="D109" s="28" t="s">
        <v>3</v>
      </c>
      <c r="E109" s="28">
        <v>270000</v>
      </c>
      <c r="F109" s="28"/>
      <c r="G109" s="28"/>
      <c r="H109" s="28">
        <f t="shared" si="0"/>
        <v>270000</v>
      </c>
      <c r="I109" s="126"/>
      <c r="J109" s="563"/>
    </row>
    <row r="110" spans="1:10" ht="19.5" customHeight="1">
      <c r="A110" s="28">
        <v>53</v>
      </c>
      <c r="B110" s="28" t="s">
        <v>581</v>
      </c>
      <c r="C110" s="617">
        <v>1927</v>
      </c>
      <c r="D110" s="28" t="s">
        <v>1</v>
      </c>
      <c r="E110" s="28">
        <v>270000</v>
      </c>
      <c r="F110" s="28"/>
      <c r="G110" s="28"/>
      <c r="H110" s="28">
        <f t="shared" si="0"/>
        <v>270000</v>
      </c>
      <c r="I110" s="126"/>
      <c r="J110" s="563"/>
    </row>
    <row r="111" spans="1:10" ht="19.5" customHeight="1">
      <c r="A111" s="28">
        <v>54</v>
      </c>
      <c r="B111" s="28" t="s">
        <v>141</v>
      </c>
      <c r="C111" s="617">
        <v>1933</v>
      </c>
      <c r="D111" s="28" t="s">
        <v>1</v>
      </c>
      <c r="E111" s="28">
        <v>270000</v>
      </c>
      <c r="F111" s="28"/>
      <c r="G111" s="28"/>
      <c r="H111" s="28">
        <f t="shared" si="0"/>
        <v>270000</v>
      </c>
      <c r="I111" s="126"/>
      <c r="J111" s="563"/>
    </row>
    <row r="112" spans="1:10" ht="19.5" customHeight="1">
      <c r="A112" s="28">
        <v>55</v>
      </c>
      <c r="B112" s="28" t="s">
        <v>152</v>
      </c>
      <c r="C112" s="617">
        <v>1928</v>
      </c>
      <c r="D112" s="28" t="s">
        <v>1</v>
      </c>
      <c r="E112" s="28">
        <v>270000</v>
      </c>
      <c r="F112" s="28"/>
      <c r="G112" s="28"/>
      <c r="H112" s="28">
        <f t="shared" si="0"/>
        <v>270000</v>
      </c>
      <c r="I112" s="126"/>
      <c r="J112" s="563"/>
    </row>
    <row r="113" spans="1:10" ht="19.5" customHeight="1">
      <c r="A113" s="28">
        <v>56</v>
      </c>
      <c r="B113" s="28" t="s">
        <v>143</v>
      </c>
      <c r="C113" s="617">
        <v>1930</v>
      </c>
      <c r="D113" s="28" t="s">
        <v>1</v>
      </c>
      <c r="E113" s="28">
        <v>270000</v>
      </c>
      <c r="F113" s="28"/>
      <c r="G113" s="28"/>
      <c r="H113" s="28">
        <f t="shared" si="0"/>
        <v>270000</v>
      </c>
      <c r="I113" s="126"/>
      <c r="J113" s="563"/>
    </row>
    <row r="114" spans="1:10" ht="19.5" customHeight="1">
      <c r="A114" s="28">
        <v>57</v>
      </c>
      <c r="B114" s="28" t="s">
        <v>151</v>
      </c>
      <c r="C114" s="617">
        <v>1933</v>
      </c>
      <c r="D114" s="28" t="s">
        <v>1</v>
      </c>
      <c r="E114" s="28">
        <v>270000</v>
      </c>
      <c r="F114" s="28"/>
      <c r="G114" s="28"/>
      <c r="H114" s="28">
        <f t="shared" si="0"/>
        <v>270000</v>
      </c>
      <c r="I114" s="126"/>
      <c r="J114" s="563"/>
    </row>
    <row r="115" spans="1:10" ht="19.5" customHeight="1">
      <c r="A115" s="28">
        <v>58</v>
      </c>
      <c r="B115" s="28" t="s">
        <v>147</v>
      </c>
      <c r="C115" s="617">
        <v>1934</v>
      </c>
      <c r="D115" s="28" t="s">
        <v>1</v>
      </c>
      <c r="E115" s="28">
        <v>270000</v>
      </c>
      <c r="F115" s="28"/>
      <c r="G115" s="28"/>
      <c r="H115" s="28">
        <f t="shared" si="0"/>
        <v>270000</v>
      </c>
      <c r="I115" s="126"/>
      <c r="J115" s="563"/>
    </row>
    <row r="116" spans="1:10" ht="19.5" customHeight="1">
      <c r="A116" s="28">
        <v>59</v>
      </c>
      <c r="B116" s="28" t="s">
        <v>148</v>
      </c>
      <c r="C116" s="617">
        <v>1934</v>
      </c>
      <c r="D116" s="28" t="s">
        <v>1</v>
      </c>
      <c r="E116" s="28">
        <v>270000</v>
      </c>
      <c r="F116" s="28"/>
      <c r="G116" s="28"/>
      <c r="H116" s="28">
        <f>E116+G116</f>
        <v>270000</v>
      </c>
      <c r="I116" s="126"/>
      <c r="J116" s="563"/>
    </row>
    <row r="117" spans="1:10" ht="19.5" customHeight="1">
      <c r="A117" s="28">
        <v>60</v>
      </c>
      <c r="B117" s="28" t="s">
        <v>149</v>
      </c>
      <c r="C117" s="617">
        <v>1934</v>
      </c>
      <c r="D117" s="28" t="s">
        <v>150</v>
      </c>
      <c r="E117" s="28">
        <v>270000</v>
      </c>
      <c r="F117" s="28"/>
      <c r="G117" s="28"/>
      <c r="H117" s="28">
        <f>E117+G117</f>
        <v>270000</v>
      </c>
      <c r="I117" s="126"/>
      <c r="J117" s="563"/>
    </row>
    <row r="118" spans="1:10" ht="19.5" customHeight="1">
      <c r="A118" s="28">
        <v>61</v>
      </c>
      <c r="B118" s="28" t="s">
        <v>50</v>
      </c>
      <c r="C118" s="617">
        <v>1935</v>
      </c>
      <c r="D118" s="28" t="s">
        <v>150</v>
      </c>
      <c r="E118" s="28">
        <v>270000</v>
      </c>
      <c r="F118" s="28"/>
      <c r="G118" s="28"/>
      <c r="H118" s="28">
        <f>E118+G118</f>
        <v>270000</v>
      </c>
      <c r="I118" s="126"/>
      <c r="J118" s="563"/>
    </row>
    <row r="119" spans="1:10" ht="19.5" customHeight="1">
      <c r="A119" s="28">
        <v>62</v>
      </c>
      <c r="B119" s="28" t="s">
        <v>1726</v>
      </c>
      <c r="C119" s="617">
        <v>1936</v>
      </c>
      <c r="D119" s="28" t="s">
        <v>69</v>
      </c>
      <c r="E119" s="28">
        <v>270000</v>
      </c>
      <c r="F119" s="28"/>
      <c r="G119" s="28"/>
      <c r="H119" s="28">
        <f>E119+G119</f>
        <v>270000</v>
      </c>
      <c r="I119" s="126"/>
      <c r="J119" s="563"/>
    </row>
    <row r="120" spans="1:10" ht="19.5" customHeight="1">
      <c r="A120" s="28">
        <v>63</v>
      </c>
      <c r="B120" s="28" t="s">
        <v>1727</v>
      </c>
      <c r="C120" s="617">
        <v>1936</v>
      </c>
      <c r="D120" s="28" t="s">
        <v>1728</v>
      </c>
      <c r="E120" s="28">
        <v>270000</v>
      </c>
      <c r="F120" s="28"/>
      <c r="G120" s="28"/>
      <c r="H120" s="28">
        <f>E120+G120</f>
        <v>270000</v>
      </c>
      <c r="I120" s="126"/>
      <c r="J120" s="563"/>
    </row>
    <row r="121" spans="1:10" ht="19.5" customHeight="1">
      <c r="A121" s="28">
        <v>64</v>
      </c>
      <c r="B121" s="28" t="s">
        <v>107</v>
      </c>
      <c r="C121" s="617">
        <v>1926</v>
      </c>
      <c r="D121" s="28" t="s">
        <v>4</v>
      </c>
      <c r="E121" s="28">
        <v>270000</v>
      </c>
      <c r="F121" s="28"/>
      <c r="G121" s="28"/>
      <c r="H121" s="28">
        <v>270000</v>
      </c>
      <c r="I121" s="126"/>
      <c r="J121" s="563" t="s">
        <v>2502</v>
      </c>
    </row>
    <row r="122" spans="1:10" s="1" customFormat="1" ht="19.5" customHeight="1">
      <c r="A122" s="541">
        <v>65</v>
      </c>
      <c r="B122" s="541" t="s">
        <v>153</v>
      </c>
      <c r="C122" s="542">
        <v>1921</v>
      </c>
      <c r="D122" s="541" t="s">
        <v>1</v>
      </c>
      <c r="E122" s="541">
        <v>0</v>
      </c>
      <c r="F122" s="541"/>
      <c r="G122" s="541"/>
      <c r="H122" s="541">
        <v>0</v>
      </c>
      <c r="I122" s="1321" t="s">
        <v>2820</v>
      </c>
      <c r="J122" s="1312" t="s">
        <v>2502</v>
      </c>
    </row>
    <row r="123" spans="1:10" ht="19.5" customHeight="1">
      <c r="A123" s="28">
        <v>66</v>
      </c>
      <c r="B123" s="28" t="s">
        <v>155</v>
      </c>
      <c r="C123" s="617">
        <v>1932</v>
      </c>
      <c r="D123" s="28" t="s">
        <v>289</v>
      </c>
      <c r="E123" s="28">
        <v>270000</v>
      </c>
      <c r="F123" s="28"/>
      <c r="G123" s="28"/>
      <c r="H123" s="28">
        <v>270000</v>
      </c>
      <c r="I123" s="126"/>
      <c r="J123" s="563" t="s">
        <v>2502</v>
      </c>
    </row>
    <row r="124" spans="1:10" ht="19.5" customHeight="1">
      <c r="A124" s="28">
        <v>67</v>
      </c>
      <c r="B124" s="28" t="s">
        <v>156</v>
      </c>
      <c r="C124" s="617">
        <v>1932</v>
      </c>
      <c r="D124" s="28" t="s">
        <v>12</v>
      </c>
      <c r="E124" s="28">
        <v>270000</v>
      </c>
      <c r="F124" s="28"/>
      <c r="G124" s="28"/>
      <c r="H124" s="28">
        <v>270000</v>
      </c>
      <c r="I124" s="126"/>
      <c r="J124" s="563" t="s">
        <v>2502</v>
      </c>
    </row>
    <row r="125" spans="1:10" ht="19.5" customHeight="1">
      <c r="A125" s="28">
        <v>68</v>
      </c>
      <c r="B125" s="28" t="s">
        <v>2162</v>
      </c>
      <c r="C125" s="617">
        <v>1936</v>
      </c>
      <c r="D125" s="28" t="s">
        <v>824</v>
      </c>
      <c r="E125" s="28">
        <v>270000</v>
      </c>
      <c r="F125" s="28"/>
      <c r="G125" s="28"/>
      <c r="H125" s="28">
        <f aca="true" t="shared" si="1" ref="H125:H135">SUM(E125:G125)</f>
        <v>270000</v>
      </c>
      <c r="I125" s="126"/>
      <c r="J125" s="563" t="s">
        <v>2502</v>
      </c>
    </row>
    <row r="126" spans="1:10" ht="19.5" customHeight="1">
      <c r="A126" s="28">
        <v>69</v>
      </c>
      <c r="B126" s="28" t="s">
        <v>2573</v>
      </c>
      <c r="C126" s="617">
        <v>1936</v>
      </c>
      <c r="D126" s="28" t="s">
        <v>12</v>
      </c>
      <c r="E126" s="28">
        <v>270000</v>
      </c>
      <c r="F126" s="28"/>
      <c r="G126" s="28"/>
      <c r="H126" s="28">
        <f t="shared" si="1"/>
        <v>270000</v>
      </c>
      <c r="I126" s="126"/>
      <c r="J126" s="563" t="s">
        <v>2502</v>
      </c>
    </row>
    <row r="127" spans="1:10" ht="19.5" customHeight="1">
      <c r="A127" s="28">
        <v>70</v>
      </c>
      <c r="B127" s="28" t="s">
        <v>2746</v>
      </c>
      <c r="C127" s="617">
        <v>1936</v>
      </c>
      <c r="D127" s="28" t="s">
        <v>1</v>
      </c>
      <c r="E127" s="28">
        <v>270000</v>
      </c>
      <c r="F127" s="28"/>
      <c r="G127" s="28"/>
      <c r="H127" s="28">
        <f t="shared" si="1"/>
        <v>270000</v>
      </c>
      <c r="I127" s="126"/>
      <c r="J127" s="563" t="s">
        <v>2502</v>
      </c>
    </row>
    <row r="128" spans="1:10" ht="19.5" customHeight="1">
      <c r="A128" s="28">
        <v>71</v>
      </c>
      <c r="B128" s="28" t="s">
        <v>145</v>
      </c>
      <c r="C128" s="617">
        <v>1920</v>
      </c>
      <c r="D128" s="28" t="s">
        <v>1</v>
      </c>
      <c r="E128" s="28">
        <v>270000</v>
      </c>
      <c r="F128" s="28"/>
      <c r="G128" s="28"/>
      <c r="H128" s="28">
        <f t="shared" si="1"/>
        <v>270000</v>
      </c>
      <c r="I128" s="126"/>
      <c r="J128" s="563" t="s">
        <v>2502</v>
      </c>
    </row>
    <row r="129" spans="1:10" ht="19.5" customHeight="1">
      <c r="A129" s="28">
        <v>72</v>
      </c>
      <c r="B129" s="28" t="s">
        <v>142</v>
      </c>
      <c r="C129" s="617">
        <v>1930</v>
      </c>
      <c r="D129" s="28" t="s">
        <v>1</v>
      </c>
      <c r="E129" s="28">
        <v>270000</v>
      </c>
      <c r="F129" s="28"/>
      <c r="G129" s="28"/>
      <c r="H129" s="28">
        <f t="shared" si="1"/>
        <v>270000</v>
      </c>
      <c r="I129" s="126"/>
      <c r="J129" s="563" t="s">
        <v>2502</v>
      </c>
    </row>
    <row r="130" spans="1:10" ht="19.5" customHeight="1">
      <c r="A130" s="28">
        <v>73</v>
      </c>
      <c r="B130" s="28" t="s">
        <v>140</v>
      </c>
      <c r="C130" s="617">
        <v>1925</v>
      </c>
      <c r="D130" s="28" t="s">
        <v>3</v>
      </c>
      <c r="E130" s="28">
        <v>270000</v>
      </c>
      <c r="F130" s="28"/>
      <c r="G130" s="28"/>
      <c r="H130" s="28">
        <f t="shared" si="1"/>
        <v>270000</v>
      </c>
      <c r="I130" s="126"/>
      <c r="J130" s="563" t="s">
        <v>2502</v>
      </c>
    </row>
    <row r="131" spans="1:10" ht="19.5" customHeight="1">
      <c r="A131" s="28">
        <v>74</v>
      </c>
      <c r="B131" s="28" t="s">
        <v>136</v>
      </c>
      <c r="C131" s="617">
        <v>1930</v>
      </c>
      <c r="D131" s="28" t="s">
        <v>3</v>
      </c>
      <c r="E131" s="28">
        <v>270000</v>
      </c>
      <c r="F131" s="28"/>
      <c r="G131" s="28"/>
      <c r="H131" s="28">
        <f t="shared" si="1"/>
        <v>270000</v>
      </c>
      <c r="I131" s="126"/>
      <c r="J131" s="563" t="s">
        <v>2502</v>
      </c>
    </row>
    <row r="132" spans="1:10" ht="19.5" customHeight="1">
      <c r="A132" s="28">
        <v>75</v>
      </c>
      <c r="B132" s="28" t="s">
        <v>110</v>
      </c>
      <c r="C132" s="617">
        <v>1930</v>
      </c>
      <c r="D132" s="28" t="s">
        <v>16</v>
      </c>
      <c r="E132" s="28">
        <v>270000</v>
      </c>
      <c r="F132" s="28"/>
      <c r="G132" s="28"/>
      <c r="H132" s="28">
        <f t="shared" si="1"/>
        <v>270000</v>
      </c>
      <c r="I132" s="126"/>
      <c r="J132" s="563" t="s">
        <v>2502</v>
      </c>
    </row>
    <row r="133" spans="1:10" ht="19.5" customHeight="1">
      <c r="A133" s="28">
        <v>76</v>
      </c>
      <c r="B133" s="28" t="s">
        <v>92</v>
      </c>
      <c r="C133" s="617">
        <v>1914</v>
      </c>
      <c r="D133" s="28" t="s">
        <v>194</v>
      </c>
      <c r="E133" s="28">
        <v>270000</v>
      </c>
      <c r="F133" s="28"/>
      <c r="G133" s="28"/>
      <c r="H133" s="28">
        <f t="shared" si="1"/>
        <v>270000</v>
      </c>
      <c r="I133" s="126"/>
      <c r="J133" s="563" t="s">
        <v>2502</v>
      </c>
    </row>
    <row r="134" spans="1:10" ht="19.5" customHeight="1">
      <c r="A134" s="28">
        <v>77</v>
      </c>
      <c r="B134" s="28" t="s">
        <v>84</v>
      </c>
      <c r="C134" s="617">
        <v>1932</v>
      </c>
      <c r="D134" s="28" t="s">
        <v>69</v>
      </c>
      <c r="E134" s="28">
        <v>270000</v>
      </c>
      <c r="F134" s="28"/>
      <c r="G134" s="28" t="s">
        <v>2800</v>
      </c>
      <c r="H134" s="28">
        <f t="shared" si="1"/>
        <v>270000</v>
      </c>
      <c r="I134" s="126"/>
      <c r="J134" s="563" t="s">
        <v>2502</v>
      </c>
    </row>
    <row r="135" spans="1:10" ht="19.5" customHeight="1">
      <c r="A135" s="28">
        <v>78</v>
      </c>
      <c r="B135" s="28" t="s">
        <v>78</v>
      </c>
      <c r="C135" s="617">
        <v>1934</v>
      </c>
      <c r="D135" s="28" t="s">
        <v>69</v>
      </c>
      <c r="E135" s="28">
        <v>270000</v>
      </c>
      <c r="F135" s="28"/>
      <c r="G135" s="28" t="s">
        <v>2800</v>
      </c>
      <c r="H135" s="28">
        <f t="shared" si="1"/>
        <v>270000</v>
      </c>
      <c r="I135" s="126"/>
      <c r="J135" s="563" t="s">
        <v>2502</v>
      </c>
    </row>
    <row r="136" spans="1:10" ht="19.5" customHeight="1">
      <c r="A136" s="28">
        <v>79</v>
      </c>
      <c r="B136" s="28" t="s">
        <v>2359</v>
      </c>
      <c r="C136" s="617">
        <v>1936</v>
      </c>
      <c r="D136" s="28" t="s">
        <v>2361</v>
      </c>
      <c r="E136" s="28">
        <v>270000</v>
      </c>
      <c r="F136" s="28"/>
      <c r="G136" s="28"/>
      <c r="H136" s="28">
        <f aca="true" t="shared" si="2" ref="H136:H141">E136+G136</f>
        <v>270000</v>
      </c>
      <c r="I136" s="1089"/>
      <c r="J136" s="563" t="s">
        <v>2502</v>
      </c>
    </row>
    <row r="137" spans="1:10" ht="19.5" customHeight="1">
      <c r="A137" s="28">
        <v>80</v>
      </c>
      <c r="B137" s="28" t="s">
        <v>2360</v>
      </c>
      <c r="C137" s="617">
        <v>1936</v>
      </c>
      <c r="D137" s="28" t="s">
        <v>2361</v>
      </c>
      <c r="E137" s="28">
        <v>270000</v>
      </c>
      <c r="F137" s="28"/>
      <c r="G137" s="28"/>
      <c r="H137" s="28">
        <f t="shared" si="2"/>
        <v>270000</v>
      </c>
      <c r="I137" s="1089"/>
      <c r="J137" s="563" t="s">
        <v>2502</v>
      </c>
    </row>
    <row r="138" spans="1:10" ht="19.5" customHeight="1">
      <c r="A138" s="28">
        <v>81</v>
      </c>
      <c r="B138" s="28" t="s">
        <v>582</v>
      </c>
      <c r="C138" s="617">
        <v>1936</v>
      </c>
      <c r="D138" s="28" t="s">
        <v>583</v>
      </c>
      <c r="E138" s="28">
        <v>270000</v>
      </c>
      <c r="F138" s="28"/>
      <c r="G138" s="28"/>
      <c r="H138" s="28">
        <f t="shared" si="2"/>
        <v>270000</v>
      </c>
      <c r="I138" s="1089"/>
      <c r="J138" s="563" t="s">
        <v>2502</v>
      </c>
    </row>
    <row r="139" spans="1:10" ht="19.5" customHeight="1">
      <c r="A139" s="28">
        <v>82</v>
      </c>
      <c r="B139" s="28" t="s">
        <v>584</v>
      </c>
      <c r="C139" s="617">
        <v>1936</v>
      </c>
      <c r="D139" s="28" t="s">
        <v>583</v>
      </c>
      <c r="E139" s="28">
        <v>270000</v>
      </c>
      <c r="F139" s="28"/>
      <c r="G139" s="28"/>
      <c r="H139" s="28">
        <f t="shared" si="2"/>
        <v>270000</v>
      </c>
      <c r="I139" s="1089"/>
      <c r="J139" s="563" t="s">
        <v>2502</v>
      </c>
    </row>
    <row r="140" spans="1:10" ht="19.5" customHeight="1">
      <c r="A140" s="28">
        <v>83</v>
      </c>
      <c r="B140" s="28" t="s">
        <v>585</v>
      </c>
      <c r="C140" s="617">
        <v>1936</v>
      </c>
      <c r="D140" s="28" t="s">
        <v>194</v>
      </c>
      <c r="E140" s="28">
        <v>270000</v>
      </c>
      <c r="F140" s="28"/>
      <c r="G140" s="28"/>
      <c r="H140" s="28">
        <f t="shared" si="2"/>
        <v>270000</v>
      </c>
      <c r="I140" s="1089"/>
      <c r="J140" s="563" t="s">
        <v>2502</v>
      </c>
    </row>
    <row r="141" spans="1:10" ht="19.5" customHeight="1">
      <c r="A141" s="28">
        <v>84</v>
      </c>
      <c r="B141" s="28" t="s">
        <v>586</v>
      </c>
      <c r="C141" s="617">
        <v>1936</v>
      </c>
      <c r="D141" s="28" t="s">
        <v>194</v>
      </c>
      <c r="E141" s="28">
        <v>270000</v>
      </c>
      <c r="F141" s="28"/>
      <c r="G141" s="28"/>
      <c r="H141" s="28">
        <f t="shared" si="2"/>
        <v>270000</v>
      </c>
      <c r="I141" s="1089"/>
      <c r="J141" s="563" t="s">
        <v>2502</v>
      </c>
    </row>
    <row r="142" spans="1:10" ht="19.5" customHeight="1">
      <c r="A142" s="28">
        <v>85</v>
      </c>
      <c r="B142" s="28" t="s">
        <v>1616</v>
      </c>
      <c r="C142" s="617">
        <v>1936</v>
      </c>
      <c r="D142" s="28" t="s">
        <v>69</v>
      </c>
      <c r="E142" s="28">
        <v>270000</v>
      </c>
      <c r="F142" s="28"/>
      <c r="G142" s="626"/>
      <c r="H142" s="28">
        <f>E142+G142</f>
        <v>270000</v>
      </c>
      <c r="I142" s="1089"/>
      <c r="J142" s="563"/>
    </row>
    <row r="143" spans="1:10" ht="19.5" customHeight="1">
      <c r="A143" s="28">
        <v>86</v>
      </c>
      <c r="B143" s="28" t="s">
        <v>1617</v>
      </c>
      <c r="C143" s="617">
        <v>1937</v>
      </c>
      <c r="D143" s="28" t="s">
        <v>69</v>
      </c>
      <c r="E143" s="28">
        <v>270000</v>
      </c>
      <c r="F143" s="28"/>
      <c r="G143" s="28"/>
      <c r="H143" s="28">
        <f>E143+G143</f>
        <v>270000</v>
      </c>
      <c r="I143" s="1089"/>
      <c r="J143" s="563"/>
    </row>
    <row r="144" spans="1:10" ht="19.5" customHeight="1">
      <c r="A144" s="28">
        <v>87</v>
      </c>
      <c r="B144" s="28" t="s">
        <v>154</v>
      </c>
      <c r="C144" s="617">
        <v>1937</v>
      </c>
      <c r="D144" s="28" t="s">
        <v>2361</v>
      </c>
      <c r="E144" s="28">
        <v>270000</v>
      </c>
      <c r="F144" s="28"/>
      <c r="G144" s="626"/>
      <c r="H144" s="28">
        <f>E144+G144</f>
        <v>270000</v>
      </c>
      <c r="I144" s="1089"/>
      <c r="J144" s="563"/>
    </row>
    <row r="145" spans="1:10" ht="19.5" customHeight="1">
      <c r="A145" s="28">
        <v>88</v>
      </c>
      <c r="B145" s="28" t="s">
        <v>1752</v>
      </c>
      <c r="C145" s="617">
        <v>1937</v>
      </c>
      <c r="D145" s="28" t="s">
        <v>159</v>
      </c>
      <c r="E145" s="28">
        <v>270000</v>
      </c>
      <c r="F145" s="28"/>
      <c r="G145" s="626"/>
      <c r="H145" s="28">
        <f>G145+E145</f>
        <v>270000</v>
      </c>
      <c r="I145" s="1089"/>
      <c r="J145" s="563"/>
    </row>
    <row r="146" spans="1:10" ht="19.5" customHeight="1">
      <c r="A146" s="28">
        <v>89</v>
      </c>
      <c r="B146" s="624" t="s">
        <v>1753</v>
      </c>
      <c r="C146" s="625">
        <v>1936</v>
      </c>
      <c r="D146" s="28" t="s">
        <v>2361</v>
      </c>
      <c r="E146" s="28">
        <v>270000</v>
      </c>
      <c r="G146" s="626"/>
      <c r="H146" s="42">
        <f>G146+E146</f>
        <v>270000</v>
      </c>
      <c r="I146" s="1089"/>
      <c r="J146" s="563"/>
    </row>
    <row r="147" spans="1:10" ht="19.5" customHeight="1">
      <c r="A147" s="28">
        <v>90</v>
      </c>
      <c r="B147" s="28" t="s">
        <v>773</v>
      </c>
      <c r="C147" s="617">
        <v>1937</v>
      </c>
      <c r="D147" s="28" t="s">
        <v>194</v>
      </c>
      <c r="E147" s="28">
        <v>270000</v>
      </c>
      <c r="F147" s="28"/>
      <c r="G147" s="662"/>
      <c r="H147" s="28">
        <f>E147+G147</f>
        <v>270000</v>
      </c>
      <c r="I147" s="1089"/>
      <c r="J147" s="563"/>
    </row>
    <row r="148" spans="1:10" ht="19.5" customHeight="1">
      <c r="A148" s="28">
        <v>91</v>
      </c>
      <c r="B148" s="28" t="s">
        <v>774</v>
      </c>
      <c r="C148" s="617">
        <v>1937</v>
      </c>
      <c r="D148" s="28" t="s">
        <v>16</v>
      </c>
      <c r="E148" s="28">
        <v>270000</v>
      </c>
      <c r="F148" s="28"/>
      <c r="G148" s="662"/>
      <c r="H148" s="28">
        <f>E148+G148</f>
        <v>270000</v>
      </c>
      <c r="I148" s="1089"/>
      <c r="J148" s="563"/>
    </row>
    <row r="149" spans="1:10" ht="19.5" customHeight="1">
      <c r="A149" s="28">
        <v>92</v>
      </c>
      <c r="B149" s="28" t="s">
        <v>775</v>
      </c>
      <c r="C149" s="617">
        <v>1937</v>
      </c>
      <c r="D149" s="28" t="s">
        <v>16</v>
      </c>
      <c r="E149" s="28">
        <v>270000</v>
      </c>
      <c r="F149" s="28"/>
      <c r="G149" s="662"/>
      <c r="H149" s="28">
        <f>G149+E149</f>
        <v>270000</v>
      </c>
      <c r="I149" s="1089"/>
      <c r="J149" s="563"/>
    </row>
    <row r="150" spans="1:10" ht="19.5" customHeight="1">
      <c r="A150" s="28">
        <v>93</v>
      </c>
      <c r="B150" s="624" t="s">
        <v>776</v>
      </c>
      <c r="C150" s="625">
        <v>1937</v>
      </c>
      <c r="D150" s="28" t="s">
        <v>12</v>
      </c>
      <c r="E150" s="28">
        <v>270000</v>
      </c>
      <c r="G150" s="662"/>
      <c r="H150" s="42">
        <f>G150+E150</f>
        <v>270000</v>
      </c>
      <c r="I150" s="1089"/>
      <c r="J150" s="563"/>
    </row>
    <row r="151" spans="1:11" ht="19.5" customHeight="1">
      <c r="A151" s="28">
        <v>94</v>
      </c>
      <c r="B151" s="541" t="s">
        <v>333</v>
      </c>
      <c r="C151" s="542">
        <v>1937</v>
      </c>
      <c r="D151" s="541" t="s">
        <v>171</v>
      </c>
      <c r="E151" s="541">
        <v>270000</v>
      </c>
      <c r="F151" s="541"/>
      <c r="G151" s="1310">
        <v>2160000</v>
      </c>
      <c r="H151" s="541">
        <f>E151+G151</f>
        <v>2430000</v>
      </c>
      <c r="I151" s="1311"/>
      <c r="J151" s="1312"/>
      <c r="K151" s="1"/>
    </row>
    <row r="152" spans="1:11" ht="19.5" customHeight="1">
      <c r="A152" s="28">
        <v>95</v>
      </c>
      <c r="B152" s="541" t="s">
        <v>2835</v>
      </c>
      <c r="C152" s="542">
        <v>1937</v>
      </c>
      <c r="D152" s="541" t="s">
        <v>16</v>
      </c>
      <c r="E152" s="541">
        <v>270000</v>
      </c>
      <c r="F152" s="541"/>
      <c r="G152" s="1310">
        <v>270000</v>
      </c>
      <c r="H152" s="541">
        <f>E152+G152</f>
        <v>540000</v>
      </c>
      <c r="I152" s="1"/>
      <c r="J152" s="1313"/>
      <c r="K152" s="1"/>
    </row>
    <row r="153" spans="1:11" ht="19.5" customHeight="1">
      <c r="A153" s="28">
        <v>96</v>
      </c>
      <c r="B153" s="541" t="s">
        <v>2836</v>
      </c>
      <c r="C153" s="542">
        <v>1937</v>
      </c>
      <c r="D153" s="541" t="s">
        <v>16</v>
      </c>
      <c r="E153" s="541">
        <v>270000</v>
      </c>
      <c r="F153" s="541"/>
      <c r="G153" s="1310">
        <v>270000</v>
      </c>
      <c r="H153" s="541">
        <f>G153+E153</f>
        <v>540000</v>
      </c>
      <c r="I153" s="1311"/>
      <c r="J153" s="1312"/>
      <c r="K153" s="1"/>
    </row>
    <row r="154" spans="1:11" ht="19.5" customHeight="1">
      <c r="A154" s="28">
        <v>97</v>
      </c>
      <c r="B154" s="1319" t="s">
        <v>1596</v>
      </c>
      <c r="C154" s="542">
        <v>1937</v>
      </c>
      <c r="D154" s="541" t="s">
        <v>185</v>
      </c>
      <c r="E154" s="541">
        <v>270000</v>
      </c>
      <c r="F154" s="1320"/>
      <c r="G154" s="1310">
        <v>810000</v>
      </c>
      <c r="H154" s="541">
        <f>G154+E154</f>
        <v>1080000</v>
      </c>
      <c r="I154" s="1311"/>
      <c r="J154" s="1312"/>
      <c r="K154" s="1"/>
    </row>
    <row r="155" spans="1:11" ht="19.5" customHeight="1">
      <c r="A155" s="28">
        <v>98</v>
      </c>
      <c r="B155" s="1314" t="s">
        <v>344</v>
      </c>
      <c r="C155" s="1315">
        <v>1937</v>
      </c>
      <c r="D155" s="541" t="s">
        <v>18</v>
      </c>
      <c r="E155" s="541">
        <v>270000</v>
      </c>
      <c r="F155" s="1"/>
      <c r="G155" s="1310">
        <v>1080000</v>
      </c>
      <c r="H155" s="1316">
        <f>G155+E155</f>
        <v>1350000</v>
      </c>
      <c r="I155" s="1311"/>
      <c r="J155" s="1312"/>
      <c r="K155" s="1"/>
    </row>
    <row r="156" spans="1:10" ht="19.5" customHeight="1">
      <c r="A156" s="57" t="s">
        <v>157</v>
      </c>
      <c r="B156" s="57"/>
      <c r="C156" s="1090"/>
      <c r="D156" s="57"/>
      <c r="E156" s="1091">
        <f>SUM(E58:E155)</f>
        <v>26190000</v>
      </c>
      <c r="F156" s="1091"/>
      <c r="G156" s="1092">
        <f>SUM(G151:G155)</f>
        <v>4590000</v>
      </c>
      <c r="H156" s="1091">
        <f>SUM(H58:H155)</f>
        <v>30780000</v>
      </c>
      <c r="I156" s="1093"/>
      <c r="J156" s="1081"/>
    </row>
    <row r="157" spans="1:10" ht="19.5" customHeight="1">
      <c r="A157" s="1353" t="s">
        <v>158</v>
      </c>
      <c r="B157" s="1354"/>
      <c r="C157" s="1354"/>
      <c r="D157" s="1354"/>
      <c r="E157" s="1354"/>
      <c r="F157" s="1354"/>
      <c r="G157" s="1354"/>
      <c r="H157" s="1354"/>
      <c r="I157" s="1354"/>
      <c r="J157" s="1355"/>
    </row>
    <row r="158" spans="1:10" ht="19.5" customHeight="1">
      <c r="A158" s="28">
        <v>1</v>
      </c>
      <c r="B158" s="28" t="s">
        <v>2745</v>
      </c>
      <c r="C158" s="617">
        <v>1980</v>
      </c>
      <c r="D158" s="28" t="s">
        <v>159</v>
      </c>
      <c r="E158" s="28">
        <v>405000</v>
      </c>
      <c r="F158" s="28"/>
      <c r="G158" s="28"/>
      <c r="H158" s="28">
        <f>E158+G158</f>
        <v>405000</v>
      </c>
      <c r="I158" s="126"/>
      <c r="J158" s="563"/>
    </row>
    <row r="159" spans="1:10" ht="19.5" customHeight="1">
      <c r="A159" s="28">
        <v>2</v>
      </c>
      <c r="B159" s="28" t="s">
        <v>1721</v>
      </c>
      <c r="C159" s="617">
        <v>1972</v>
      </c>
      <c r="D159" s="28" t="s">
        <v>159</v>
      </c>
      <c r="E159" s="28">
        <v>405000</v>
      </c>
      <c r="F159" s="28"/>
      <c r="G159" s="28"/>
      <c r="H159" s="28">
        <f aca="true" t="shared" si="3" ref="H159:H193">E159+G159</f>
        <v>405000</v>
      </c>
      <c r="I159" s="126"/>
      <c r="J159" s="563"/>
    </row>
    <row r="160" spans="1:10" ht="19.5" customHeight="1">
      <c r="A160" s="28">
        <v>3</v>
      </c>
      <c r="B160" s="28" t="s">
        <v>160</v>
      </c>
      <c r="C160" s="617">
        <v>1959</v>
      </c>
      <c r="D160" s="28" t="s">
        <v>159</v>
      </c>
      <c r="E160" s="28">
        <v>405000</v>
      </c>
      <c r="F160" s="28"/>
      <c r="G160" s="28"/>
      <c r="H160" s="28">
        <f t="shared" si="3"/>
        <v>405000</v>
      </c>
      <c r="I160" s="126"/>
      <c r="J160" s="563"/>
    </row>
    <row r="161" spans="1:10" ht="19.5" customHeight="1">
      <c r="A161" s="28">
        <v>4</v>
      </c>
      <c r="B161" s="28" t="s">
        <v>161</v>
      </c>
      <c r="C161" s="617">
        <v>1959</v>
      </c>
      <c r="D161" s="28" t="s">
        <v>159</v>
      </c>
      <c r="E161" s="28">
        <v>405000</v>
      </c>
      <c r="F161" s="28"/>
      <c r="G161" s="28"/>
      <c r="H161" s="28">
        <f t="shared" si="3"/>
        <v>405000</v>
      </c>
      <c r="I161" s="126"/>
      <c r="J161" s="563"/>
    </row>
    <row r="162" spans="1:10" ht="19.5" customHeight="1">
      <c r="A162" s="28">
        <v>5</v>
      </c>
      <c r="B162" s="28" t="s">
        <v>162</v>
      </c>
      <c r="C162" s="617">
        <v>1985</v>
      </c>
      <c r="D162" s="28" t="s">
        <v>163</v>
      </c>
      <c r="E162" s="28">
        <v>405000</v>
      </c>
      <c r="F162" s="28"/>
      <c r="G162" s="28"/>
      <c r="H162" s="28">
        <f t="shared" si="3"/>
        <v>405000</v>
      </c>
      <c r="I162" s="126"/>
      <c r="J162" s="563"/>
    </row>
    <row r="163" spans="1:10" ht="19.5" customHeight="1">
      <c r="A163" s="28">
        <v>6</v>
      </c>
      <c r="B163" s="28" t="s">
        <v>164</v>
      </c>
      <c r="C163" s="617">
        <v>1979</v>
      </c>
      <c r="D163" s="28" t="s">
        <v>163</v>
      </c>
      <c r="E163" s="28">
        <v>405000</v>
      </c>
      <c r="F163" s="28"/>
      <c r="G163" s="28"/>
      <c r="H163" s="28">
        <f t="shared" si="3"/>
        <v>405000</v>
      </c>
      <c r="I163" s="126"/>
      <c r="J163" s="563"/>
    </row>
    <row r="164" spans="1:10" ht="19.5" customHeight="1">
      <c r="A164" s="28">
        <v>7</v>
      </c>
      <c r="B164" s="28" t="s">
        <v>165</v>
      </c>
      <c r="C164" s="617">
        <v>1962</v>
      </c>
      <c r="D164" s="28" t="s">
        <v>163</v>
      </c>
      <c r="E164" s="28">
        <v>405000</v>
      </c>
      <c r="F164" s="28"/>
      <c r="G164" s="28"/>
      <c r="H164" s="28">
        <f t="shared" si="3"/>
        <v>405000</v>
      </c>
      <c r="I164" s="126"/>
      <c r="J164" s="563"/>
    </row>
    <row r="165" spans="1:10" ht="19.5" customHeight="1">
      <c r="A165" s="28">
        <v>8</v>
      </c>
      <c r="B165" s="28" t="s">
        <v>166</v>
      </c>
      <c r="C165" s="617">
        <v>1993</v>
      </c>
      <c r="D165" s="28" t="s">
        <v>16</v>
      </c>
      <c r="E165" s="28">
        <v>405000</v>
      </c>
      <c r="F165" s="28"/>
      <c r="G165" s="28"/>
      <c r="H165" s="28">
        <f t="shared" si="3"/>
        <v>405000</v>
      </c>
      <c r="I165" s="126"/>
      <c r="J165" s="563"/>
    </row>
    <row r="166" spans="1:10" ht="19.5" customHeight="1">
      <c r="A166" s="28">
        <v>9</v>
      </c>
      <c r="B166" s="28" t="s">
        <v>170</v>
      </c>
      <c r="C166" s="617">
        <v>1962</v>
      </c>
      <c r="D166" s="28" t="s">
        <v>171</v>
      </c>
      <c r="E166" s="28">
        <v>405000</v>
      </c>
      <c r="F166" s="28"/>
      <c r="G166" s="28"/>
      <c r="H166" s="28">
        <f t="shared" si="3"/>
        <v>405000</v>
      </c>
      <c r="I166" s="126"/>
      <c r="J166" s="563"/>
    </row>
    <row r="167" spans="1:10" ht="19.5" customHeight="1">
      <c r="A167" s="28">
        <v>10</v>
      </c>
      <c r="B167" s="28" t="s">
        <v>172</v>
      </c>
      <c r="C167" s="617">
        <v>1967</v>
      </c>
      <c r="D167" s="28" t="s">
        <v>173</v>
      </c>
      <c r="E167" s="28">
        <v>405000</v>
      </c>
      <c r="F167" s="28"/>
      <c r="G167" s="28"/>
      <c r="H167" s="28">
        <f t="shared" si="3"/>
        <v>405000</v>
      </c>
      <c r="I167" s="126"/>
      <c r="J167" s="563"/>
    </row>
    <row r="168" spans="1:10" ht="19.5" customHeight="1">
      <c r="A168" s="28">
        <v>11</v>
      </c>
      <c r="B168" s="28" t="s">
        <v>174</v>
      </c>
      <c r="C168" s="617">
        <v>1968</v>
      </c>
      <c r="D168" s="28" t="s">
        <v>126</v>
      </c>
      <c r="E168" s="28">
        <v>405000</v>
      </c>
      <c r="F168" s="28"/>
      <c r="G168" s="28"/>
      <c r="H168" s="28">
        <f t="shared" si="3"/>
        <v>405000</v>
      </c>
      <c r="I168" s="126"/>
      <c r="J168" s="563"/>
    </row>
    <row r="169" spans="1:10" ht="19.5" customHeight="1">
      <c r="A169" s="28">
        <v>12</v>
      </c>
      <c r="B169" s="28" t="s">
        <v>175</v>
      </c>
      <c r="C169" s="617">
        <v>1979</v>
      </c>
      <c r="D169" s="28" t="s">
        <v>126</v>
      </c>
      <c r="E169" s="28">
        <v>405000</v>
      </c>
      <c r="F169" s="28"/>
      <c r="G169" s="28"/>
      <c r="H169" s="28">
        <f t="shared" si="3"/>
        <v>405000</v>
      </c>
      <c r="I169" s="126"/>
      <c r="J169" s="563"/>
    </row>
    <row r="170" spans="1:10" ht="19.5" customHeight="1">
      <c r="A170" s="28">
        <v>13</v>
      </c>
      <c r="B170" s="28" t="s">
        <v>176</v>
      </c>
      <c r="C170" s="617">
        <v>1973</v>
      </c>
      <c r="D170" s="28" t="s">
        <v>126</v>
      </c>
      <c r="E170" s="28">
        <v>405000</v>
      </c>
      <c r="F170" s="28"/>
      <c r="G170" s="28"/>
      <c r="H170" s="28">
        <f t="shared" si="3"/>
        <v>405000</v>
      </c>
      <c r="I170" s="126"/>
      <c r="J170" s="563"/>
    </row>
    <row r="171" spans="1:10" ht="19.5" customHeight="1">
      <c r="A171" s="28">
        <v>14</v>
      </c>
      <c r="B171" s="28" t="s">
        <v>177</v>
      </c>
      <c r="C171" s="617">
        <v>1980</v>
      </c>
      <c r="D171" s="28" t="s">
        <v>18</v>
      </c>
      <c r="E171" s="28">
        <v>405000</v>
      </c>
      <c r="F171" s="28"/>
      <c r="G171" s="28"/>
      <c r="H171" s="28">
        <f t="shared" si="3"/>
        <v>405000</v>
      </c>
      <c r="I171" s="126"/>
      <c r="J171" s="563"/>
    </row>
    <row r="172" spans="1:10" ht="19.5" customHeight="1">
      <c r="A172" s="28">
        <v>15</v>
      </c>
      <c r="B172" s="28" t="s">
        <v>178</v>
      </c>
      <c r="C172" s="617">
        <v>1993</v>
      </c>
      <c r="D172" s="28" t="s">
        <v>18</v>
      </c>
      <c r="E172" s="28">
        <v>405000</v>
      </c>
      <c r="F172" s="28"/>
      <c r="G172" s="28"/>
      <c r="H172" s="28">
        <f t="shared" si="3"/>
        <v>405000</v>
      </c>
      <c r="I172" s="126"/>
      <c r="J172" s="563"/>
    </row>
    <row r="173" spans="1:10" ht="19.5" customHeight="1">
      <c r="A173" s="28">
        <v>16</v>
      </c>
      <c r="B173" s="28" t="s">
        <v>179</v>
      </c>
      <c r="C173" s="617">
        <v>1966</v>
      </c>
      <c r="D173" s="28" t="s">
        <v>18</v>
      </c>
      <c r="E173" s="28">
        <v>405000</v>
      </c>
      <c r="F173" s="28"/>
      <c r="G173" s="28"/>
      <c r="H173" s="28">
        <f t="shared" si="3"/>
        <v>405000</v>
      </c>
      <c r="I173" s="126"/>
      <c r="J173" s="563"/>
    </row>
    <row r="174" spans="1:10" ht="19.5" customHeight="1">
      <c r="A174" s="28">
        <v>17</v>
      </c>
      <c r="B174" s="28" t="s">
        <v>180</v>
      </c>
      <c r="C174" s="617">
        <v>1979</v>
      </c>
      <c r="D174" s="28" t="s">
        <v>69</v>
      </c>
      <c r="E174" s="28">
        <v>405000</v>
      </c>
      <c r="F174" s="28"/>
      <c r="G174" s="28"/>
      <c r="H174" s="28">
        <f t="shared" si="3"/>
        <v>405000</v>
      </c>
      <c r="I174" s="126"/>
      <c r="J174" s="563"/>
    </row>
    <row r="175" spans="1:10" ht="19.5" customHeight="1">
      <c r="A175" s="28">
        <v>18</v>
      </c>
      <c r="B175" s="28" t="s">
        <v>182</v>
      </c>
      <c r="C175" s="617">
        <v>1985</v>
      </c>
      <c r="D175" s="28" t="s">
        <v>69</v>
      </c>
      <c r="E175" s="28">
        <v>405000</v>
      </c>
      <c r="F175" s="28"/>
      <c r="G175" s="28"/>
      <c r="H175" s="28">
        <f t="shared" si="3"/>
        <v>405000</v>
      </c>
      <c r="I175" s="126"/>
      <c r="J175" s="563"/>
    </row>
    <row r="176" spans="1:10" ht="19.5" customHeight="1">
      <c r="A176" s="28">
        <v>19</v>
      </c>
      <c r="B176" s="28" t="s">
        <v>587</v>
      </c>
      <c r="C176" s="617">
        <v>1984</v>
      </c>
      <c r="D176" s="28" t="s">
        <v>69</v>
      </c>
      <c r="E176" s="28">
        <v>405000</v>
      </c>
      <c r="F176" s="28"/>
      <c r="G176" s="28"/>
      <c r="H176" s="28">
        <f t="shared" si="3"/>
        <v>405000</v>
      </c>
      <c r="I176" s="126"/>
      <c r="J176" s="563"/>
    </row>
    <row r="177" spans="1:10" ht="19.5" customHeight="1">
      <c r="A177" s="28">
        <v>20</v>
      </c>
      <c r="B177" s="28" t="s">
        <v>183</v>
      </c>
      <c r="C177" s="617">
        <v>1973</v>
      </c>
      <c r="D177" s="28" t="s">
        <v>69</v>
      </c>
      <c r="E177" s="28">
        <v>405000</v>
      </c>
      <c r="F177" s="28"/>
      <c r="G177" s="28"/>
      <c r="H177" s="28">
        <f t="shared" si="3"/>
        <v>405000</v>
      </c>
      <c r="I177" s="126"/>
      <c r="J177" s="563"/>
    </row>
    <row r="178" spans="1:10" ht="19.5" customHeight="1">
      <c r="A178" s="28">
        <v>21</v>
      </c>
      <c r="B178" s="28" t="s">
        <v>184</v>
      </c>
      <c r="C178" s="617">
        <v>1963</v>
      </c>
      <c r="D178" s="28" t="s">
        <v>185</v>
      </c>
      <c r="E178" s="28">
        <v>405000</v>
      </c>
      <c r="F178" s="28"/>
      <c r="G178" s="28"/>
      <c r="H178" s="28">
        <f t="shared" si="3"/>
        <v>405000</v>
      </c>
      <c r="I178" s="126"/>
      <c r="J178" s="563"/>
    </row>
    <row r="179" spans="1:10" ht="19.5" customHeight="1">
      <c r="A179" s="28">
        <v>22</v>
      </c>
      <c r="B179" s="28" t="s">
        <v>186</v>
      </c>
      <c r="C179" s="617">
        <v>1994</v>
      </c>
      <c r="D179" s="28" t="s">
        <v>185</v>
      </c>
      <c r="E179" s="28">
        <v>405000</v>
      </c>
      <c r="F179" s="28"/>
      <c r="G179" s="28"/>
      <c r="H179" s="28">
        <f t="shared" si="3"/>
        <v>405000</v>
      </c>
      <c r="I179" s="126"/>
      <c r="J179" s="563"/>
    </row>
    <row r="180" spans="1:10" ht="19.5" customHeight="1">
      <c r="A180" s="28">
        <v>23</v>
      </c>
      <c r="B180" s="28" t="s">
        <v>187</v>
      </c>
      <c r="C180" s="617">
        <v>1991</v>
      </c>
      <c r="D180" s="28" t="s">
        <v>185</v>
      </c>
      <c r="E180" s="28">
        <v>405000</v>
      </c>
      <c r="F180" s="28"/>
      <c r="G180" s="28"/>
      <c r="H180" s="28">
        <f t="shared" si="3"/>
        <v>405000</v>
      </c>
      <c r="I180" s="126"/>
      <c r="J180" s="563"/>
    </row>
    <row r="181" spans="1:10" ht="19.5" customHeight="1">
      <c r="A181" s="28">
        <v>24</v>
      </c>
      <c r="B181" s="28" t="s">
        <v>188</v>
      </c>
      <c r="C181" s="617">
        <v>1980</v>
      </c>
      <c r="D181" s="28" t="s">
        <v>185</v>
      </c>
      <c r="E181" s="28">
        <v>405000</v>
      </c>
      <c r="F181" s="28"/>
      <c r="G181" s="28"/>
      <c r="H181" s="28">
        <f t="shared" si="3"/>
        <v>405000</v>
      </c>
      <c r="I181" s="126"/>
      <c r="J181" s="563"/>
    </row>
    <row r="182" spans="1:10" ht="19.5" customHeight="1">
      <c r="A182" s="28">
        <v>25</v>
      </c>
      <c r="B182" s="28" t="s">
        <v>189</v>
      </c>
      <c r="C182" s="617">
        <v>1988</v>
      </c>
      <c r="D182" s="28" t="s">
        <v>185</v>
      </c>
      <c r="E182" s="28">
        <v>405000</v>
      </c>
      <c r="F182" s="28"/>
      <c r="G182" s="28"/>
      <c r="H182" s="28">
        <f t="shared" si="3"/>
        <v>405000</v>
      </c>
      <c r="I182" s="126"/>
      <c r="J182" s="563"/>
    </row>
    <row r="183" spans="1:10" ht="19.5" customHeight="1">
      <c r="A183" s="28">
        <v>26</v>
      </c>
      <c r="B183" s="28" t="s">
        <v>190</v>
      </c>
      <c r="C183" s="617">
        <v>1965</v>
      </c>
      <c r="D183" s="28" t="s">
        <v>185</v>
      </c>
      <c r="E183" s="28">
        <v>405000</v>
      </c>
      <c r="F183" s="28"/>
      <c r="G183" s="28"/>
      <c r="H183" s="28">
        <f t="shared" si="3"/>
        <v>405000</v>
      </c>
      <c r="I183" s="126"/>
      <c r="J183" s="563"/>
    </row>
    <row r="184" spans="1:10" ht="19.5" customHeight="1">
      <c r="A184" s="28">
        <v>27</v>
      </c>
      <c r="B184" s="28" t="s">
        <v>191</v>
      </c>
      <c r="C184" s="617">
        <v>1968</v>
      </c>
      <c r="D184" s="28" t="s">
        <v>185</v>
      </c>
      <c r="E184" s="28">
        <v>405000</v>
      </c>
      <c r="F184" s="28"/>
      <c r="G184" s="28"/>
      <c r="H184" s="28">
        <f t="shared" si="3"/>
        <v>405000</v>
      </c>
      <c r="I184" s="126"/>
      <c r="J184" s="563"/>
    </row>
    <row r="185" spans="1:10" ht="19.5" customHeight="1">
      <c r="A185" s="28">
        <v>28</v>
      </c>
      <c r="B185" s="28" t="s">
        <v>192</v>
      </c>
      <c r="C185" s="617">
        <v>1985</v>
      </c>
      <c r="D185" s="28" t="s">
        <v>185</v>
      </c>
      <c r="E185" s="28">
        <v>405000</v>
      </c>
      <c r="F185" s="28"/>
      <c r="G185" s="28"/>
      <c r="H185" s="28">
        <f t="shared" si="3"/>
        <v>405000</v>
      </c>
      <c r="I185" s="126"/>
      <c r="J185" s="563"/>
    </row>
    <row r="186" spans="1:10" ht="19.5" customHeight="1">
      <c r="A186" s="28">
        <v>29</v>
      </c>
      <c r="B186" s="28" t="s">
        <v>195</v>
      </c>
      <c r="C186" s="617">
        <v>1971</v>
      </c>
      <c r="D186" s="28" t="s">
        <v>194</v>
      </c>
      <c r="E186" s="28">
        <v>405000</v>
      </c>
      <c r="F186" s="28"/>
      <c r="G186" s="28"/>
      <c r="H186" s="28">
        <f t="shared" si="3"/>
        <v>405000</v>
      </c>
      <c r="I186" s="126"/>
      <c r="J186" s="563"/>
    </row>
    <row r="187" spans="1:10" ht="19.5" customHeight="1">
      <c r="A187" s="28">
        <v>30</v>
      </c>
      <c r="B187" s="28" t="s">
        <v>196</v>
      </c>
      <c r="C187" s="617">
        <v>1969</v>
      </c>
      <c r="D187" s="28" t="s">
        <v>194</v>
      </c>
      <c r="E187" s="28">
        <v>405000</v>
      </c>
      <c r="F187" s="28"/>
      <c r="G187" s="28"/>
      <c r="H187" s="28">
        <f t="shared" si="3"/>
        <v>405000</v>
      </c>
      <c r="I187" s="126"/>
      <c r="J187" s="563"/>
    </row>
    <row r="188" spans="1:10" ht="19.5" customHeight="1">
      <c r="A188" s="28">
        <v>31</v>
      </c>
      <c r="B188" s="28" t="s">
        <v>2566</v>
      </c>
      <c r="C188" s="617">
        <v>1982</v>
      </c>
      <c r="D188" s="28" t="s">
        <v>197</v>
      </c>
      <c r="E188" s="28">
        <v>405000</v>
      </c>
      <c r="F188" s="28"/>
      <c r="G188" s="28"/>
      <c r="H188" s="28">
        <f t="shared" si="3"/>
        <v>405000</v>
      </c>
      <c r="I188" s="126"/>
      <c r="J188" s="563"/>
    </row>
    <row r="189" spans="1:10" ht="19.5" customHeight="1">
      <c r="A189" s="28">
        <v>32</v>
      </c>
      <c r="B189" s="28" t="s">
        <v>198</v>
      </c>
      <c r="C189" s="617">
        <v>1978</v>
      </c>
      <c r="D189" s="28" t="s">
        <v>197</v>
      </c>
      <c r="E189" s="28">
        <v>405000</v>
      </c>
      <c r="F189" s="28"/>
      <c r="G189" s="28"/>
      <c r="H189" s="28">
        <f t="shared" si="3"/>
        <v>405000</v>
      </c>
      <c r="I189" s="126"/>
      <c r="J189" s="563"/>
    </row>
    <row r="190" spans="1:10" ht="19.5" customHeight="1">
      <c r="A190" s="28">
        <v>33</v>
      </c>
      <c r="B190" s="28" t="s">
        <v>199</v>
      </c>
      <c r="C190" s="617">
        <v>1973</v>
      </c>
      <c r="D190" s="28" t="s">
        <v>4</v>
      </c>
      <c r="E190" s="28">
        <v>405000</v>
      </c>
      <c r="F190" s="28"/>
      <c r="G190" s="28"/>
      <c r="H190" s="28">
        <f t="shared" si="3"/>
        <v>405000</v>
      </c>
      <c r="I190" s="126"/>
      <c r="J190" s="563" t="s">
        <v>2800</v>
      </c>
    </row>
    <row r="191" spans="1:10" ht="19.5" customHeight="1">
      <c r="A191" s="28">
        <v>34</v>
      </c>
      <c r="B191" s="28" t="s">
        <v>51</v>
      </c>
      <c r="C191" s="617">
        <v>1966</v>
      </c>
      <c r="D191" s="28" t="s">
        <v>52</v>
      </c>
      <c r="E191" s="28">
        <v>405000</v>
      </c>
      <c r="F191" s="28"/>
      <c r="G191" s="28"/>
      <c r="H191" s="28">
        <f t="shared" si="3"/>
        <v>405000</v>
      </c>
      <c r="I191" s="126"/>
      <c r="J191" s="563"/>
    </row>
    <row r="192" spans="1:10" ht="19.5" customHeight="1">
      <c r="A192" s="28">
        <v>35</v>
      </c>
      <c r="B192" s="28" t="s">
        <v>588</v>
      </c>
      <c r="C192" s="617">
        <v>1971</v>
      </c>
      <c r="D192" s="28" t="s">
        <v>185</v>
      </c>
      <c r="E192" s="28">
        <v>405000</v>
      </c>
      <c r="F192" s="1094"/>
      <c r="G192" s="28"/>
      <c r="H192" s="28">
        <f t="shared" si="3"/>
        <v>405000</v>
      </c>
      <c r="I192" s="126"/>
      <c r="J192" s="563"/>
    </row>
    <row r="193" spans="1:10" ht="19.5" customHeight="1">
      <c r="A193" s="28">
        <v>36</v>
      </c>
      <c r="B193" s="28" t="s">
        <v>589</v>
      </c>
      <c r="C193" s="1072">
        <v>2000</v>
      </c>
      <c r="D193" s="28" t="s">
        <v>590</v>
      </c>
      <c r="E193" s="28">
        <v>405000</v>
      </c>
      <c r="F193" s="1094"/>
      <c r="G193" s="28"/>
      <c r="H193" s="28">
        <f t="shared" si="3"/>
        <v>405000</v>
      </c>
      <c r="I193" s="1095"/>
      <c r="J193" s="1096"/>
    </row>
    <row r="194" spans="1:10" ht="19.5" customHeight="1">
      <c r="A194" s="28">
        <v>37</v>
      </c>
      <c r="B194" s="55" t="s">
        <v>201</v>
      </c>
      <c r="C194" s="617">
        <v>1985</v>
      </c>
      <c r="D194" s="55" t="s">
        <v>159</v>
      </c>
      <c r="E194" s="55">
        <v>405000</v>
      </c>
      <c r="F194" s="55"/>
      <c r="G194" s="55"/>
      <c r="H194" s="55">
        <v>405000</v>
      </c>
      <c r="I194" s="1097"/>
      <c r="J194" s="1098" t="s">
        <v>2502</v>
      </c>
    </row>
    <row r="195" spans="1:10" ht="19.5" customHeight="1">
      <c r="A195" s="28">
        <v>38</v>
      </c>
      <c r="B195" s="28" t="s">
        <v>202</v>
      </c>
      <c r="C195" s="617">
        <v>1973</v>
      </c>
      <c r="D195" s="28" t="s">
        <v>16</v>
      </c>
      <c r="E195" s="28">
        <v>405000</v>
      </c>
      <c r="F195" s="28"/>
      <c r="G195" s="28"/>
      <c r="H195" s="28">
        <v>405000</v>
      </c>
      <c r="I195" s="126"/>
      <c r="J195" s="1098" t="s">
        <v>2502</v>
      </c>
    </row>
    <row r="196" spans="1:10" ht="19.5" customHeight="1">
      <c r="A196" s="28">
        <v>39</v>
      </c>
      <c r="B196" s="28" t="s">
        <v>203</v>
      </c>
      <c r="C196" s="617">
        <v>1966</v>
      </c>
      <c r="D196" s="28" t="s">
        <v>18</v>
      </c>
      <c r="E196" s="28">
        <v>405000</v>
      </c>
      <c r="F196" s="28"/>
      <c r="G196" s="28"/>
      <c r="H196" s="28">
        <v>405000</v>
      </c>
      <c r="I196" s="126"/>
      <c r="J196" s="1098" t="s">
        <v>2502</v>
      </c>
    </row>
    <row r="197" spans="1:10" ht="19.5" customHeight="1">
      <c r="A197" s="28">
        <v>40</v>
      </c>
      <c r="B197" s="28" t="s">
        <v>204</v>
      </c>
      <c r="C197" s="617">
        <v>1970</v>
      </c>
      <c r="D197" s="28" t="s">
        <v>18</v>
      </c>
      <c r="E197" s="28">
        <v>405000</v>
      </c>
      <c r="F197" s="28"/>
      <c r="G197" s="28"/>
      <c r="H197" s="28">
        <v>405000</v>
      </c>
      <c r="I197" s="126"/>
      <c r="J197" s="1098" t="s">
        <v>2502</v>
      </c>
    </row>
    <row r="198" spans="1:10" ht="19.5" customHeight="1">
      <c r="A198" s="28">
        <v>41</v>
      </c>
      <c r="B198" s="28" t="s">
        <v>205</v>
      </c>
      <c r="C198" s="617">
        <v>1971</v>
      </c>
      <c r="D198" s="28" t="s">
        <v>18</v>
      </c>
      <c r="E198" s="28">
        <v>405000</v>
      </c>
      <c r="F198" s="28"/>
      <c r="G198" s="28"/>
      <c r="H198" s="28">
        <v>405000</v>
      </c>
      <c r="I198" s="126"/>
      <c r="J198" s="1098" t="s">
        <v>2502</v>
      </c>
    </row>
    <row r="199" spans="1:10" ht="19.5" customHeight="1">
      <c r="A199" s="28">
        <v>42</v>
      </c>
      <c r="B199" s="28" t="s">
        <v>206</v>
      </c>
      <c r="C199" s="617">
        <v>1961</v>
      </c>
      <c r="D199" s="28" t="s">
        <v>185</v>
      </c>
      <c r="E199" s="28">
        <v>405000</v>
      </c>
      <c r="F199" s="28"/>
      <c r="G199" s="28"/>
      <c r="H199" s="28">
        <v>405000</v>
      </c>
      <c r="I199" s="126"/>
      <c r="J199" s="1098" t="s">
        <v>2502</v>
      </c>
    </row>
    <row r="200" spans="1:10" ht="19.5" customHeight="1">
      <c r="A200" s="28">
        <v>43</v>
      </c>
      <c r="B200" s="28" t="s">
        <v>591</v>
      </c>
      <c r="C200" s="617">
        <v>1985</v>
      </c>
      <c r="D200" s="28" t="s">
        <v>194</v>
      </c>
      <c r="E200" s="28">
        <v>405000</v>
      </c>
      <c r="F200" s="28"/>
      <c r="G200" s="28"/>
      <c r="H200" s="28">
        <f aca="true" t="shared" si="4" ref="H200:H207">SUM(E200:G200)</f>
        <v>405000</v>
      </c>
      <c r="I200" s="126"/>
      <c r="J200" s="1098" t="s">
        <v>2502</v>
      </c>
    </row>
    <row r="201" spans="1:10" ht="19.5" customHeight="1">
      <c r="A201" s="28">
        <v>44</v>
      </c>
      <c r="B201" s="28" t="s">
        <v>2565</v>
      </c>
      <c r="C201" s="617">
        <v>1965</v>
      </c>
      <c r="D201" s="28" t="s">
        <v>69</v>
      </c>
      <c r="E201" s="28">
        <v>405000</v>
      </c>
      <c r="F201" s="28"/>
      <c r="G201" s="28"/>
      <c r="H201" s="28">
        <f t="shared" si="4"/>
        <v>405000</v>
      </c>
      <c r="I201" s="126"/>
      <c r="J201" s="1098" t="s">
        <v>2502</v>
      </c>
    </row>
    <row r="202" spans="1:10" ht="19.5" customHeight="1">
      <c r="A202" s="28">
        <v>45</v>
      </c>
      <c r="B202" s="28" t="s">
        <v>1722</v>
      </c>
      <c r="C202" s="1072">
        <v>1968</v>
      </c>
      <c r="D202" s="28" t="s">
        <v>4</v>
      </c>
      <c r="E202" s="28">
        <v>405000</v>
      </c>
      <c r="F202" s="28"/>
      <c r="G202" s="28"/>
      <c r="H202" s="28">
        <f t="shared" si="4"/>
        <v>405000</v>
      </c>
      <c r="I202" s="126"/>
      <c r="J202" s="1098"/>
    </row>
    <row r="203" spans="1:10" ht="19.5" customHeight="1">
      <c r="A203" s="28">
        <v>46</v>
      </c>
      <c r="B203" s="28" t="s">
        <v>1749</v>
      </c>
      <c r="C203" s="617">
        <v>1985</v>
      </c>
      <c r="D203" s="28" t="s">
        <v>126</v>
      </c>
      <c r="E203" s="28">
        <v>405000</v>
      </c>
      <c r="F203" s="28"/>
      <c r="G203" s="28"/>
      <c r="H203" s="28">
        <f t="shared" si="4"/>
        <v>405000</v>
      </c>
      <c r="I203" s="126"/>
      <c r="J203" s="1098"/>
    </row>
    <row r="204" spans="1:10" ht="19.5" customHeight="1">
      <c r="A204" s="28">
        <v>47</v>
      </c>
      <c r="B204" s="28" t="s">
        <v>1750</v>
      </c>
      <c r="C204" s="617">
        <v>1981</v>
      </c>
      <c r="D204" s="28" t="s">
        <v>16</v>
      </c>
      <c r="E204" s="28">
        <v>405000</v>
      </c>
      <c r="F204" s="28"/>
      <c r="G204" s="28"/>
      <c r="H204" s="28">
        <f t="shared" si="4"/>
        <v>405000</v>
      </c>
      <c r="I204" s="126"/>
      <c r="J204" s="1098"/>
    </row>
    <row r="205" spans="1:10" ht="19.5" customHeight="1">
      <c r="A205" s="28">
        <v>48</v>
      </c>
      <c r="B205" s="624" t="s">
        <v>1751</v>
      </c>
      <c r="C205" s="625">
        <v>1984</v>
      </c>
      <c r="D205" s="28" t="s">
        <v>159</v>
      </c>
      <c r="E205" s="28">
        <v>405000</v>
      </c>
      <c r="F205" s="28"/>
      <c r="G205" s="28"/>
      <c r="H205" s="28">
        <f t="shared" si="4"/>
        <v>405000</v>
      </c>
      <c r="I205" s="28"/>
      <c r="J205" s="1098" t="s">
        <v>2502</v>
      </c>
    </row>
    <row r="206" spans="1:10" ht="19.5" customHeight="1">
      <c r="A206" s="28">
        <v>49</v>
      </c>
      <c r="B206" s="28" t="s">
        <v>209</v>
      </c>
      <c r="C206" s="617">
        <v>2001</v>
      </c>
      <c r="D206" s="28" t="s">
        <v>171</v>
      </c>
      <c r="E206" s="55">
        <v>405000</v>
      </c>
      <c r="F206" s="55"/>
      <c r="G206" s="1317"/>
      <c r="H206" s="55">
        <f t="shared" si="4"/>
        <v>405000</v>
      </c>
      <c r="I206" s="1318"/>
      <c r="J206" s="1098"/>
    </row>
    <row r="207" spans="1:10" ht="19.5" customHeight="1">
      <c r="A207" s="1099" t="s">
        <v>2735</v>
      </c>
      <c r="B207" s="1099"/>
      <c r="C207" s="1100"/>
      <c r="D207" s="1099"/>
      <c r="E207" s="1101">
        <f>SUM(E158:E206)</f>
        <v>19845000</v>
      </c>
      <c r="F207" s="1101"/>
      <c r="G207" s="893"/>
      <c r="H207" s="1101">
        <f t="shared" si="4"/>
        <v>19845000</v>
      </c>
      <c r="I207" s="1097"/>
      <c r="J207" s="1098"/>
    </row>
    <row r="208" spans="1:10" ht="19.5" customHeight="1">
      <c r="A208" s="1353" t="s">
        <v>207</v>
      </c>
      <c r="B208" s="1354"/>
      <c r="C208" s="1354"/>
      <c r="D208" s="1354"/>
      <c r="E208" s="1354"/>
      <c r="F208" s="1354"/>
      <c r="G208" s="1354"/>
      <c r="H208" s="1354"/>
      <c r="I208" s="1354"/>
      <c r="J208" s="1355"/>
    </row>
    <row r="209" spans="1:10" ht="19.5" customHeight="1">
      <c r="A209" s="28">
        <v>1</v>
      </c>
      <c r="B209" s="28" t="s">
        <v>208</v>
      </c>
      <c r="C209" s="617">
        <v>2004</v>
      </c>
      <c r="D209" s="28" t="s">
        <v>159</v>
      </c>
      <c r="E209" s="28">
        <v>540000</v>
      </c>
      <c r="F209" s="28"/>
      <c r="G209" s="28"/>
      <c r="H209" s="28">
        <f aca="true" t="shared" si="5" ref="H209:H214">E209+G209</f>
        <v>540000</v>
      </c>
      <c r="I209" s="126"/>
      <c r="J209" s="563"/>
    </row>
    <row r="210" spans="1:10" ht="19.5" customHeight="1">
      <c r="A210" s="28">
        <v>2</v>
      </c>
      <c r="B210" s="28" t="s">
        <v>53</v>
      </c>
      <c r="C210" s="617">
        <v>2004</v>
      </c>
      <c r="D210" s="28" t="s">
        <v>173</v>
      </c>
      <c r="E210" s="28">
        <v>540000</v>
      </c>
      <c r="F210" s="28"/>
      <c r="G210" s="28"/>
      <c r="H210" s="28">
        <f t="shared" si="5"/>
        <v>540000</v>
      </c>
      <c r="I210" s="126"/>
      <c r="J210" s="563"/>
    </row>
    <row r="211" spans="1:10" ht="19.5" customHeight="1">
      <c r="A211" s="28">
        <v>3</v>
      </c>
      <c r="B211" s="28" t="s">
        <v>54</v>
      </c>
      <c r="C211" s="617">
        <v>2014</v>
      </c>
      <c r="D211" s="28" t="s">
        <v>173</v>
      </c>
      <c r="E211" s="28">
        <v>540000</v>
      </c>
      <c r="F211" s="28"/>
      <c r="G211" s="28"/>
      <c r="H211" s="28">
        <f t="shared" si="5"/>
        <v>540000</v>
      </c>
      <c r="I211" s="126"/>
      <c r="J211" s="563"/>
    </row>
    <row r="212" spans="1:10" ht="19.5" customHeight="1">
      <c r="A212" s="28">
        <v>4</v>
      </c>
      <c r="B212" s="28" t="s">
        <v>211</v>
      </c>
      <c r="C212" s="617">
        <v>2003</v>
      </c>
      <c r="D212" s="28" t="s">
        <v>69</v>
      </c>
      <c r="E212" s="28">
        <v>540000</v>
      </c>
      <c r="F212" s="28"/>
      <c r="G212" s="28"/>
      <c r="H212" s="28">
        <f t="shared" si="5"/>
        <v>540000</v>
      </c>
      <c r="I212" s="126"/>
      <c r="J212" s="563"/>
    </row>
    <row r="213" spans="1:10" ht="19.5" customHeight="1">
      <c r="A213" s="28">
        <v>5</v>
      </c>
      <c r="B213" s="28" t="s">
        <v>212</v>
      </c>
      <c r="C213" s="617">
        <v>2007</v>
      </c>
      <c r="D213" s="28" t="s">
        <v>185</v>
      </c>
      <c r="E213" s="28">
        <v>540000</v>
      </c>
      <c r="F213" s="28"/>
      <c r="G213" s="28"/>
      <c r="H213" s="28">
        <f t="shared" si="5"/>
        <v>540000</v>
      </c>
      <c r="I213" s="126"/>
      <c r="J213" s="563"/>
    </row>
    <row r="214" spans="1:10" ht="19.5" customHeight="1">
      <c r="A214" s="28">
        <v>6</v>
      </c>
      <c r="B214" s="28" t="s">
        <v>55</v>
      </c>
      <c r="C214" s="617">
        <v>2014</v>
      </c>
      <c r="D214" s="28" t="s">
        <v>194</v>
      </c>
      <c r="E214" s="28">
        <v>540000</v>
      </c>
      <c r="F214" s="28"/>
      <c r="G214" s="28"/>
      <c r="H214" s="28">
        <f t="shared" si="5"/>
        <v>540000</v>
      </c>
      <c r="I214" s="126"/>
      <c r="J214" s="563"/>
    </row>
    <row r="215" spans="1:10" ht="19.5" customHeight="1">
      <c r="A215" s="28">
        <v>7</v>
      </c>
      <c r="B215" s="28" t="s">
        <v>213</v>
      </c>
      <c r="C215" s="617">
        <v>2013</v>
      </c>
      <c r="D215" s="28" t="s">
        <v>194</v>
      </c>
      <c r="E215" s="28">
        <v>540000</v>
      </c>
      <c r="F215" s="28"/>
      <c r="G215" s="28"/>
      <c r="H215" s="28">
        <v>540000</v>
      </c>
      <c r="I215" s="126"/>
      <c r="J215" s="563" t="s">
        <v>2502</v>
      </c>
    </row>
    <row r="216" spans="1:10" ht="19.5" customHeight="1">
      <c r="A216" s="28">
        <v>8</v>
      </c>
      <c r="B216" s="28" t="s">
        <v>1192</v>
      </c>
      <c r="C216" s="617">
        <v>2015</v>
      </c>
      <c r="D216" s="28" t="s">
        <v>1</v>
      </c>
      <c r="E216" s="28">
        <v>540000</v>
      </c>
      <c r="F216" s="28"/>
      <c r="G216" s="28"/>
      <c r="H216" s="28">
        <f>SUM(E216:G216)</f>
        <v>540000</v>
      </c>
      <c r="I216" s="126"/>
      <c r="J216" s="563" t="s">
        <v>2502</v>
      </c>
    </row>
    <row r="217" spans="1:10" s="1" customFormat="1" ht="19.5" customHeight="1">
      <c r="A217" s="541">
        <v>9</v>
      </c>
      <c r="B217" s="541" t="s">
        <v>2837</v>
      </c>
      <c r="C217" s="542">
        <v>2015</v>
      </c>
      <c r="D217" s="541" t="s">
        <v>3</v>
      </c>
      <c r="E217" s="541">
        <v>540000</v>
      </c>
      <c r="F217" s="541"/>
      <c r="G217" s="541">
        <v>540000</v>
      </c>
      <c r="H217" s="541">
        <f>SUM(E217:G217)</f>
        <v>1080000</v>
      </c>
      <c r="I217" s="1321"/>
      <c r="J217" s="1312" t="s">
        <v>2502</v>
      </c>
    </row>
    <row r="218" spans="1:10" ht="19.5" customHeight="1">
      <c r="A218" s="57" t="s">
        <v>2735</v>
      </c>
      <c r="B218" s="57"/>
      <c r="C218" s="1090"/>
      <c r="D218" s="57"/>
      <c r="E218" s="57">
        <f>SUM(E209:E217)</f>
        <v>4860000</v>
      </c>
      <c r="F218" s="57"/>
      <c r="G218" s="57">
        <v>540000</v>
      </c>
      <c r="H218" s="57">
        <f>SUM(E218:G218)</f>
        <v>5400000</v>
      </c>
      <c r="I218" s="126"/>
      <c r="J218" s="563"/>
    </row>
    <row r="219" spans="1:10" ht="19.5" customHeight="1">
      <c r="A219" s="57"/>
      <c r="B219" s="1353" t="s">
        <v>2574</v>
      </c>
      <c r="C219" s="1354"/>
      <c r="D219" s="1354"/>
      <c r="E219" s="1354"/>
      <c r="F219" s="1354"/>
      <c r="G219" s="1354"/>
      <c r="H219" s="1354"/>
      <c r="I219" s="1354"/>
      <c r="J219" s="1355"/>
    </row>
    <row r="220" spans="1:10" ht="19.5" customHeight="1">
      <c r="A220" s="28">
        <v>1</v>
      </c>
      <c r="B220" s="28" t="s">
        <v>214</v>
      </c>
      <c r="C220" s="617">
        <v>1951</v>
      </c>
      <c r="D220" s="28" t="s">
        <v>159</v>
      </c>
      <c r="E220" s="28">
        <v>540000</v>
      </c>
      <c r="F220" s="28"/>
      <c r="G220" s="28"/>
      <c r="H220" s="28">
        <f>E220+G220</f>
        <v>540000</v>
      </c>
      <c r="I220" s="126"/>
      <c r="J220" s="563"/>
    </row>
    <row r="221" spans="1:10" ht="19.5" customHeight="1">
      <c r="A221" s="28">
        <v>2</v>
      </c>
      <c r="B221" s="28" t="s">
        <v>215</v>
      </c>
      <c r="C221" s="617">
        <v>1946</v>
      </c>
      <c r="D221" s="28" t="s">
        <v>159</v>
      </c>
      <c r="E221" s="28">
        <v>540000</v>
      </c>
      <c r="F221" s="28"/>
      <c r="G221" s="28"/>
      <c r="H221" s="28">
        <f aca="true" t="shared" si="6" ref="H221:H250">E221+G221</f>
        <v>540000</v>
      </c>
      <c r="I221" s="126"/>
      <c r="J221" s="563"/>
    </row>
    <row r="222" spans="1:10" ht="19.5" customHeight="1">
      <c r="A222" s="28">
        <v>3</v>
      </c>
      <c r="B222" s="28" t="s">
        <v>216</v>
      </c>
      <c r="C222" s="617">
        <v>1944</v>
      </c>
      <c r="D222" s="28" t="s">
        <v>159</v>
      </c>
      <c r="E222" s="28">
        <v>540000</v>
      </c>
      <c r="F222" s="28"/>
      <c r="G222" s="28"/>
      <c r="H222" s="28">
        <f t="shared" si="6"/>
        <v>540000</v>
      </c>
      <c r="I222" s="126"/>
      <c r="J222" s="563"/>
    </row>
    <row r="223" spans="1:10" ht="19.5" customHeight="1">
      <c r="A223" s="28">
        <v>4</v>
      </c>
      <c r="B223" s="28" t="s">
        <v>217</v>
      </c>
      <c r="C223" s="617">
        <v>1936</v>
      </c>
      <c r="D223" s="28" t="s">
        <v>159</v>
      </c>
      <c r="E223" s="28">
        <v>540000</v>
      </c>
      <c r="F223" s="28"/>
      <c r="G223" s="28"/>
      <c r="H223" s="28">
        <f t="shared" si="6"/>
        <v>540000</v>
      </c>
      <c r="I223" s="126"/>
      <c r="J223" s="563"/>
    </row>
    <row r="224" spans="1:10" ht="19.5" customHeight="1">
      <c r="A224" s="28">
        <v>5</v>
      </c>
      <c r="B224" s="28" t="s">
        <v>56</v>
      </c>
      <c r="C224" s="617">
        <v>1945</v>
      </c>
      <c r="D224" s="28" t="s">
        <v>163</v>
      </c>
      <c r="E224" s="28">
        <v>540000</v>
      </c>
      <c r="F224" s="28"/>
      <c r="G224" s="28"/>
      <c r="H224" s="28">
        <f t="shared" si="6"/>
        <v>540000</v>
      </c>
      <c r="I224" s="126"/>
      <c r="J224" s="563"/>
    </row>
    <row r="225" spans="1:10" ht="19.5" customHeight="1">
      <c r="A225" s="28">
        <v>6</v>
      </c>
      <c r="B225" s="28" t="s">
        <v>219</v>
      </c>
      <c r="C225" s="617">
        <v>1941</v>
      </c>
      <c r="D225" s="28" t="s">
        <v>197</v>
      </c>
      <c r="E225" s="28">
        <v>540000</v>
      </c>
      <c r="F225" s="28"/>
      <c r="G225" s="28"/>
      <c r="H225" s="28">
        <f t="shared" si="6"/>
        <v>540000</v>
      </c>
      <c r="I225" s="126"/>
      <c r="J225" s="563"/>
    </row>
    <row r="226" spans="1:10" ht="19.5" customHeight="1">
      <c r="A226" s="28">
        <v>7</v>
      </c>
      <c r="B226" s="28" t="s">
        <v>222</v>
      </c>
      <c r="C226" s="617">
        <v>1943</v>
      </c>
      <c r="D226" s="28" t="s">
        <v>18</v>
      </c>
      <c r="E226" s="28">
        <v>540000</v>
      </c>
      <c r="F226" s="28"/>
      <c r="G226" s="28"/>
      <c r="H226" s="28">
        <f t="shared" si="6"/>
        <v>540000</v>
      </c>
      <c r="I226" s="126"/>
      <c r="J226" s="563"/>
    </row>
    <row r="227" spans="1:10" ht="19.5" customHeight="1">
      <c r="A227" s="28">
        <v>8</v>
      </c>
      <c r="B227" s="28" t="s">
        <v>223</v>
      </c>
      <c r="C227" s="617">
        <v>1934</v>
      </c>
      <c r="D227" s="28" t="s">
        <v>171</v>
      </c>
      <c r="E227" s="28">
        <v>540000</v>
      </c>
      <c r="F227" s="28"/>
      <c r="G227" s="28"/>
      <c r="H227" s="28">
        <f t="shared" si="6"/>
        <v>540000</v>
      </c>
      <c r="I227" s="126"/>
      <c r="J227" s="563"/>
    </row>
    <row r="228" spans="1:10" ht="19.5" customHeight="1">
      <c r="A228" s="28">
        <v>9</v>
      </c>
      <c r="B228" s="28" t="s">
        <v>225</v>
      </c>
      <c r="C228" s="617">
        <v>1929</v>
      </c>
      <c r="D228" s="28" t="s">
        <v>18</v>
      </c>
      <c r="E228" s="28">
        <v>540000</v>
      </c>
      <c r="F228" s="28"/>
      <c r="G228" s="28"/>
      <c r="H228" s="28">
        <f t="shared" si="6"/>
        <v>540000</v>
      </c>
      <c r="I228" s="126"/>
      <c r="J228" s="563"/>
    </row>
    <row r="229" spans="1:10" ht="19.5" customHeight="1">
      <c r="A229" s="28">
        <v>10</v>
      </c>
      <c r="B229" s="28" t="s">
        <v>226</v>
      </c>
      <c r="C229" s="617">
        <v>1838</v>
      </c>
      <c r="D229" s="28" t="s">
        <v>69</v>
      </c>
      <c r="E229" s="28">
        <v>540000</v>
      </c>
      <c r="F229" s="28"/>
      <c r="G229" s="28"/>
      <c r="H229" s="28">
        <f t="shared" si="6"/>
        <v>540000</v>
      </c>
      <c r="I229" s="126"/>
      <c r="J229" s="563"/>
    </row>
    <row r="230" spans="1:10" ht="19.5" customHeight="1">
      <c r="A230" s="28">
        <v>11</v>
      </c>
      <c r="B230" s="28" t="s">
        <v>234</v>
      </c>
      <c r="C230" s="617">
        <v>1936</v>
      </c>
      <c r="D230" s="28" t="s">
        <v>69</v>
      </c>
      <c r="E230" s="28">
        <v>540000</v>
      </c>
      <c r="F230" s="28"/>
      <c r="G230" s="28"/>
      <c r="H230" s="28">
        <f t="shared" si="6"/>
        <v>540000</v>
      </c>
      <c r="I230" s="126"/>
      <c r="J230" s="563"/>
    </row>
    <row r="231" spans="1:10" ht="19.5" customHeight="1">
      <c r="A231" s="28">
        <v>12</v>
      </c>
      <c r="B231" s="28" t="s">
        <v>237</v>
      </c>
      <c r="C231" s="617">
        <v>1933</v>
      </c>
      <c r="D231" s="28" t="s">
        <v>185</v>
      </c>
      <c r="E231" s="28">
        <v>540000</v>
      </c>
      <c r="F231" s="28"/>
      <c r="G231" s="28"/>
      <c r="H231" s="28">
        <f t="shared" si="6"/>
        <v>540000</v>
      </c>
      <c r="I231" s="126"/>
      <c r="J231" s="563"/>
    </row>
    <row r="232" spans="1:10" ht="19.5" customHeight="1">
      <c r="A232" s="28">
        <v>13</v>
      </c>
      <c r="B232" s="28" t="s">
        <v>238</v>
      </c>
      <c r="C232" s="617">
        <v>1942</v>
      </c>
      <c r="D232" s="28" t="s">
        <v>185</v>
      </c>
      <c r="E232" s="28">
        <v>540000</v>
      </c>
      <c r="F232" s="28"/>
      <c r="G232" s="28"/>
      <c r="H232" s="28">
        <f t="shared" si="6"/>
        <v>540000</v>
      </c>
      <c r="I232" s="126"/>
      <c r="J232" s="563"/>
    </row>
    <row r="233" spans="1:10" ht="19.5" customHeight="1">
      <c r="A233" s="28">
        <v>14</v>
      </c>
      <c r="B233" s="28" t="s">
        <v>239</v>
      </c>
      <c r="C233" s="617">
        <v>1950</v>
      </c>
      <c r="D233" s="28" t="s">
        <v>185</v>
      </c>
      <c r="E233" s="28">
        <v>540000</v>
      </c>
      <c r="F233" s="28"/>
      <c r="G233" s="28"/>
      <c r="H233" s="28">
        <f t="shared" si="6"/>
        <v>540000</v>
      </c>
      <c r="I233" s="126"/>
      <c r="J233" s="563"/>
    </row>
    <row r="234" spans="1:10" ht="19.5" customHeight="1">
      <c r="A234" s="28">
        <v>15</v>
      </c>
      <c r="B234" s="28" t="s">
        <v>240</v>
      </c>
      <c r="C234" s="617">
        <v>1947</v>
      </c>
      <c r="D234" s="28" t="s">
        <v>194</v>
      </c>
      <c r="E234" s="28">
        <v>540000</v>
      </c>
      <c r="F234" s="28"/>
      <c r="G234" s="28"/>
      <c r="H234" s="28">
        <f t="shared" si="6"/>
        <v>540000</v>
      </c>
      <c r="I234" s="126"/>
      <c r="J234" s="563"/>
    </row>
    <row r="235" spans="1:10" ht="19.5" customHeight="1">
      <c r="A235" s="28">
        <v>16</v>
      </c>
      <c r="B235" s="28" t="s">
        <v>241</v>
      </c>
      <c r="C235" s="617">
        <v>1949</v>
      </c>
      <c r="D235" s="28" t="s">
        <v>194</v>
      </c>
      <c r="E235" s="28">
        <v>540000</v>
      </c>
      <c r="F235" s="28"/>
      <c r="G235" s="28"/>
      <c r="H235" s="28">
        <f t="shared" si="6"/>
        <v>540000</v>
      </c>
      <c r="I235" s="126"/>
      <c r="J235" s="563"/>
    </row>
    <row r="236" spans="1:14" ht="19.5" customHeight="1">
      <c r="A236" s="28">
        <v>17</v>
      </c>
      <c r="B236" s="28" t="s">
        <v>242</v>
      </c>
      <c r="C236" s="617">
        <v>1936</v>
      </c>
      <c r="D236" s="28" t="s">
        <v>194</v>
      </c>
      <c r="E236" s="28">
        <v>540000</v>
      </c>
      <c r="F236" s="28"/>
      <c r="G236" s="28"/>
      <c r="H236" s="28">
        <f t="shared" si="6"/>
        <v>540000</v>
      </c>
      <c r="I236" s="126"/>
      <c r="J236" s="563"/>
      <c r="K236" s="126"/>
      <c r="L236" s="28"/>
      <c r="M236" s="617"/>
      <c r="N236" s="28" t="s">
        <v>194</v>
      </c>
    </row>
    <row r="237" spans="1:10" ht="19.5" customHeight="1">
      <c r="A237" s="28">
        <v>18</v>
      </c>
      <c r="B237" s="28" t="s">
        <v>243</v>
      </c>
      <c r="C237" s="617">
        <v>1953</v>
      </c>
      <c r="D237" s="28" t="s">
        <v>194</v>
      </c>
      <c r="E237" s="28">
        <v>540000</v>
      </c>
      <c r="F237" s="28"/>
      <c r="G237" s="28"/>
      <c r="H237" s="28">
        <f t="shared" si="6"/>
        <v>540000</v>
      </c>
      <c r="I237" s="126"/>
      <c r="J237" s="563"/>
    </row>
    <row r="238" spans="1:10" ht="19.5" customHeight="1">
      <c r="A238" s="28">
        <v>19</v>
      </c>
      <c r="B238" s="28" t="s">
        <v>193</v>
      </c>
      <c r="C238" s="617">
        <v>1954</v>
      </c>
      <c r="D238" s="28" t="s">
        <v>194</v>
      </c>
      <c r="E238" s="28">
        <v>540000</v>
      </c>
      <c r="F238" s="28"/>
      <c r="G238" s="28"/>
      <c r="H238" s="28">
        <f t="shared" si="6"/>
        <v>540000</v>
      </c>
      <c r="I238" s="126"/>
      <c r="J238" s="563"/>
    </row>
    <row r="239" spans="1:10" ht="19.5" customHeight="1">
      <c r="A239" s="28">
        <v>20</v>
      </c>
      <c r="B239" s="28" t="s">
        <v>57</v>
      </c>
      <c r="C239" s="617">
        <v>1937</v>
      </c>
      <c r="D239" s="28" t="s">
        <v>194</v>
      </c>
      <c r="E239" s="28">
        <v>540000</v>
      </c>
      <c r="F239" s="28"/>
      <c r="G239" s="28"/>
      <c r="H239" s="28">
        <f t="shared" si="6"/>
        <v>540000</v>
      </c>
      <c r="I239" s="126"/>
      <c r="J239" s="563"/>
    </row>
    <row r="240" spans="1:10" ht="19.5" customHeight="1">
      <c r="A240" s="28">
        <v>21</v>
      </c>
      <c r="B240" s="28" t="s">
        <v>245</v>
      </c>
      <c r="C240" s="617">
        <v>1953</v>
      </c>
      <c r="D240" s="28" t="s">
        <v>197</v>
      </c>
      <c r="E240" s="28">
        <v>540000</v>
      </c>
      <c r="F240" s="28"/>
      <c r="G240" s="28"/>
      <c r="H240" s="28">
        <f t="shared" si="6"/>
        <v>540000</v>
      </c>
      <c r="I240" s="126"/>
      <c r="J240" s="563"/>
    </row>
    <row r="241" spans="1:10" ht="19.5" customHeight="1">
      <c r="A241" s="28">
        <v>22</v>
      </c>
      <c r="B241" s="28" t="s">
        <v>246</v>
      </c>
      <c r="C241" s="617">
        <v>1945</v>
      </c>
      <c r="D241" s="28" t="s">
        <v>197</v>
      </c>
      <c r="E241" s="28">
        <v>540000</v>
      </c>
      <c r="F241" s="28"/>
      <c r="G241" s="28"/>
      <c r="H241" s="28">
        <f t="shared" si="6"/>
        <v>540000</v>
      </c>
      <c r="I241" s="126"/>
      <c r="J241" s="563"/>
    </row>
    <row r="242" spans="1:10" ht="19.5" customHeight="1">
      <c r="A242" s="28">
        <v>23</v>
      </c>
      <c r="B242" s="28" t="s">
        <v>247</v>
      </c>
      <c r="C242" s="617">
        <v>1948</v>
      </c>
      <c r="D242" s="28" t="s">
        <v>197</v>
      </c>
      <c r="E242" s="28">
        <v>540000</v>
      </c>
      <c r="F242" s="28"/>
      <c r="G242" s="28"/>
      <c r="H242" s="28">
        <f t="shared" si="6"/>
        <v>540000</v>
      </c>
      <c r="I242" s="126"/>
      <c r="J242" s="563"/>
    </row>
    <row r="243" spans="1:10" ht="19.5" customHeight="1">
      <c r="A243" s="28">
        <v>24</v>
      </c>
      <c r="B243" s="28" t="s">
        <v>248</v>
      </c>
      <c r="C243" s="617">
        <v>1943</v>
      </c>
      <c r="D243" s="28" t="s">
        <v>197</v>
      </c>
      <c r="E243" s="28">
        <v>540000</v>
      </c>
      <c r="F243" s="28"/>
      <c r="G243" s="28"/>
      <c r="H243" s="28">
        <f t="shared" si="6"/>
        <v>540000</v>
      </c>
      <c r="I243" s="126"/>
      <c r="J243" s="563"/>
    </row>
    <row r="244" spans="1:10" ht="19.5" customHeight="1">
      <c r="A244" s="28">
        <v>25</v>
      </c>
      <c r="B244" s="28" t="s">
        <v>200</v>
      </c>
      <c r="C244" s="617">
        <v>1955</v>
      </c>
      <c r="D244" s="28" t="s">
        <v>250</v>
      </c>
      <c r="E244" s="28">
        <v>540000</v>
      </c>
      <c r="F244" s="28"/>
      <c r="G244" s="28"/>
      <c r="H244" s="28">
        <f t="shared" si="6"/>
        <v>540000</v>
      </c>
      <c r="I244" s="126"/>
      <c r="J244" s="563"/>
    </row>
    <row r="245" spans="1:10" ht="19.5" customHeight="1">
      <c r="A245" s="28">
        <v>26</v>
      </c>
      <c r="B245" s="28" t="s">
        <v>251</v>
      </c>
      <c r="C245" s="617">
        <v>1945</v>
      </c>
      <c r="D245" s="28" t="s">
        <v>250</v>
      </c>
      <c r="E245" s="28">
        <v>540000</v>
      </c>
      <c r="F245" s="28"/>
      <c r="G245" s="28"/>
      <c r="H245" s="28">
        <f t="shared" si="6"/>
        <v>540000</v>
      </c>
      <c r="I245" s="126"/>
      <c r="J245" s="563"/>
    </row>
    <row r="246" spans="1:10" ht="19.5" customHeight="1">
      <c r="A246" s="28">
        <v>27</v>
      </c>
      <c r="B246" s="28" t="s">
        <v>2567</v>
      </c>
      <c r="C246" s="617">
        <v>1942</v>
      </c>
      <c r="D246" s="28" t="s">
        <v>3</v>
      </c>
      <c r="E246" s="28">
        <v>540000</v>
      </c>
      <c r="F246" s="1094"/>
      <c r="G246" s="28"/>
      <c r="H246" s="28">
        <f t="shared" si="6"/>
        <v>540000</v>
      </c>
      <c r="I246" s="126"/>
      <c r="J246" s="563"/>
    </row>
    <row r="247" spans="1:10" ht="19.5" customHeight="1">
      <c r="A247" s="28">
        <v>28</v>
      </c>
      <c r="B247" s="28" t="s">
        <v>2568</v>
      </c>
      <c r="C247" s="617">
        <v>1952</v>
      </c>
      <c r="D247" s="28" t="s">
        <v>185</v>
      </c>
      <c r="E247" s="28">
        <v>540000</v>
      </c>
      <c r="F247" s="1094"/>
      <c r="G247" s="28"/>
      <c r="H247" s="28">
        <f t="shared" si="6"/>
        <v>540000</v>
      </c>
      <c r="I247" s="126"/>
      <c r="J247" s="563"/>
    </row>
    <row r="248" spans="1:10" ht="19.5" customHeight="1">
      <c r="A248" s="28">
        <v>29</v>
      </c>
      <c r="B248" s="28" t="s">
        <v>2569</v>
      </c>
      <c r="C248" s="617">
        <v>1949</v>
      </c>
      <c r="D248" s="28" t="s">
        <v>2570</v>
      </c>
      <c r="E248" s="28">
        <v>540000</v>
      </c>
      <c r="F248" s="1094"/>
      <c r="G248" s="28"/>
      <c r="H248" s="28">
        <f t="shared" si="6"/>
        <v>540000</v>
      </c>
      <c r="I248" s="126"/>
      <c r="J248" s="563"/>
    </row>
    <row r="249" spans="1:10" ht="19.5" customHeight="1">
      <c r="A249" s="28">
        <v>30</v>
      </c>
      <c r="B249" s="28" t="s">
        <v>2571</v>
      </c>
      <c r="C249" s="617">
        <v>1936</v>
      </c>
      <c r="D249" s="28" t="s">
        <v>2570</v>
      </c>
      <c r="E249" s="28">
        <v>540000</v>
      </c>
      <c r="F249" s="1094"/>
      <c r="G249" s="28"/>
      <c r="H249" s="28">
        <f t="shared" si="6"/>
        <v>540000</v>
      </c>
      <c r="I249" s="126"/>
      <c r="J249" s="563"/>
    </row>
    <row r="250" spans="1:10" ht="19.5" customHeight="1">
      <c r="A250" s="28">
        <v>31</v>
      </c>
      <c r="B250" s="527" t="s">
        <v>592</v>
      </c>
      <c r="C250" s="549">
        <v>1936</v>
      </c>
      <c r="D250" s="527" t="s">
        <v>159</v>
      </c>
      <c r="E250" s="527">
        <v>540000</v>
      </c>
      <c r="F250" s="550"/>
      <c r="G250" s="527"/>
      <c r="H250" s="527">
        <f t="shared" si="6"/>
        <v>540000</v>
      </c>
      <c r="I250" s="126"/>
      <c r="J250" s="563"/>
    </row>
    <row r="251" spans="1:10" ht="19.5" customHeight="1">
      <c r="A251" s="28">
        <v>32</v>
      </c>
      <c r="B251" s="28" t="s">
        <v>2162</v>
      </c>
      <c r="C251" s="617">
        <v>1931</v>
      </c>
      <c r="D251" s="28" t="s">
        <v>194</v>
      </c>
      <c r="E251" s="28">
        <v>540000</v>
      </c>
      <c r="F251" s="28"/>
      <c r="G251" s="28"/>
      <c r="H251" s="28">
        <v>540000</v>
      </c>
      <c r="I251" s="126"/>
      <c r="J251" s="563" t="s">
        <v>2502</v>
      </c>
    </row>
    <row r="252" spans="1:10" ht="19.5" customHeight="1">
      <c r="A252" s="28">
        <v>33</v>
      </c>
      <c r="B252" s="28" t="s">
        <v>252</v>
      </c>
      <c r="C252" s="617">
        <v>1951</v>
      </c>
      <c r="D252" s="28" t="s">
        <v>194</v>
      </c>
      <c r="E252" s="28">
        <v>540000</v>
      </c>
      <c r="F252" s="28"/>
      <c r="G252" s="28"/>
      <c r="H252" s="28">
        <v>540000</v>
      </c>
      <c r="I252" s="126"/>
      <c r="J252" s="563" t="s">
        <v>2502</v>
      </c>
    </row>
    <row r="253" spans="1:10" ht="19.5" customHeight="1">
      <c r="A253" s="28">
        <v>34</v>
      </c>
      <c r="B253" s="28" t="s">
        <v>58</v>
      </c>
      <c r="C253" s="617">
        <v>1921</v>
      </c>
      <c r="D253" s="28" t="s">
        <v>171</v>
      </c>
      <c r="E253" s="28">
        <v>540000</v>
      </c>
      <c r="F253" s="28"/>
      <c r="G253" s="28"/>
      <c r="H253" s="28">
        <v>540000</v>
      </c>
      <c r="I253" s="126"/>
      <c r="J253" s="563" t="s">
        <v>2502</v>
      </c>
    </row>
    <row r="254" spans="1:10" ht="19.5" customHeight="1">
      <c r="A254" s="28">
        <v>35</v>
      </c>
      <c r="B254" s="28" t="s">
        <v>244</v>
      </c>
      <c r="C254" s="617">
        <v>1940</v>
      </c>
      <c r="D254" s="28" t="s">
        <v>194</v>
      </c>
      <c r="E254" s="28">
        <v>540000</v>
      </c>
      <c r="F254" s="28"/>
      <c r="G254" s="28"/>
      <c r="H254" s="28">
        <f>SUM(E254:G254)</f>
        <v>540000</v>
      </c>
      <c r="I254" s="126"/>
      <c r="J254" s="563" t="s">
        <v>2502</v>
      </c>
    </row>
    <row r="255" spans="1:10" ht="19.5" customHeight="1">
      <c r="A255" s="28">
        <v>36</v>
      </c>
      <c r="B255" s="28" t="s">
        <v>218</v>
      </c>
      <c r="C255" s="617">
        <v>1950</v>
      </c>
      <c r="D255" s="28" t="s">
        <v>159</v>
      </c>
      <c r="E255" s="28">
        <v>540000</v>
      </c>
      <c r="F255" s="28"/>
      <c r="G255" s="28"/>
      <c r="H255" s="28">
        <f aca="true" t="shared" si="7" ref="H255:H267">SUM(E255:G255)</f>
        <v>540000</v>
      </c>
      <c r="I255" s="126"/>
      <c r="J255" s="563" t="s">
        <v>2502</v>
      </c>
    </row>
    <row r="256" spans="1:10" ht="19.5" customHeight="1">
      <c r="A256" s="28">
        <v>37</v>
      </c>
      <c r="B256" s="28" t="s">
        <v>249</v>
      </c>
      <c r="C256" s="617">
        <v>1937</v>
      </c>
      <c r="D256" s="28" t="s">
        <v>250</v>
      </c>
      <c r="E256" s="28">
        <v>540000</v>
      </c>
      <c r="F256" s="28"/>
      <c r="G256" s="28"/>
      <c r="H256" s="28">
        <f t="shared" si="7"/>
        <v>540000</v>
      </c>
      <c r="I256" s="126"/>
      <c r="J256" s="563" t="s">
        <v>2502</v>
      </c>
    </row>
    <row r="257" spans="1:10" ht="19.5" customHeight="1">
      <c r="A257" s="28">
        <v>38</v>
      </c>
      <c r="B257" s="28" t="s">
        <v>235</v>
      </c>
      <c r="C257" s="617">
        <v>1936</v>
      </c>
      <c r="D257" s="28" t="s">
        <v>69</v>
      </c>
      <c r="E257" s="28">
        <v>540000</v>
      </c>
      <c r="F257" s="28"/>
      <c r="G257" s="28"/>
      <c r="H257" s="28">
        <f t="shared" si="7"/>
        <v>540000</v>
      </c>
      <c r="I257" s="126"/>
      <c r="J257" s="563" t="s">
        <v>2502</v>
      </c>
    </row>
    <row r="258" spans="1:10" ht="19.5" customHeight="1">
      <c r="A258" s="28">
        <v>39</v>
      </c>
      <c r="B258" s="28" t="s">
        <v>236</v>
      </c>
      <c r="C258" s="617">
        <v>1950</v>
      </c>
      <c r="D258" s="28" t="s">
        <v>69</v>
      </c>
      <c r="E258" s="28">
        <v>540000</v>
      </c>
      <c r="F258" s="28"/>
      <c r="G258" s="28"/>
      <c r="H258" s="28">
        <f t="shared" si="7"/>
        <v>540000</v>
      </c>
      <c r="I258" s="126"/>
      <c r="J258" s="563" t="s">
        <v>2502</v>
      </c>
    </row>
    <row r="259" spans="1:10" ht="19.5" customHeight="1">
      <c r="A259" s="28">
        <v>40</v>
      </c>
      <c r="B259" s="28" t="s">
        <v>227</v>
      </c>
      <c r="C259" s="617">
        <v>1936</v>
      </c>
      <c r="D259" s="28" t="s">
        <v>69</v>
      </c>
      <c r="E259" s="28">
        <v>540000</v>
      </c>
      <c r="F259" s="28"/>
      <c r="G259" s="28"/>
      <c r="H259" s="28">
        <f t="shared" si="7"/>
        <v>540000</v>
      </c>
      <c r="I259" s="126"/>
      <c r="J259" s="563" t="s">
        <v>2502</v>
      </c>
    </row>
    <row r="260" spans="1:10" ht="19.5" customHeight="1">
      <c r="A260" s="28">
        <v>41</v>
      </c>
      <c r="B260" s="28" t="s">
        <v>228</v>
      </c>
      <c r="C260" s="617">
        <v>1940</v>
      </c>
      <c r="D260" s="28" t="s">
        <v>69</v>
      </c>
      <c r="E260" s="28">
        <v>540000</v>
      </c>
      <c r="F260" s="28"/>
      <c r="G260" s="28"/>
      <c r="H260" s="28">
        <f t="shared" si="7"/>
        <v>540000</v>
      </c>
      <c r="I260" s="126"/>
      <c r="J260" s="563" t="s">
        <v>2502</v>
      </c>
    </row>
    <row r="261" spans="1:10" ht="19.5" customHeight="1">
      <c r="A261" s="28">
        <v>42</v>
      </c>
      <c r="B261" s="28" t="s">
        <v>233</v>
      </c>
      <c r="C261" s="617">
        <v>1951</v>
      </c>
      <c r="D261" s="28" t="s">
        <v>69</v>
      </c>
      <c r="E261" s="28">
        <v>540000</v>
      </c>
      <c r="F261" s="28"/>
      <c r="G261" s="28"/>
      <c r="H261" s="28">
        <f t="shared" si="7"/>
        <v>540000</v>
      </c>
      <c r="I261" s="126"/>
      <c r="J261" s="563" t="s">
        <v>2502</v>
      </c>
    </row>
    <row r="262" spans="1:10" ht="19.5" customHeight="1">
      <c r="A262" s="28">
        <v>43</v>
      </c>
      <c r="B262" s="28" t="s">
        <v>224</v>
      </c>
      <c r="C262" s="617">
        <v>1934</v>
      </c>
      <c r="D262" s="28" t="s">
        <v>171</v>
      </c>
      <c r="E262" s="28">
        <v>540000</v>
      </c>
      <c r="F262" s="28"/>
      <c r="G262" s="28"/>
      <c r="H262" s="28">
        <f t="shared" si="7"/>
        <v>540000</v>
      </c>
      <c r="I262" s="126"/>
      <c r="J262" s="563" t="s">
        <v>2502</v>
      </c>
    </row>
    <row r="263" spans="1:10" ht="19.5" customHeight="1">
      <c r="A263" s="28">
        <v>44</v>
      </c>
      <c r="B263" s="28" t="s">
        <v>220</v>
      </c>
      <c r="C263" s="617">
        <v>1950</v>
      </c>
      <c r="D263" s="28" t="s">
        <v>126</v>
      </c>
      <c r="E263" s="28">
        <v>540000</v>
      </c>
      <c r="F263" s="28"/>
      <c r="G263" s="28"/>
      <c r="H263" s="28">
        <f t="shared" si="7"/>
        <v>540000</v>
      </c>
      <c r="I263" s="126"/>
      <c r="J263" s="563" t="s">
        <v>2502</v>
      </c>
    </row>
    <row r="264" spans="1:10" ht="19.5" customHeight="1">
      <c r="A264" s="28">
        <v>45</v>
      </c>
      <c r="B264" s="28" t="s">
        <v>221</v>
      </c>
      <c r="C264" s="617">
        <v>1939</v>
      </c>
      <c r="D264" s="28" t="s">
        <v>126</v>
      </c>
      <c r="E264" s="28">
        <v>540000</v>
      </c>
      <c r="F264" s="28"/>
      <c r="G264" s="28"/>
      <c r="H264" s="28">
        <f t="shared" si="7"/>
        <v>540000</v>
      </c>
      <c r="I264" s="126"/>
      <c r="J264" s="563" t="s">
        <v>2502</v>
      </c>
    </row>
    <row r="265" spans="1:10" ht="19.5" customHeight="1">
      <c r="A265" s="28">
        <v>46</v>
      </c>
      <c r="B265" s="28" t="s">
        <v>1754</v>
      </c>
      <c r="C265" s="617">
        <v>1941</v>
      </c>
      <c r="D265" s="28" t="s">
        <v>69</v>
      </c>
      <c r="E265" s="28">
        <v>540000</v>
      </c>
      <c r="F265" s="28"/>
      <c r="G265" s="28"/>
      <c r="H265" s="28">
        <f t="shared" si="7"/>
        <v>540000</v>
      </c>
      <c r="I265" s="126"/>
      <c r="J265" s="563"/>
    </row>
    <row r="266" spans="1:10" ht="19.5" customHeight="1">
      <c r="A266" s="28">
        <v>47</v>
      </c>
      <c r="B266" s="28" t="s">
        <v>1085</v>
      </c>
      <c r="C266" s="617">
        <v>1924</v>
      </c>
      <c r="D266" s="28" t="s">
        <v>126</v>
      </c>
      <c r="E266" s="28">
        <v>540000</v>
      </c>
      <c r="F266" s="28"/>
      <c r="G266" s="28"/>
      <c r="H266" s="28">
        <f t="shared" si="7"/>
        <v>540000</v>
      </c>
      <c r="I266" s="126"/>
      <c r="J266" s="563"/>
    </row>
    <row r="267" spans="1:10" ht="19.5" customHeight="1">
      <c r="A267" s="28">
        <v>48</v>
      </c>
      <c r="B267" s="28" t="s">
        <v>129</v>
      </c>
      <c r="C267" s="617">
        <v>1935</v>
      </c>
      <c r="D267" s="28" t="s">
        <v>126</v>
      </c>
      <c r="E267" s="28">
        <v>540000</v>
      </c>
      <c r="F267" s="28"/>
      <c r="G267" s="28"/>
      <c r="H267" s="28">
        <f t="shared" si="7"/>
        <v>540000</v>
      </c>
      <c r="I267" s="126"/>
      <c r="J267" s="12"/>
    </row>
    <row r="268" spans="1:10" ht="19.5" customHeight="1">
      <c r="A268" s="28">
        <v>49</v>
      </c>
      <c r="B268" s="28" t="s">
        <v>45</v>
      </c>
      <c r="C268" s="617">
        <v>1935</v>
      </c>
      <c r="D268" s="28" t="s">
        <v>194</v>
      </c>
      <c r="E268" s="28">
        <v>540000</v>
      </c>
      <c r="F268" s="1102"/>
      <c r="G268" s="1102"/>
      <c r="H268" s="28">
        <f>G268+E268</f>
        <v>540000</v>
      </c>
      <c r="I268" s="1089"/>
      <c r="J268" s="563"/>
    </row>
    <row r="269" spans="1:10" ht="19.5" customHeight="1">
      <c r="A269" s="28">
        <v>50</v>
      </c>
      <c r="B269" s="28" t="s">
        <v>2572</v>
      </c>
      <c r="C269" s="617">
        <v>1956</v>
      </c>
      <c r="D269" s="28" t="s">
        <v>194</v>
      </c>
      <c r="E269" s="28">
        <v>540000</v>
      </c>
      <c r="F269" s="1102"/>
      <c r="G269" s="1102"/>
      <c r="H269" s="28">
        <f>G269+E269</f>
        <v>540000</v>
      </c>
      <c r="I269" s="1089"/>
      <c r="J269" s="563"/>
    </row>
    <row r="270" spans="1:10" ht="19.5" customHeight="1">
      <c r="A270" s="28">
        <v>51</v>
      </c>
      <c r="B270" s="28" t="s">
        <v>181</v>
      </c>
      <c r="C270" s="617">
        <v>1954</v>
      </c>
      <c r="D270" s="28" t="s">
        <v>69</v>
      </c>
      <c r="E270" s="28">
        <v>540000</v>
      </c>
      <c r="F270" s="1102"/>
      <c r="G270" s="1102"/>
      <c r="H270" s="28">
        <f>G270+E270</f>
        <v>540000</v>
      </c>
      <c r="I270" s="1089"/>
      <c r="J270" s="563"/>
    </row>
    <row r="271" spans="1:10" ht="19.5" customHeight="1">
      <c r="A271" s="57" t="s">
        <v>2735</v>
      </c>
      <c r="B271" s="57"/>
      <c r="C271" s="1090"/>
      <c r="D271" s="57"/>
      <c r="E271" s="57">
        <f>SUM(E220:E270)</f>
        <v>27540000</v>
      </c>
      <c r="F271" s="57"/>
      <c r="G271" s="1103">
        <f>SUM(G269:G270)</f>
        <v>0</v>
      </c>
      <c r="H271" s="57">
        <f>G271+E271</f>
        <v>27540000</v>
      </c>
      <c r="I271" s="1093"/>
      <c r="J271" s="563"/>
    </row>
    <row r="272" spans="1:10" ht="19.5" customHeight="1">
      <c r="A272" s="1353" t="s">
        <v>253</v>
      </c>
      <c r="B272" s="1354"/>
      <c r="C272" s="1354"/>
      <c r="D272" s="1354"/>
      <c r="E272" s="1354"/>
      <c r="F272" s="1354"/>
      <c r="G272" s="1354"/>
      <c r="H272" s="1354"/>
      <c r="I272" s="1354"/>
      <c r="J272" s="1355"/>
    </row>
    <row r="273" spans="1:10" ht="19.5" customHeight="1">
      <c r="A273" s="28">
        <v>1</v>
      </c>
      <c r="B273" s="28" t="s">
        <v>254</v>
      </c>
      <c r="C273" s="617">
        <v>1956</v>
      </c>
      <c r="D273" s="28" t="s">
        <v>159</v>
      </c>
      <c r="E273" s="28">
        <v>540000</v>
      </c>
      <c r="F273" s="28"/>
      <c r="G273" s="28"/>
      <c r="H273" s="28">
        <f>G273+E273</f>
        <v>540000</v>
      </c>
      <c r="I273" s="126"/>
      <c r="J273" s="563"/>
    </row>
    <row r="274" spans="1:10" ht="19.5" customHeight="1">
      <c r="A274" s="28">
        <v>2</v>
      </c>
      <c r="B274" s="28" t="s">
        <v>255</v>
      </c>
      <c r="C274" s="617">
        <v>1979</v>
      </c>
      <c r="D274" s="28" t="s">
        <v>159</v>
      </c>
      <c r="E274" s="28">
        <v>540000</v>
      </c>
      <c r="F274" s="28"/>
      <c r="G274" s="28"/>
      <c r="H274" s="28">
        <f aca="true" t="shared" si="8" ref="H274:H295">G274+E274</f>
        <v>540000</v>
      </c>
      <c r="I274" s="126"/>
      <c r="J274" s="563"/>
    </row>
    <row r="275" spans="1:10" ht="19.5" customHeight="1">
      <c r="A275" s="28">
        <v>3</v>
      </c>
      <c r="B275" s="28" t="s">
        <v>256</v>
      </c>
      <c r="C275" s="617">
        <v>1956</v>
      </c>
      <c r="D275" s="28" t="s">
        <v>159</v>
      </c>
      <c r="E275" s="28">
        <v>540000</v>
      </c>
      <c r="F275" s="28"/>
      <c r="G275" s="28"/>
      <c r="H275" s="28">
        <f t="shared" si="8"/>
        <v>540000</v>
      </c>
      <c r="I275" s="126"/>
      <c r="J275" s="563"/>
    </row>
    <row r="276" spans="1:10" ht="19.5" customHeight="1">
      <c r="A276" s="28">
        <v>4</v>
      </c>
      <c r="B276" s="28" t="s">
        <v>257</v>
      </c>
      <c r="C276" s="617">
        <v>1985</v>
      </c>
      <c r="D276" s="28" t="s">
        <v>163</v>
      </c>
      <c r="E276" s="28">
        <v>540000</v>
      </c>
      <c r="F276" s="28"/>
      <c r="G276" s="28"/>
      <c r="H276" s="28">
        <f t="shared" si="8"/>
        <v>540000</v>
      </c>
      <c r="I276" s="126"/>
      <c r="J276" s="563"/>
    </row>
    <row r="277" spans="1:10" ht="19.5" customHeight="1">
      <c r="A277" s="28">
        <v>5</v>
      </c>
      <c r="B277" s="28" t="s">
        <v>258</v>
      </c>
      <c r="C277" s="617">
        <v>1986</v>
      </c>
      <c r="D277" s="28" t="s">
        <v>163</v>
      </c>
      <c r="E277" s="28">
        <v>540000</v>
      </c>
      <c r="F277" s="28"/>
      <c r="G277" s="28"/>
      <c r="H277" s="28">
        <f t="shared" si="8"/>
        <v>540000</v>
      </c>
      <c r="I277" s="126"/>
      <c r="J277" s="563"/>
    </row>
    <row r="278" spans="1:10" ht="19.5" customHeight="1">
      <c r="A278" s="28">
        <v>6</v>
      </c>
      <c r="B278" s="28" t="s">
        <v>259</v>
      </c>
      <c r="C278" s="617">
        <v>1955</v>
      </c>
      <c r="D278" s="28" t="s">
        <v>16</v>
      </c>
      <c r="E278" s="28">
        <v>540000</v>
      </c>
      <c r="F278" s="28"/>
      <c r="G278" s="28"/>
      <c r="H278" s="28">
        <f t="shared" si="8"/>
        <v>540000</v>
      </c>
      <c r="I278" s="126"/>
      <c r="J278" s="563"/>
    </row>
    <row r="279" spans="1:10" ht="19.5" customHeight="1">
      <c r="A279" s="28">
        <v>7</v>
      </c>
      <c r="B279" s="28" t="s">
        <v>260</v>
      </c>
      <c r="C279" s="617">
        <v>1961</v>
      </c>
      <c r="D279" s="28" t="s">
        <v>16</v>
      </c>
      <c r="E279" s="28">
        <v>540000</v>
      </c>
      <c r="F279" s="28"/>
      <c r="G279" s="28"/>
      <c r="H279" s="28">
        <f t="shared" si="8"/>
        <v>540000</v>
      </c>
      <c r="I279" s="126"/>
      <c r="J279" s="563"/>
    </row>
    <row r="280" spans="1:10" ht="19.5" customHeight="1">
      <c r="A280" s="28">
        <v>8</v>
      </c>
      <c r="B280" s="28" t="s">
        <v>261</v>
      </c>
      <c r="C280" s="617">
        <v>1965</v>
      </c>
      <c r="D280" s="28" t="s">
        <v>16</v>
      </c>
      <c r="E280" s="28">
        <v>540000</v>
      </c>
      <c r="F280" s="28"/>
      <c r="G280" s="28"/>
      <c r="H280" s="28">
        <f t="shared" si="8"/>
        <v>540000</v>
      </c>
      <c r="I280" s="126"/>
      <c r="J280" s="563"/>
    </row>
    <row r="281" spans="1:10" ht="19.5" customHeight="1">
      <c r="A281" s="28">
        <v>9</v>
      </c>
      <c r="B281" s="28" t="s">
        <v>263</v>
      </c>
      <c r="C281" s="617">
        <v>1984</v>
      </c>
      <c r="D281" s="28" t="s">
        <v>126</v>
      </c>
      <c r="E281" s="28">
        <v>540000</v>
      </c>
      <c r="F281" s="28"/>
      <c r="G281" s="28"/>
      <c r="H281" s="28">
        <f t="shared" si="8"/>
        <v>540000</v>
      </c>
      <c r="I281" s="126"/>
      <c r="J281" s="563"/>
    </row>
    <row r="282" spans="1:10" ht="19.5" customHeight="1">
      <c r="A282" s="28">
        <v>10</v>
      </c>
      <c r="B282" s="28" t="s">
        <v>264</v>
      </c>
      <c r="C282" s="617">
        <v>1971</v>
      </c>
      <c r="D282" s="28" t="s">
        <v>18</v>
      </c>
      <c r="E282" s="28">
        <v>540000</v>
      </c>
      <c r="F282" s="28"/>
      <c r="G282" s="28"/>
      <c r="H282" s="28">
        <f t="shared" si="8"/>
        <v>540000</v>
      </c>
      <c r="I282" s="126"/>
      <c r="J282" s="563"/>
    </row>
    <row r="283" spans="1:10" ht="19.5" customHeight="1">
      <c r="A283" s="28">
        <v>11</v>
      </c>
      <c r="B283" s="28" t="s">
        <v>265</v>
      </c>
      <c r="C283" s="617">
        <v>1965</v>
      </c>
      <c r="D283" s="28" t="s">
        <v>18</v>
      </c>
      <c r="E283" s="28">
        <v>540000</v>
      </c>
      <c r="F283" s="28"/>
      <c r="G283" s="28"/>
      <c r="H283" s="28">
        <f t="shared" si="8"/>
        <v>540000</v>
      </c>
      <c r="I283" s="126"/>
      <c r="J283" s="563"/>
    </row>
    <row r="284" spans="1:10" ht="19.5" customHeight="1">
      <c r="A284" s="28">
        <v>12</v>
      </c>
      <c r="B284" s="28" t="s">
        <v>59</v>
      </c>
      <c r="C284" s="617">
        <v>1982</v>
      </c>
      <c r="D284" s="28" t="s">
        <v>69</v>
      </c>
      <c r="E284" s="28">
        <v>540000</v>
      </c>
      <c r="F284" s="28"/>
      <c r="G284" s="28"/>
      <c r="H284" s="28">
        <f t="shared" si="8"/>
        <v>540000</v>
      </c>
      <c r="I284" s="126"/>
      <c r="J284" s="563"/>
    </row>
    <row r="285" spans="1:10" ht="19.5" customHeight="1">
      <c r="A285" s="28">
        <v>13</v>
      </c>
      <c r="B285" s="28" t="s">
        <v>266</v>
      </c>
      <c r="C285" s="617">
        <v>1984</v>
      </c>
      <c r="D285" s="28" t="s">
        <v>69</v>
      </c>
      <c r="E285" s="28">
        <v>540000</v>
      </c>
      <c r="F285" s="28"/>
      <c r="G285" s="28"/>
      <c r="H285" s="28">
        <f t="shared" si="8"/>
        <v>540000</v>
      </c>
      <c r="I285" s="126"/>
      <c r="J285" s="563"/>
    </row>
    <row r="286" spans="1:10" ht="19.5" customHeight="1">
      <c r="A286" s="28">
        <v>14</v>
      </c>
      <c r="B286" s="28" t="s">
        <v>267</v>
      </c>
      <c r="C286" s="617">
        <v>1972</v>
      </c>
      <c r="D286" s="28" t="s">
        <v>69</v>
      </c>
      <c r="E286" s="28">
        <v>540000</v>
      </c>
      <c r="F286" s="28"/>
      <c r="G286" s="28"/>
      <c r="H286" s="28">
        <f t="shared" si="8"/>
        <v>540000</v>
      </c>
      <c r="I286" s="126"/>
      <c r="J286" s="563"/>
    </row>
    <row r="287" spans="1:10" ht="19.5" customHeight="1">
      <c r="A287" s="28">
        <v>15</v>
      </c>
      <c r="B287" s="28" t="s">
        <v>270</v>
      </c>
      <c r="C287" s="617">
        <v>1994</v>
      </c>
      <c r="D287" s="28" t="s">
        <v>185</v>
      </c>
      <c r="E287" s="28">
        <v>540000</v>
      </c>
      <c r="F287" s="28"/>
      <c r="G287" s="28"/>
      <c r="H287" s="28">
        <f t="shared" si="8"/>
        <v>540000</v>
      </c>
      <c r="I287" s="126"/>
      <c r="J287" s="563"/>
    </row>
    <row r="288" spans="1:10" ht="19.5" customHeight="1">
      <c r="A288" s="28">
        <v>16</v>
      </c>
      <c r="B288" s="28" t="s">
        <v>271</v>
      </c>
      <c r="C288" s="617">
        <v>1984</v>
      </c>
      <c r="D288" s="28" t="s">
        <v>185</v>
      </c>
      <c r="E288" s="28">
        <v>540000</v>
      </c>
      <c r="F288" s="28"/>
      <c r="G288" s="28"/>
      <c r="H288" s="28">
        <f t="shared" si="8"/>
        <v>540000</v>
      </c>
      <c r="I288" s="126"/>
      <c r="J288" s="563"/>
    </row>
    <row r="289" spans="1:10" ht="19.5" customHeight="1">
      <c r="A289" s="28">
        <v>17</v>
      </c>
      <c r="B289" s="28" t="s">
        <v>273</v>
      </c>
      <c r="C289" s="617">
        <v>1993</v>
      </c>
      <c r="D289" s="28" t="s">
        <v>185</v>
      </c>
      <c r="E289" s="28">
        <v>540000</v>
      </c>
      <c r="F289" s="28"/>
      <c r="G289" s="28"/>
      <c r="H289" s="28">
        <f t="shared" si="8"/>
        <v>540000</v>
      </c>
      <c r="I289" s="126"/>
      <c r="J289" s="563"/>
    </row>
    <row r="290" spans="1:10" ht="19.5" customHeight="1">
      <c r="A290" s="28">
        <v>18</v>
      </c>
      <c r="B290" s="28" t="s">
        <v>274</v>
      </c>
      <c r="C290" s="617">
        <v>1976</v>
      </c>
      <c r="D290" s="28" t="s">
        <v>194</v>
      </c>
      <c r="E290" s="28">
        <v>540000</v>
      </c>
      <c r="F290" s="28"/>
      <c r="G290" s="28"/>
      <c r="H290" s="28">
        <f t="shared" si="8"/>
        <v>540000</v>
      </c>
      <c r="I290" s="126"/>
      <c r="J290" s="563"/>
    </row>
    <row r="291" spans="1:10" ht="19.5" customHeight="1">
      <c r="A291" s="28">
        <v>19</v>
      </c>
      <c r="B291" s="28" t="s">
        <v>276</v>
      </c>
      <c r="C291" s="617">
        <v>1973</v>
      </c>
      <c r="D291" s="28" t="s">
        <v>194</v>
      </c>
      <c r="E291" s="28">
        <v>540000</v>
      </c>
      <c r="F291" s="28"/>
      <c r="G291" s="28"/>
      <c r="H291" s="28">
        <f t="shared" si="8"/>
        <v>540000</v>
      </c>
      <c r="I291" s="126"/>
      <c r="J291" s="563"/>
    </row>
    <row r="292" spans="1:10" ht="19.5" customHeight="1">
      <c r="A292" s="28">
        <v>20</v>
      </c>
      <c r="B292" s="28" t="s">
        <v>277</v>
      </c>
      <c r="C292" s="617">
        <v>1971</v>
      </c>
      <c r="D292" s="28" t="s">
        <v>197</v>
      </c>
      <c r="E292" s="28">
        <v>540000</v>
      </c>
      <c r="F292" s="28"/>
      <c r="G292" s="28"/>
      <c r="H292" s="28">
        <f t="shared" si="8"/>
        <v>540000</v>
      </c>
      <c r="I292" s="126"/>
      <c r="J292" s="563"/>
    </row>
    <row r="293" spans="1:10" ht="19.5" customHeight="1">
      <c r="A293" s="28">
        <v>21</v>
      </c>
      <c r="B293" s="28" t="s">
        <v>1334</v>
      </c>
      <c r="C293" s="617">
        <v>1981</v>
      </c>
      <c r="D293" s="28" t="s">
        <v>1</v>
      </c>
      <c r="E293" s="28">
        <v>540000</v>
      </c>
      <c r="F293" s="28"/>
      <c r="G293" s="28"/>
      <c r="H293" s="28">
        <f t="shared" si="8"/>
        <v>540000</v>
      </c>
      <c r="I293" s="126"/>
      <c r="J293" s="563"/>
    </row>
    <row r="294" spans="1:10" ht="19.5" customHeight="1">
      <c r="A294" s="28">
        <v>22</v>
      </c>
      <c r="B294" s="28" t="s">
        <v>777</v>
      </c>
      <c r="C294" s="617">
        <v>1998</v>
      </c>
      <c r="D294" s="28" t="s">
        <v>583</v>
      </c>
      <c r="E294" s="28">
        <v>540000</v>
      </c>
      <c r="F294" s="28"/>
      <c r="G294" s="28"/>
      <c r="H294" s="28">
        <f t="shared" si="8"/>
        <v>540000</v>
      </c>
      <c r="I294" s="126"/>
      <c r="J294" s="563"/>
    </row>
    <row r="295" spans="1:10" ht="19.5" customHeight="1">
      <c r="A295" s="28">
        <v>23</v>
      </c>
      <c r="B295" s="28" t="s">
        <v>293</v>
      </c>
      <c r="C295" s="617">
        <v>1999</v>
      </c>
      <c r="D295" s="28" t="s">
        <v>197</v>
      </c>
      <c r="E295" s="28">
        <v>540000</v>
      </c>
      <c r="F295" s="28"/>
      <c r="G295" s="28"/>
      <c r="H295" s="28">
        <f t="shared" si="8"/>
        <v>540000</v>
      </c>
      <c r="I295" s="126"/>
      <c r="J295" s="563"/>
    </row>
    <row r="296" spans="1:10" ht="19.5" customHeight="1">
      <c r="A296" s="28">
        <v>24</v>
      </c>
      <c r="B296" s="28" t="s">
        <v>280</v>
      </c>
      <c r="C296" s="617">
        <v>1987</v>
      </c>
      <c r="D296" s="28" t="s">
        <v>159</v>
      </c>
      <c r="E296" s="28">
        <v>540000</v>
      </c>
      <c r="F296" s="28"/>
      <c r="G296" s="28"/>
      <c r="H296" s="28">
        <v>540000</v>
      </c>
      <c r="I296" s="126"/>
      <c r="J296" s="563" t="s">
        <v>2502</v>
      </c>
    </row>
    <row r="297" spans="1:10" ht="19.5" customHeight="1">
      <c r="A297" s="28">
        <v>25</v>
      </c>
      <c r="B297" s="28" t="s">
        <v>281</v>
      </c>
      <c r="C297" s="617">
        <v>1968</v>
      </c>
      <c r="D297" s="28" t="s">
        <v>159</v>
      </c>
      <c r="E297" s="28">
        <v>540000</v>
      </c>
      <c r="F297" s="28"/>
      <c r="G297" s="28"/>
      <c r="H297" s="28">
        <v>540000</v>
      </c>
      <c r="I297" s="126"/>
      <c r="J297" s="563" t="s">
        <v>2502</v>
      </c>
    </row>
    <row r="298" spans="1:10" ht="19.5" customHeight="1">
      <c r="A298" s="28">
        <v>26</v>
      </c>
      <c r="B298" s="28" t="s">
        <v>282</v>
      </c>
      <c r="C298" s="617">
        <v>1986</v>
      </c>
      <c r="D298" s="28" t="s">
        <v>163</v>
      </c>
      <c r="E298" s="28">
        <v>540000</v>
      </c>
      <c r="F298" s="28"/>
      <c r="G298" s="28"/>
      <c r="H298" s="28">
        <v>540000</v>
      </c>
      <c r="I298" s="126"/>
      <c r="J298" s="563" t="s">
        <v>2502</v>
      </c>
    </row>
    <row r="299" spans="1:10" ht="19.5" customHeight="1">
      <c r="A299" s="28">
        <v>27</v>
      </c>
      <c r="B299" s="28" t="s">
        <v>283</v>
      </c>
      <c r="C299" s="617">
        <v>1986</v>
      </c>
      <c r="D299" s="28" t="s">
        <v>16</v>
      </c>
      <c r="E299" s="28">
        <v>540000</v>
      </c>
      <c r="F299" s="28"/>
      <c r="G299" s="28"/>
      <c r="H299" s="28">
        <v>540000</v>
      </c>
      <c r="I299" s="126"/>
      <c r="J299" s="563" t="s">
        <v>2502</v>
      </c>
    </row>
    <row r="300" spans="1:10" ht="19.5" customHeight="1">
      <c r="A300" s="28">
        <v>28</v>
      </c>
      <c r="B300" s="28" t="s">
        <v>284</v>
      </c>
      <c r="C300" s="617">
        <v>1970</v>
      </c>
      <c r="D300" s="28" t="s">
        <v>126</v>
      </c>
      <c r="E300" s="28">
        <v>540000</v>
      </c>
      <c r="F300" s="28"/>
      <c r="G300" s="28"/>
      <c r="H300" s="28">
        <v>540000</v>
      </c>
      <c r="I300" s="126"/>
      <c r="J300" s="563" t="s">
        <v>2502</v>
      </c>
    </row>
    <row r="301" spans="1:10" ht="19.5" customHeight="1">
      <c r="A301" s="28">
        <v>29</v>
      </c>
      <c r="B301" s="28" t="s">
        <v>285</v>
      </c>
      <c r="C301" s="617">
        <v>1970</v>
      </c>
      <c r="D301" s="28" t="s">
        <v>18</v>
      </c>
      <c r="E301" s="28">
        <v>540000</v>
      </c>
      <c r="F301" s="28"/>
      <c r="G301" s="28"/>
      <c r="H301" s="28">
        <v>540000</v>
      </c>
      <c r="I301" s="126"/>
      <c r="J301" s="563" t="s">
        <v>2502</v>
      </c>
    </row>
    <row r="302" spans="1:10" ht="19.5" customHeight="1">
      <c r="A302" s="28">
        <v>30</v>
      </c>
      <c r="B302" s="28" t="s">
        <v>62</v>
      </c>
      <c r="C302" s="617">
        <v>1974</v>
      </c>
      <c r="D302" s="28" t="s">
        <v>18</v>
      </c>
      <c r="E302" s="28">
        <v>540000</v>
      </c>
      <c r="F302" s="28"/>
      <c r="G302" s="28"/>
      <c r="H302" s="28">
        <v>540000</v>
      </c>
      <c r="I302" s="126"/>
      <c r="J302" s="563" t="s">
        <v>2502</v>
      </c>
    </row>
    <row r="303" spans="1:10" ht="19.5" customHeight="1">
      <c r="A303" s="28">
        <v>31</v>
      </c>
      <c r="B303" s="28" t="s">
        <v>286</v>
      </c>
      <c r="C303" s="617">
        <v>1984</v>
      </c>
      <c r="D303" s="28" t="s">
        <v>18</v>
      </c>
      <c r="E303" s="28">
        <v>540000</v>
      </c>
      <c r="F303" s="28"/>
      <c r="G303" s="28"/>
      <c r="H303" s="28">
        <v>540000</v>
      </c>
      <c r="I303" s="126"/>
      <c r="J303" s="563" t="s">
        <v>2502</v>
      </c>
    </row>
    <row r="304" spans="1:10" ht="19.5" customHeight="1">
      <c r="A304" s="28">
        <v>32</v>
      </c>
      <c r="B304" s="28" t="s">
        <v>287</v>
      </c>
      <c r="C304" s="617">
        <v>1965</v>
      </c>
      <c r="D304" s="28" t="s">
        <v>197</v>
      </c>
      <c r="E304" s="28">
        <v>540000</v>
      </c>
      <c r="F304" s="28"/>
      <c r="G304" s="28"/>
      <c r="H304" s="28">
        <v>540000</v>
      </c>
      <c r="I304" s="126"/>
      <c r="J304" s="563" t="s">
        <v>2502</v>
      </c>
    </row>
    <row r="305" spans="1:10" ht="19.5" customHeight="1">
      <c r="A305" s="28">
        <v>33</v>
      </c>
      <c r="B305" s="28" t="s">
        <v>268</v>
      </c>
      <c r="C305" s="617">
        <v>1977</v>
      </c>
      <c r="D305" s="28" t="s">
        <v>69</v>
      </c>
      <c r="E305" s="28">
        <v>540000</v>
      </c>
      <c r="F305" s="28"/>
      <c r="G305" s="28"/>
      <c r="H305" s="28">
        <f>SUM(E305:G305)</f>
        <v>540000</v>
      </c>
      <c r="I305" s="126"/>
      <c r="J305" s="563" t="s">
        <v>2502</v>
      </c>
    </row>
    <row r="306" spans="1:10" ht="19.5" customHeight="1">
      <c r="A306" s="28">
        <v>34</v>
      </c>
      <c r="B306" s="28" t="s">
        <v>269</v>
      </c>
      <c r="C306" s="617">
        <v>1974</v>
      </c>
      <c r="D306" s="28" t="s">
        <v>69</v>
      </c>
      <c r="E306" s="28">
        <v>540000</v>
      </c>
      <c r="F306" s="28"/>
      <c r="G306" s="28"/>
      <c r="H306" s="28">
        <f aca="true" t="shared" si="9" ref="H306:H311">SUM(E306:G306)</f>
        <v>540000</v>
      </c>
      <c r="I306" s="126"/>
      <c r="J306" s="563" t="s">
        <v>2502</v>
      </c>
    </row>
    <row r="307" spans="1:10" ht="19.5" customHeight="1">
      <c r="A307" s="28">
        <v>35</v>
      </c>
      <c r="B307" s="28" t="s">
        <v>60</v>
      </c>
      <c r="C307" s="617">
        <v>1976</v>
      </c>
      <c r="D307" s="28" t="s">
        <v>69</v>
      </c>
      <c r="E307" s="28">
        <v>540000</v>
      </c>
      <c r="F307" s="28"/>
      <c r="G307" s="28"/>
      <c r="H307" s="28">
        <f t="shared" si="9"/>
        <v>540000</v>
      </c>
      <c r="I307" s="126"/>
      <c r="J307" s="563" t="s">
        <v>2502</v>
      </c>
    </row>
    <row r="308" spans="1:10" ht="19.5" customHeight="1">
      <c r="A308" s="28">
        <v>36</v>
      </c>
      <c r="B308" s="28" t="s">
        <v>272</v>
      </c>
      <c r="C308" s="617">
        <v>1981</v>
      </c>
      <c r="D308" s="28" t="s">
        <v>185</v>
      </c>
      <c r="E308" s="28">
        <v>540000</v>
      </c>
      <c r="F308" s="28"/>
      <c r="G308" s="28"/>
      <c r="H308" s="28">
        <f t="shared" si="9"/>
        <v>540000</v>
      </c>
      <c r="I308" s="126"/>
      <c r="J308" s="563" t="s">
        <v>2502</v>
      </c>
    </row>
    <row r="309" spans="1:10" ht="19.5" customHeight="1">
      <c r="A309" s="28">
        <v>37</v>
      </c>
      <c r="B309" s="28" t="s">
        <v>61</v>
      </c>
      <c r="C309" s="617">
        <v>1970</v>
      </c>
      <c r="D309" s="28" t="s">
        <v>185</v>
      </c>
      <c r="E309" s="28">
        <v>540000</v>
      </c>
      <c r="F309" s="28"/>
      <c r="G309" s="28"/>
      <c r="H309" s="28">
        <f t="shared" si="9"/>
        <v>540000</v>
      </c>
      <c r="I309" s="126"/>
      <c r="J309" s="563" t="s">
        <v>2502</v>
      </c>
    </row>
    <row r="310" spans="1:10" ht="19.5" customHeight="1">
      <c r="A310" s="28">
        <v>38</v>
      </c>
      <c r="B310" s="28" t="s">
        <v>278</v>
      </c>
      <c r="C310" s="617">
        <v>1980</v>
      </c>
      <c r="D310" s="28" t="s">
        <v>279</v>
      </c>
      <c r="E310" s="28">
        <v>540000</v>
      </c>
      <c r="F310" s="28"/>
      <c r="G310" s="28"/>
      <c r="H310" s="28">
        <f t="shared" si="9"/>
        <v>540000</v>
      </c>
      <c r="I310" s="126"/>
      <c r="J310" s="563" t="s">
        <v>2502</v>
      </c>
    </row>
    <row r="311" spans="1:10" ht="19.5" customHeight="1">
      <c r="A311" s="28">
        <v>39</v>
      </c>
      <c r="B311" s="28" t="s">
        <v>262</v>
      </c>
      <c r="C311" s="617">
        <v>1995</v>
      </c>
      <c r="D311" s="28" t="s">
        <v>126</v>
      </c>
      <c r="E311" s="28">
        <v>540000</v>
      </c>
      <c r="F311" s="28"/>
      <c r="G311" s="28"/>
      <c r="H311" s="28">
        <f t="shared" si="9"/>
        <v>540000</v>
      </c>
      <c r="I311" s="126"/>
      <c r="J311" s="563" t="s">
        <v>2502</v>
      </c>
    </row>
    <row r="312" spans="1:10" ht="19.5" customHeight="1">
      <c r="A312" s="57" t="s">
        <v>2735</v>
      </c>
      <c r="B312" s="57"/>
      <c r="C312" s="617"/>
      <c r="D312" s="57"/>
      <c r="E312" s="57">
        <f>SUM(E273:E311)</f>
        <v>21060000</v>
      </c>
      <c r="F312" s="57"/>
      <c r="G312" s="57"/>
      <c r="H312" s="57">
        <f>G312+E312</f>
        <v>21060000</v>
      </c>
      <c r="I312" s="126"/>
      <c r="J312" s="563"/>
    </row>
    <row r="313" spans="1:10" ht="19.5" customHeight="1">
      <c r="A313" s="1353" t="s">
        <v>2789</v>
      </c>
      <c r="B313" s="1354"/>
      <c r="C313" s="1354"/>
      <c r="D313" s="1354"/>
      <c r="E313" s="1354"/>
      <c r="F313" s="1354"/>
      <c r="G313" s="1354"/>
      <c r="H313" s="1354"/>
      <c r="I313" s="1354"/>
      <c r="J313" s="1355"/>
    </row>
    <row r="314" spans="1:10" ht="19.5" customHeight="1">
      <c r="A314" s="28">
        <v>1</v>
      </c>
      <c r="B314" s="28" t="s">
        <v>64</v>
      </c>
      <c r="C314" s="617">
        <v>2012</v>
      </c>
      <c r="D314" s="28" t="s">
        <v>289</v>
      </c>
      <c r="E314" s="28">
        <v>675000</v>
      </c>
      <c r="F314" s="28"/>
      <c r="G314" s="28"/>
      <c r="H314" s="28">
        <f>E314+G314</f>
        <v>675000</v>
      </c>
      <c r="I314" s="126"/>
      <c r="J314" s="563"/>
    </row>
    <row r="315" spans="1:10" ht="19.5" customHeight="1">
      <c r="A315" s="28">
        <v>2</v>
      </c>
      <c r="B315" s="28" t="s">
        <v>288</v>
      </c>
      <c r="C315" s="617">
        <v>2004</v>
      </c>
      <c r="D315" s="28" t="s">
        <v>289</v>
      </c>
      <c r="E315" s="28">
        <v>675000</v>
      </c>
      <c r="F315" s="28"/>
      <c r="G315" s="28"/>
      <c r="H315" s="28">
        <f>E315+G315</f>
        <v>675000</v>
      </c>
      <c r="I315" s="126"/>
      <c r="J315" s="563"/>
    </row>
    <row r="316" spans="1:10" ht="19.5" customHeight="1">
      <c r="A316" s="28">
        <v>3</v>
      </c>
      <c r="B316" s="28" t="s">
        <v>290</v>
      </c>
      <c r="C316" s="617">
        <v>2009</v>
      </c>
      <c r="D316" s="28" t="s">
        <v>291</v>
      </c>
      <c r="E316" s="28">
        <v>675000</v>
      </c>
      <c r="F316" s="28"/>
      <c r="G316" s="28"/>
      <c r="H316" s="28">
        <f>E316+G316</f>
        <v>675000</v>
      </c>
      <c r="I316" s="126"/>
      <c r="J316" s="563"/>
    </row>
    <row r="317" spans="1:10" ht="19.5" customHeight="1">
      <c r="A317" s="28">
        <v>4</v>
      </c>
      <c r="B317" s="28" t="s">
        <v>1190</v>
      </c>
      <c r="C317" s="617">
        <v>2014</v>
      </c>
      <c r="D317" s="28" t="s">
        <v>1191</v>
      </c>
      <c r="E317" s="28">
        <v>675000</v>
      </c>
      <c r="F317" s="28"/>
      <c r="G317" s="28"/>
      <c r="H317" s="28">
        <f>E317+G317</f>
        <v>675000</v>
      </c>
      <c r="I317" s="126"/>
      <c r="J317" s="563"/>
    </row>
    <row r="318" spans="1:10" ht="19.5" customHeight="1">
      <c r="A318" s="28">
        <v>5</v>
      </c>
      <c r="B318" s="28" t="s">
        <v>294</v>
      </c>
      <c r="C318" s="617">
        <v>2011</v>
      </c>
      <c r="D318" s="28" t="s">
        <v>159</v>
      </c>
      <c r="E318" s="28">
        <v>675000</v>
      </c>
      <c r="F318" s="28"/>
      <c r="G318" s="28"/>
      <c r="H318" s="28">
        <v>675000</v>
      </c>
      <c r="I318" s="126"/>
      <c r="J318" s="563" t="s">
        <v>2502</v>
      </c>
    </row>
    <row r="319" spans="1:10" ht="19.5" customHeight="1">
      <c r="A319" s="28">
        <v>6</v>
      </c>
      <c r="B319" s="28" t="s">
        <v>2007</v>
      </c>
      <c r="C319" s="617">
        <v>2014</v>
      </c>
      <c r="D319" s="28" t="s">
        <v>159</v>
      </c>
      <c r="E319" s="28">
        <v>675000</v>
      </c>
      <c r="F319" s="28"/>
      <c r="G319" s="28"/>
      <c r="H319" s="28">
        <f>SUM(E319:G319)</f>
        <v>675000</v>
      </c>
      <c r="I319" s="126"/>
      <c r="J319" s="563" t="s">
        <v>2502</v>
      </c>
    </row>
    <row r="320" spans="1:10" ht="19.5" customHeight="1">
      <c r="A320" s="28">
        <v>7</v>
      </c>
      <c r="B320" s="28" t="s">
        <v>63</v>
      </c>
      <c r="C320" s="617">
        <v>2008</v>
      </c>
      <c r="D320" s="28" t="s">
        <v>16</v>
      </c>
      <c r="E320" s="28">
        <v>675000</v>
      </c>
      <c r="F320" s="28"/>
      <c r="G320" s="28"/>
      <c r="H320" s="28">
        <f>SUM(E320:G320)</f>
        <v>675000</v>
      </c>
      <c r="I320" s="126"/>
      <c r="J320" s="563" t="s">
        <v>2502</v>
      </c>
    </row>
    <row r="321" spans="1:10" ht="19.5" customHeight="1">
      <c r="A321" s="28">
        <v>8</v>
      </c>
      <c r="B321" s="28" t="s">
        <v>292</v>
      </c>
      <c r="C321" s="617">
        <v>2007</v>
      </c>
      <c r="D321" s="28" t="s">
        <v>194</v>
      </c>
      <c r="E321" s="28">
        <v>675000</v>
      </c>
      <c r="F321" s="28"/>
      <c r="G321" s="28"/>
      <c r="H321" s="28">
        <f>SUM(E321:G321)</f>
        <v>675000</v>
      </c>
      <c r="I321" s="126"/>
      <c r="J321" s="563" t="s">
        <v>2502</v>
      </c>
    </row>
    <row r="322" spans="1:10" ht="19.5" customHeight="1">
      <c r="A322" s="57" t="s">
        <v>2735</v>
      </c>
      <c r="B322" s="57"/>
      <c r="C322" s="1090"/>
      <c r="D322" s="57"/>
      <c r="E322" s="57">
        <f>SUM(E314:E321)</f>
        <v>5400000</v>
      </c>
      <c r="F322" s="57"/>
      <c r="G322" s="57"/>
      <c r="H322" s="57">
        <f>G322+E322</f>
        <v>5400000</v>
      </c>
      <c r="I322" s="1093"/>
      <c r="J322" s="1081"/>
    </row>
    <row r="323" spans="1:10" ht="19.5" customHeight="1">
      <c r="A323" s="1353" t="s">
        <v>295</v>
      </c>
      <c r="B323" s="1354"/>
      <c r="C323" s="1354"/>
      <c r="D323" s="1354"/>
      <c r="E323" s="1354"/>
      <c r="F323" s="1354"/>
      <c r="G323" s="1354"/>
      <c r="H323" s="1354"/>
      <c r="I323" s="1354"/>
      <c r="J323" s="1355"/>
    </row>
    <row r="324" spans="1:10" ht="19.5" customHeight="1">
      <c r="A324" s="28">
        <v>1</v>
      </c>
      <c r="B324" s="28" t="s">
        <v>296</v>
      </c>
      <c r="C324" s="617">
        <v>1947</v>
      </c>
      <c r="D324" s="28" t="s">
        <v>297</v>
      </c>
      <c r="E324" s="28">
        <v>675000</v>
      </c>
      <c r="F324" s="28"/>
      <c r="G324" s="28"/>
      <c r="H324" s="28">
        <f>E324+G324</f>
        <v>675000</v>
      </c>
      <c r="I324" s="126"/>
      <c r="J324" s="563"/>
    </row>
    <row r="325" spans="1:10" ht="19.5" customHeight="1">
      <c r="A325" s="28">
        <v>2</v>
      </c>
      <c r="B325" s="28" t="s">
        <v>313</v>
      </c>
      <c r="C325" s="617">
        <v>1935</v>
      </c>
      <c r="D325" s="28" t="s">
        <v>171</v>
      </c>
      <c r="E325" s="28">
        <v>675000</v>
      </c>
      <c r="F325" s="28"/>
      <c r="G325" s="28"/>
      <c r="H325" s="28">
        <v>675000</v>
      </c>
      <c r="I325" s="126"/>
      <c r="J325" s="563" t="s">
        <v>2502</v>
      </c>
    </row>
    <row r="326" spans="1:10" ht="19.5" customHeight="1">
      <c r="A326" s="28">
        <v>3</v>
      </c>
      <c r="B326" s="28" t="s">
        <v>1193</v>
      </c>
      <c r="C326" s="617">
        <v>1948</v>
      </c>
      <c r="D326" s="28" t="s">
        <v>1</v>
      </c>
      <c r="E326" s="28">
        <v>675000</v>
      </c>
      <c r="F326" s="28"/>
      <c r="G326" s="28"/>
      <c r="H326" s="28">
        <f>SUM(E326:G326)</f>
        <v>675000</v>
      </c>
      <c r="I326" s="126"/>
      <c r="J326" s="563" t="s">
        <v>2502</v>
      </c>
    </row>
    <row r="327" spans="1:10" ht="19.5" customHeight="1">
      <c r="A327" s="28">
        <v>4</v>
      </c>
      <c r="B327" s="28" t="s">
        <v>312</v>
      </c>
      <c r="C327" s="617">
        <v>1939</v>
      </c>
      <c r="D327" s="28" t="s">
        <v>194</v>
      </c>
      <c r="E327" s="28">
        <v>675000</v>
      </c>
      <c r="F327" s="28"/>
      <c r="G327" s="28"/>
      <c r="H327" s="28">
        <f>SUM(E327:G327)</f>
        <v>675000</v>
      </c>
      <c r="I327" s="126"/>
      <c r="J327" s="563" t="s">
        <v>2502</v>
      </c>
    </row>
    <row r="328" spans="1:10" ht="19.5" customHeight="1">
      <c r="A328" s="28">
        <v>5</v>
      </c>
      <c r="B328" s="28" t="s">
        <v>32</v>
      </c>
      <c r="C328" s="617">
        <v>1942</v>
      </c>
      <c r="D328" s="28" t="s">
        <v>16</v>
      </c>
      <c r="E328" s="28">
        <v>675000</v>
      </c>
      <c r="F328" s="28"/>
      <c r="G328" s="28"/>
      <c r="H328" s="28">
        <f>G328+E328</f>
        <v>675000</v>
      </c>
      <c r="I328" s="126"/>
      <c r="J328" s="563"/>
    </row>
    <row r="329" spans="1:10" ht="19.5" customHeight="1">
      <c r="A329" s="28">
        <v>6</v>
      </c>
      <c r="B329" s="28" t="s">
        <v>770</v>
      </c>
      <c r="C329" s="617">
        <v>1953</v>
      </c>
      <c r="D329" s="28" t="s">
        <v>16</v>
      </c>
      <c r="E329" s="28">
        <v>675000</v>
      </c>
      <c r="F329" s="28"/>
      <c r="G329" s="28"/>
      <c r="H329" s="28">
        <f>G329+E329</f>
        <v>675000</v>
      </c>
      <c r="I329" s="126"/>
      <c r="J329" s="563"/>
    </row>
    <row r="330" spans="1:10" ht="19.5" customHeight="1">
      <c r="A330" s="57" t="s">
        <v>2735</v>
      </c>
      <c r="B330" s="57"/>
      <c r="C330" s="1090"/>
      <c r="D330" s="57"/>
      <c r="E330" s="57">
        <f>SUM(E324:E329)</f>
        <v>4050000</v>
      </c>
      <c r="F330" s="57"/>
      <c r="G330" s="1103"/>
      <c r="H330" s="57">
        <f>G330+E330</f>
        <v>4050000</v>
      </c>
      <c r="I330" s="1093"/>
      <c r="J330" s="1081"/>
    </row>
    <row r="331" spans="1:10" ht="19.5" customHeight="1">
      <c r="A331" s="57"/>
      <c r="B331" s="1353" t="s">
        <v>2742</v>
      </c>
      <c r="C331" s="1354"/>
      <c r="D331" s="1354"/>
      <c r="E331" s="1354"/>
      <c r="F331" s="1354"/>
      <c r="G331" s="1354"/>
      <c r="H331" s="1354"/>
      <c r="I331" s="1354"/>
      <c r="J331" s="1355"/>
    </row>
    <row r="332" spans="1:10" ht="19.5" customHeight="1">
      <c r="A332" s="28">
        <v>1</v>
      </c>
      <c r="B332" s="28" t="s">
        <v>342</v>
      </c>
      <c r="C332" s="617">
        <v>1981</v>
      </c>
      <c r="D332" s="28" t="s">
        <v>185</v>
      </c>
      <c r="E332" s="28">
        <v>405000</v>
      </c>
      <c r="F332" s="28"/>
      <c r="G332" s="28"/>
      <c r="H332" s="28">
        <f>E332+G332</f>
        <v>405000</v>
      </c>
      <c r="I332" s="126"/>
      <c r="J332" s="563"/>
    </row>
    <row r="333" spans="1:10" ht="19.5" customHeight="1">
      <c r="A333" s="28">
        <v>2</v>
      </c>
      <c r="B333" s="28" t="s">
        <v>273</v>
      </c>
      <c r="C333" s="617">
        <v>1993</v>
      </c>
      <c r="D333" s="28" t="s">
        <v>185</v>
      </c>
      <c r="E333" s="28">
        <v>405000</v>
      </c>
      <c r="F333" s="28"/>
      <c r="G333" s="28"/>
      <c r="H333" s="28">
        <f>E333+G333</f>
        <v>405000</v>
      </c>
      <c r="I333" s="126"/>
      <c r="J333" s="563"/>
    </row>
    <row r="334" spans="1:10" ht="19.5" customHeight="1">
      <c r="A334" s="28">
        <v>3</v>
      </c>
      <c r="B334" s="28" t="s">
        <v>189</v>
      </c>
      <c r="C334" s="617">
        <v>1988</v>
      </c>
      <c r="D334" s="28" t="s">
        <v>185</v>
      </c>
      <c r="E334" s="28">
        <v>405000</v>
      </c>
      <c r="F334" s="28"/>
      <c r="G334" s="28"/>
      <c r="H334" s="28">
        <f>E334+G334</f>
        <v>405000</v>
      </c>
      <c r="I334" s="126"/>
      <c r="J334" s="563"/>
    </row>
    <row r="335" spans="1:10" ht="19.5" customHeight="1">
      <c r="A335" s="28">
        <v>4</v>
      </c>
      <c r="B335" s="624" t="s">
        <v>814</v>
      </c>
      <c r="C335" s="625">
        <v>1995</v>
      </c>
      <c r="D335" s="28" t="s">
        <v>16</v>
      </c>
      <c r="E335" s="28">
        <v>405000</v>
      </c>
      <c r="G335" s="28"/>
      <c r="H335" s="28">
        <f>E335+G335</f>
        <v>405000</v>
      </c>
      <c r="I335" s="126"/>
      <c r="J335" s="1104" t="s">
        <v>1238</v>
      </c>
    </row>
    <row r="336" spans="1:10" ht="19.5" customHeight="1">
      <c r="A336" s="28">
        <v>5</v>
      </c>
      <c r="B336" s="624" t="s">
        <v>2745</v>
      </c>
      <c r="C336" s="625">
        <v>1980</v>
      </c>
      <c r="D336" s="28" t="s">
        <v>1</v>
      </c>
      <c r="E336" s="28">
        <v>405000</v>
      </c>
      <c r="G336" s="28"/>
      <c r="H336" s="28">
        <f>G336+E336</f>
        <v>405000</v>
      </c>
      <c r="I336" s="126"/>
      <c r="J336" s="1104" t="s">
        <v>1237</v>
      </c>
    </row>
    <row r="337" spans="1:10" ht="19.5" customHeight="1">
      <c r="A337" s="57" t="s">
        <v>2735</v>
      </c>
      <c r="B337" s="57"/>
      <c r="C337" s="1090"/>
      <c r="D337" s="57"/>
      <c r="E337" s="57">
        <f>SUM(E332:E336)</f>
        <v>2025000</v>
      </c>
      <c r="F337" s="57"/>
      <c r="G337" s="57"/>
      <c r="H337" s="57">
        <f>SUM(E337:G337)</f>
        <v>2025000</v>
      </c>
      <c r="I337" s="1093"/>
      <c r="J337" s="1081"/>
    </row>
    <row r="338" spans="1:10" ht="19.5" customHeight="1">
      <c r="A338" s="1353" t="s">
        <v>343</v>
      </c>
      <c r="B338" s="1354"/>
      <c r="C338" s="1354"/>
      <c r="D338" s="1354"/>
      <c r="E338" s="1354"/>
      <c r="F338" s="1354"/>
      <c r="G338" s="1354"/>
      <c r="H338" s="1354"/>
      <c r="I338" s="1354"/>
      <c r="J338" s="1355"/>
    </row>
    <row r="339" spans="1:10" ht="19.5" customHeight="1">
      <c r="A339" s="28">
        <v>1</v>
      </c>
      <c r="B339" s="28" t="s">
        <v>344</v>
      </c>
      <c r="C339" s="617">
        <v>1961</v>
      </c>
      <c r="D339" s="28" t="s">
        <v>159</v>
      </c>
      <c r="E339" s="28">
        <v>270000</v>
      </c>
      <c r="F339" s="28"/>
      <c r="G339" s="28"/>
      <c r="H339" s="28">
        <f>E339+G339</f>
        <v>270000</v>
      </c>
      <c r="I339" s="126"/>
      <c r="J339" s="563"/>
    </row>
    <row r="340" spans="1:10" ht="19.5" customHeight="1">
      <c r="A340" s="28">
        <v>2</v>
      </c>
      <c r="B340" s="28" t="s">
        <v>345</v>
      </c>
      <c r="C340" s="617">
        <v>1955</v>
      </c>
      <c r="D340" s="28" t="s">
        <v>159</v>
      </c>
      <c r="E340" s="28">
        <v>270000</v>
      </c>
      <c r="F340" s="28"/>
      <c r="G340" s="28"/>
      <c r="H340" s="28">
        <f aca="true" t="shared" si="10" ref="H340:H388">E340+G340</f>
        <v>270000</v>
      </c>
      <c r="I340" s="126"/>
      <c r="J340" s="563"/>
    </row>
    <row r="341" spans="1:10" ht="19.5" customHeight="1">
      <c r="A341" s="28">
        <v>3</v>
      </c>
      <c r="B341" s="28" t="s">
        <v>346</v>
      </c>
      <c r="C341" s="617">
        <v>1990</v>
      </c>
      <c r="D341" s="28" t="s">
        <v>159</v>
      </c>
      <c r="E341" s="28">
        <v>270000</v>
      </c>
      <c r="F341" s="28"/>
      <c r="G341" s="28"/>
      <c r="H341" s="28">
        <f t="shared" si="10"/>
        <v>270000</v>
      </c>
      <c r="I341" s="126"/>
      <c r="J341" s="563"/>
    </row>
    <row r="342" spans="1:10" ht="19.5" customHeight="1">
      <c r="A342" s="28">
        <v>4</v>
      </c>
      <c r="B342" s="28" t="s">
        <v>347</v>
      </c>
      <c r="C342" s="617">
        <v>1988</v>
      </c>
      <c r="D342" s="28" t="s">
        <v>159</v>
      </c>
      <c r="E342" s="28">
        <v>270000</v>
      </c>
      <c r="F342" s="28"/>
      <c r="G342" s="28"/>
      <c r="H342" s="28">
        <f t="shared" si="10"/>
        <v>270000</v>
      </c>
      <c r="I342" s="126"/>
      <c r="J342" s="563"/>
    </row>
    <row r="343" spans="1:10" ht="19.5" customHeight="1">
      <c r="A343" s="28">
        <v>5</v>
      </c>
      <c r="B343" s="28" t="s">
        <v>348</v>
      </c>
      <c r="C343" s="617">
        <v>1971</v>
      </c>
      <c r="D343" s="28" t="s">
        <v>159</v>
      </c>
      <c r="E343" s="28">
        <v>270000</v>
      </c>
      <c r="F343" s="28"/>
      <c r="G343" s="28"/>
      <c r="H343" s="28">
        <f t="shared" si="10"/>
        <v>270000</v>
      </c>
      <c r="I343" s="126"/>
      <c r="J343" s="563"/>
    </row>
    <row r="344" spans="1:10" ht="19.5" customHeight="1">
      <c r="A344" s="28">
        <v>6</v>
      </c>
      <c r="B344" s="28" t="s">
        <v>349</v>
      </c>
      <c r="C344" s="617">
        <v>1959</v>
      </c>
      <c r="D344" s="28" t="s">
        <v>159</v>
      </c>
      <c r="E344" s="28">
        <v>270000</v>
      </c>
      <c r="F344" s="28"/>
      <c r="G344" s="28"/>
      <c r="H344" s="28">
        <f t="shared" si="10"/>
        <v>270000</v>
      </c>
      <c r="I344" s="126"/>
      <c r="J344" s="563"/>
    </row>
    <row r="345" spans="1:10" ht="19.5" customHeight="1">
      <c r="A345" s="28">
        <v>7</v>
      </c>
      <c r="B345" s="28" t="s">
        <v>65</v>
      </c>
      <c r="C345" s="617">
        <v>1977</v>
      </c>
      <c r="D345" s="28" t="s">
        <v>159</v>
      </c>
      <c r="E345" s="28">
        <v>270000</v>
      </c>
      <c r="F345" s="28"/>
      <c r="G345" s="28"/>
      <c r="H345" s="28">
        <f t="shared" si="10"/>
        <v>270000</v>
      </c>
      <c r="I345" s="126"/>
      <c r="J345" s="563"/>
    </row>
    <row r="346" spans="1:10" ht="19.5" customHeight="1">
      <c r="A346" s="28">
        <v>8</v>
      </c>
      <c r="B346" s="28" t="s">
        <v>350</v>
      </c>
      <c r="C346" s="617">
        <v>1952</v>
      </c>
      <c r="D346" s="28" t="s">
        <v>163</v>
      </c>
      <c r="E346" s="28">
        <v>270000</v>
      </c>
      <c r="F346" s="28"/>
      <c r="G346" s="28"/>
      <c r="H346" s="28">
        <f t="shared" si="10"/>
        <v>270000</v>
      </c>
      <c r="I346" s="126"/>
      <c r="J346" s="563"/>
    </row>
    <row r="347" spans="1:10" ht="19.5" customHeight="1">
      <c r="A347" s="28">
        <v>9</v>
      </c>
      <c r="B347" s="28" t="s">
        <v>351</v>
      </c>
      <c r="C347" s="617">
        <v>1963</v>
      </c>
      <c r="D347" s="28" t="s">
        <v>163</v>
      </c>
      <c r="E347" s="28">
        <v>270000</v>
      </c>
      <c r="F347" s="28"/>
      <c r="G347" s="28"/>
      <c r="H347" s="28">
        <f t="shared" si="10"/>
        <v>270000</v>
      </c>
      <c r="I347" s="126"/>
      <c r="J347" s="563"/>
    </row>
    <row r="348" spans="1:10" ht="19.5" customHeight="1">
      <c r="A348" s="28">
        <v>10</v>
      </c>
      <c r="B348" s="28" t="s">
        <v>352</v>
      </c>
      <c r="C348" s="617">
        <v>1965</v>
      </c>
      <c r="D348" s="28" t="s">
        <v>163</v>
      </c>
      <c r="E348" s="28">
        <v>270000</v>
      </c>
      <c r="F348" s="28"/>
      <c r="G348" s="28"/>
      <c r="H348" s="28">
        <f t="shared" si="10"/>
        <v>270000</v>
      </c>
      <c r="I348" s="126"/>
      <c r="J348" s="563"/>
    </row>
    <row r="349" spans="1:10" ht="19.5" customHeight="1">
      <c r="A349" s="28">
        <v>11</v>
      </c>
      <c r="B349" s="28" t="s">
        <v>353</v>
      </c>
      <c r="C349" s="617">
        <v>1959</v>
      </c>
      <c r="D349" s="28" t="s">
        <v>16</v>
      </c>
      <c r="E349" s="28">
        <v>270000</v>
      </c>
      <c r="F349" s="28"/>
      <c r="G349" s="28"/>
      <c r="H349" s="28">
        <f t="shared" si="10"/>
        <v>270000</v>
      </c>
      <c r="I349" s="126"/>
      <c r="J349" s="563"/>
    </row>
    <row r="350" spans="1:10" ht="19.5" customHeight="1">
      <c r="A350" s="28">
        <v>12</v>
      </c>
      <c r="B350" s="28" t="s">
        <v>354</v>
      </c>
      <c r="C350" s="617">
        <v>1952</v>
      </c>
      <c r="D350" s="28" t="s">
        <v>16</v>
      </c>
      <c r="E350" s="28">
        <v>270000</v>
      </c>
      <c r="F350" s="28"/>
      <c r="G350" s="28"/>
      <c r="H350" s="28">
        <f t="shared" si="10"/>
        <v>270000</v>
      </c>
      <c r="I350" s="126"/>
      <c r="J350" s="563"/>
    </row>
    <row r="351" spans="1:10" ht="19.5" customHeight="1">
      <c r="A351" s="28">
        <v>13</v>
      </c>
      <c r="B351" s="28" t="s">
        <v>355</v>
      </c>
      <c r="C351" s="617">
        <v>1961</v>
      </c>
      <c r="D351" s="28" t="s">
        <v>16</v>
      </c>
      <c r="E351" s="28">
        <v>270000</v>
      </c>
      <c r="F351" s="28"/>
      <c r="G351" s="28"/>
      <c r="H351" s="28">
        <f t="shared" si="10"/>
        <v>270000</v>
      </c>
      <c r="I351" s="126"/>
      <c r="J351" s="563"/>
    </row>
    <row r="352" spans="1:10" ht="19.5" customHeight="1">
      <c r="A352" s="28">
        <v>14</v>
      </c>
      <c r="B352" s="28" t="s">
        <v>356</v>
      </c>
      <c r="C352" s="617">
        <v>1978</v>
      </c>
      <c r="D352" s="28" t="s">
        <v>16</v>
      </c>
      <c r="E352" s="28">
        <v>270000</v>
      </c>
      <c r="F352" s="28"/>
      <c r="G352" s="28"/>
      <c r="H352" s="28">
        <f t="shared" si="10"/>
        <v>270000</v>
      </c>
      <c r="I352" s="126"/>
      <c r="J352" s="563"/>
    </row>
    <row r="353" spans="1:10" ht="19.5" customHeight="1">
      <c r="A353" s="28">
        <v>15</v>
      </c>
      <c r="B353" s="28" t="s">
        <v>357</v>
      </c>
      <c r="C353" s="617">
        <v>1972</v>
      </c>
      <c r="D353" s="28" t="s">
        <v>126</v>
      </c>
      <c r="E353" s="28">
        <v>270000</v>
      </c>
      <c r="F353" s="28"/>
      <c r="G353" s="28"/>
      <c r="H353" s="28">
        <f t="shared" si="10"/>
        <v>270000</v>
      </c>
      <c r="I353" s="126"/>
      <c r="J353" s="563"/>
    </row>
    <row r="354" spans="1:10" ht="19.5" customHeight="1">
      <c r="A354" s="28">
        <v>16</v>
      </c>
      <c r="B354" s="28" t="s">
        <v>358</v>
      </c>
      <c r="C354" s="617">
        <v>1963</v>
      </c>
      <c r="D354" s="28" t="s">
        <v>126</v>
      </c>
      <c r="E354" s="28">
        <v>270000</v>
      </c>
      <c r="F354" s="28"/>
      <c r="G354" s="28"/>
      <c r="H354" s="28">
        <f t="shared" si="10"/>
        <v>270000</v>
      </c>
      <c r="I354" s="126"/>
      <c r="J354" s="563"/>
    </row>
    <row r="355" spans="1:10" ht="19.5" customHeight="1">
      <c r="A355" s="28">
        <v>17</v>
      </c>
      <c r="B355" s="28" t="s">
        <v>359</v>
      </c>
      <c r="C355" s="617">
        <v>1956</v>
      </c>
      <c r="D355" s="28" t="s">
        <v>126</v>
      </c>
      <c r="E355" s="28">
        <v>270000</v>
      </c>
      <c r="F355" s="28"/>
      <c r="G355" s="28"/>
      <c r="H355" s="28">
        <f t="shared" si="10"/>
        <v>270000</v>
      </c>
      <c r="I355" s="126"/>
      <c r="J355" s="563"/>
    </row>
    <row r="356" spans="1:10" ht="19.5" customHeight="1">
      <c r="A356" s="28">
        <v>18</v>
      </c>
      <c r="B356" s="28" t="s">
        <v>360</v>
      </c>
      <c r="C356" s="617">
        <v>1961</v>
      </c>
      <c r="D356" s="28" t="s">
        <v>126</v>
      </c>
      <c r="E356" s="28">
        <v>270000</v>
      </c>
      <c r="F356" s="28"/>
      <c r="G356" s="28"/>
      <c r="H356" s="28">
        <f t="shared" si="10"/>
        <v>270000</v>
      </c>
      <c r="I356" s="126"/>
      <c r="J356" s="563"/>
    </row>
    <row r="357" spans="1:10" ht="19.5" customHeight="1">
      <c r="A357" s="28">
        <v>19</v>
      </c>
      <c r="B357" s="28" t="s">
        <v>362</v>
      </c>
      <c r="C357" s="617">
        <v>1947</v>
      </c>
      <c r="D357" s="28" t="s">
        <v>18</v>
      </c>
      <c r="E357" s="28">
        <v>270000</v>
      </c>
      <c r="F357" s="28"/>
      <c r="G357" s="28"/>
      <c r="H357" s="28">
        <f t="shared" si="10"/>
        <v>270000</v>
      </c>
      <c r="I357" s="126"/>
      <c r="J357" s="563"/>
    </row>
    <row r="358" spans="1:10" ht="19.5" customHeight="1">
      <c r="A358" s="28">
        <v>20</v>
      </c>
      <c r="B358" s="28" t="s">
        <v>363</v>
      </c>
      <c r="C358" s="617">
        <v>1991</v>
      </c>
      <c r="D358" s="28" t="s">
        <v>18</v>
      </c>
      <c r="E358" s="28">
        <v>270000</v>
      </c>
      <c r="F358" s="28"/>
      <c r="G358" s="28"/>
      <c r="H358" s="28">
        <f t="shared" si="10"/>
        <v>270000</v>
      </c>
      <c r="I358" s="126"/>
      <c r="J358" s="563"/>
    </row>
    <row r="359" spans="1:10" ht="19.5" customHeight="1">
      <c r="A359" s="28">
        <v>21</v>
      </c>
      <c r="B359" s="28" t="s">
        <v>364</v>
      </c>
      <c r="C359" s="617">
        <v>1940</v>
      </c>
      <c r="D359" s="28" t="s">
        <v>18</v>
      </c>
      <c r="E359" s="28">
        <v>270000</v>
      </c>
      <c r="F359" s="28"/>
      <c r="G359" s="28"/>
      <c r="H359" s="28">
        <f t="shared" si="10"/>
        <v>270000</v>
      </c>
      <c r="I359" s="126"/>
      <c r="J359" s="563"/>
    </row>
    <row r="360" spans="1:10" ht="19.5" customHeight="1">
      <c r="A360" s="28">
        <v>22</v>
      </c>
      <c r="B360" s="28" t="s">
        <v>361</v>
      </c>
      <c r="C360" s="617">
        <v>1936</v>
      </c>
      <c r="D360" s="28" t="s">
        <v>18</v>
      </c>
      <c r="E360" s="28">
        <v>270000</v>
      </c>
      <c r="F360" s="28"/>
      <c r="G360" s="28"/>
      <c r="H360" s="28">
        <f t="shared" si="10"/>
        <v>270000</v>
      </c>
      <c r="I360" s="126"/>
      <c r="J360" s="563"/>
    </row>
    <row r="361" spans="1:10" ht="19.5" customHeight="1">
      <c r="A361" s="28">
        <v>23</v>
      </c>
      <c r="B361" s="28" t="s">
        <v>365</v>
      </c>
      <c r="C361" s="617">
        <v>1963</v>
      </c>
      <c r="D361" s="28" t="s">
        <v>69</v>
      </c>
      <c r="E361" s="28">
        <v>270000</v>
      </c>
      <c r="F361" s="28"/>
      <c r="G361" s="28"/>
      <c r="H361" s="28">
        <f t="shared" si="10"/>
        <v>270000</v>
      </c>
      <c r="I361" s="126"/>
      <c r="J361" s="563"/>
    </row>
    <row r="362" spans="1:10" ht="19.5" customHeight="1">
      <c r="A362" s="28">
        <v>24</v>
      </c>
      <c r="B362" s="28" t="s">
        <v>366</v>
      </c>
      <c r="C362" s="617">
        <v>1949</v>
      </c>
      <c r="D362" s="28" t="s">
        <v>69</v>
      </c>
      <c r="E362" s="28">
        <v>270000</v>
      </c>
      <c r="F362" s="28"/>
      <c r="G362" s="28"/>
      <c r="H362" s="28">
        <f t="shared" si="10"/>
        <v>270000</v>
      </c>
      <c r="I362" s="126"/>
      <c r="J362" s="563"/>
    </row>
    <row r="363" spans="1:10" ht="19.5" customHeight="1">
      <c r="A363" s="28">
        <v>25</v>
      </c>
      <c r="B363" s="28" t="s">
        <v>367</v>
      </c>
      <c r="C363" s="617">
        <v>1945</v>
      </c>
      <c r="D363" s="28" t="s">
        <v>69</v>
      </c>
      <c r="E363" s="28">
        <v>270000</v>
      </c>
      <c r="F363" s="28"/>
      <c r="G363" s="28"/>
      <c r="H363" s="28">
        <f t="shared" si="10"/>
        <v>270000</v>
      </c>
      <c r="I363" s="126"/>
      <c r="J363" s="563"/>
    </row>
    <row r="364" spans="1:10" ht="19.5" customHeight="1">
      <c r="A364" s="28">
        <v>26</v>
      </c>
      <c r="B364" s="28" t="s">
        <v>66</v>
      </c>
      <c r="C364" s="617">
        <v>1980</v>
      </c>
      <c r="D364" s="28" t="s">
        <v>69</v>
      </c>
      <c r="E364" s="28">
        <v>270000</v>
      </c>
      <c r="F364" s="28"/>
      <c r="G364" s="28"/>
      <c r="H364" s="28">
        <f t="shared" si="10"/>
        <v>270000</v>
      </c>
      <c r="I364" s="126"/>
      <c r="J364" s="563"/>
    </row>
    <row r="365" spans="1:10" ht="19.5" customHeight="1">
      <c r="A365" s="28">
        <v>27</v>
      </c>
      <c r="B365" s="28" t="s">
        <v>67</v>
      </c>
      <c r="C365" s="617">
        <v>1957</v>
      </c>
      <c r="D365" s="28" t="s">
        <v>69</v>
      </c>
      <c r="E365" s="28">
        <v>270000</v>
      </c>
      <c r="F365" s="28"/>
      <c r="G365" s="28"/>
      <c r="H365" s="28">
        <f t="shared" si="10"/>
        <v>270000</v>
      </c>
      <c r="I365" s="126"/>
      <c r="J365" s="563"/>
    </row>
    <row r="366" spans="1:10" ht="19.5" customHeight="1">
      <c r="A366" s="28">
        <v>28</v>
      </c>
      <c r="B366" s="28" t="s">
        <v>74</v>
      </c>
      <c r="C366" s="617">
        <v>1930</v>
      </c>
      <c r="D366" s="28" t="s">
        <v>69</v>
      </c>
      <c r="E366" s="28">
        <v>270000</v>
      </c>
      <c r="F366" s="28"/>
      <c r="G366" s="28"/>
      <c r="H366" s="28">
        <f t="shared" si="10"/>
        <v>270000</v>
      </c>
      <c r="I366" s="126"/>
      <c r="J366" s="563"/>
    </row>
    <row r="367" spans="1:10" ht="19.5" customHeight="1">
      <c r="A367" s="28">
        <v>29</v>
      </c>
      <c r="B367" s="28" t="s">
        <v>368</v>
      </c>
      <c r="C367" s="617">
        <v>1948</v>
      </c>
      <c r="D367" s="28" t="s">
        <v>185</v>
      </c>
      <c r="E367" s="28">
        <v>270000</v>
      </c>
      <c r="F367" s="28"/>
      <c r="G367" s="28"/>
      <c r="H367" s="28">
        <f t="shared" si="10"/>
        <v>270000</v>
      </c>
      <c r="I367" s="126"/>
      <c r="J367" s="563"/>
    </row>
    <row r="368" spans="1:10" ht="19.5" customHeight="1">
      <c r="A368" s="28">
        <v>30</v>
      </c>
      <c r="B368" s="28" t="s">
        <v>369</v>
      </c>
      <c r="C368" s="617">
        <v>1957</v>
      </c>
      <c r="D368" s="28" t="s">
        <v>185</v>
      </c>
      <c r="E368" s="28">
        <v>270000</v>
      </c>
      <c r="F368" s="28"/>
      <c r="G368" s="28"/>
      <c r="H368" s="28">
        <f t="shared" si="10"/>
        <v>270000</v>
      </c>
      <c r="I368" s="126"/>
      <c r="J368" s="563"/>
    </row>
    <row r="369" spans="1:10" ht="19.5" customHeight="1">
      <c r="A369" s="28">
        <v>31</v>
      </c>
      <c r="B369" s="28" t="s">
        <v>370</v>
      </c>
      <c r="C369" s="617">
        <v>1952</v>
      </c>
      <c r="D369" s="28" t="s">
        <v>185</v>
      </c>
      <c r="E369" s="28">
        <v>270000</v>
      </c>
      <c r="F369" s="28"/>
      <c r="G369" s="28"/>
      <c r="H369" s="28">
        <f t="shared" si="10"/>
        <v>270000</v>
      </c>
      <c r="I369" s="126"/>
      <c r="J369" s="563"/>
    </row>
    <row r="370" spans="1:10" ht="19.5" customHeight="1">
      <c r="A370" s="28">
        <v>32</v>
      </c>
      <c r="B370" s="28" t="s">
        <v>1087</v>
      </c>
      <c r="C370" s="617">
        <v>1986</v>
      </c>
      <c r="D370" s="28" t="s">
        <v>185</v>
      </c>
      <c r="E370" s="28">
        <v>270000</v>
      </c>
      <c r="F370" s="28"/>
      <c r="G370" s="28"/>
      <c r="H370" s="28">
        <f t="shared" si="10"/>
        <v>270000</v>
      </c>
      <c r="I370" s="126"/>
      <c r="J370" s="563"/>
    </row>
    <row r="371" spans="1:10" ht="19.5" customHeight="1">
      <c r="A371" s="28">
        <v>33</v>
      </c>
      <c r="B371" s="28" t="s">
        <v>371</v>
      </c>
      <c r="C371" s="617">
        <v>1950</v>
      </c>
      <c r="D371" s="28" t="s">
        <v>194</v>
      </c>
      <c r="E371" s="28">
        <v>270000</v>
      </c>
      <c r="F371" s="28"/>
      <c r="G371" s="28"/>
      <c r="H371" s="28">
        <f t="shared" si="10"/>
        <v>270000</v>
      </c>
      <c r="I371" s="126"/>
      <c r="J371" s="563"/>
    </row>
    <row r="372" spans="1:10" ht="19.5" customHeight="1">
      <c r="A372" s="28">
        <v>34</v>
      </c>
      <c r="B372" s="28" t="s">
        <v>778</v>
      </c>
      <c r="C372" s="617">
        <v>1987</v>
      </c>
      <c r="D372" s="28" t="s">
        <v>194</v>
      </c>
      <c r="E372" s="28">
        <v>270000</v>
      </c>
      <c r="F372" s="28"/>
      <c r="G372" s="28"/>
      <c r="H372" s="28">
        <f t="shared" si="10"/>
        <v>270000</v>
      </c>
      <c r="I372" s="126"/>
      <c r="J372" s="563"/>
    </row>
    <row r="373" spans="1:10" ht="19.5" customHeight="1">
      <c r="A373" s="28">
        <v>35</v>
      </c>
      <c r="B373" s="28" t="s">
        <v>372</v>
      </c>
      <c r="C373" s="617">
        <v>1983</v>
      </c>
      <c r="D373" s="28" t="s">
        <v>373</v>
      </c>
      <c r="E373" s="28">
        <v>270000</v>
      </c>
      <c r="F373" s="28"/>
      <c r="G373" s="28"/>
      <c r="H373" s="28">
        <f t="shared" si="10"/>
        <v>270000</v>
      </c>
      <c r="I373" s="126"/>
      <c r="J373" s="563"/>
    </row>
    <row r="374" spans="1:10" ht="19.5" customHeight="1">
      <c r="A374" s="28">
        <v>36</v>
      </c>
      <c r="B374" s="28" t="s">
        <v>593</v>
      </c>
      <c r="C374" s="617">
        <v>1981</v>
      </c>
      <c r="D374" s="28" t="s">
        <v>194</v>
      </c>
      <c r="E374" s="28">
        <v>270000</v>
      </c>
      <c r="F374" s="28"/>
      <c r="G374" s="28"/>
      <c r="H374" s="28">
        <f t="shared" si="10"/>
        <v>270000</v>
      </c>
      <c r="I374" s="126"/>
      <c r="J374" s="563"/>
    </row>
    <row r="375" spans="1:10" ht="19.5" customHeight="1">
      <c r="A375" s="28">
        <v>37</v>
      </c>
      <c r="B375" s="28" t="s">
        <v>374</v>
      </c>
      <c r="C375" s="617">
        <v>1938</v>
      </c>
      <c r="D375" s="28" t="s">
        <v>194</v>
      </c>
      <c r="E375" s="28">
        <v>270000</v>
      </c>
      <c r="F375" s="28"/>
      <c r="G375" s="28"/>
      <c r="H375" s="28">
        <f t="shared" si="10"/>
        <v>270000</v>
      </c>
      <c r="I375" s="126"/>
      <c r="J375" s="563"/>
    </row>
    <row r="376" spans="1:10" ht="19.5" customHeight="1">
      <c r="A376" s="28">
        <v>38</v>
      </c>
      <c r="B376" s="28" t="s">
        <v>375</v>
      </c>
      <c r="C376" s="617">
        <v>1978</v>
      </c>
      <c r="D376" s="28" t="s">
        <v>197</v>
      </c>
      <c r="E376" s="28">
        <v>270000</v>
      </c>
      <c r="F376" s="28"/>
      <c r="G376" s="28"/>
      <c r="H376" s="28">
        <f t="shared" si="10"/>
        <v>270000</v>
      </c>
      <c r="I376" s="126"/>
      <c r="J376" s="563"/>
    </row>
    <row r="377" spans="1:10" ht="19.5" customHeight="1">
      <c r="A377" s="28">
        <v>39</v>
      </c>
      <c r="B377" s="28" t="s">
        <v>376</v>
      </c>
      <c r="C377" s="617">
        <v>1992</v>
      </c>
      <c r="D377" s="28" t="s">
        <v>197</v>
      </c>
      <c r="E377" s="28">
        <v>270000</v>
      </c>
      <c r="F377" s="28"/>
      <c r="G377" s="28"/>
      <c r="H377" s="28">
        <f t="shared" si="10"/>
        <v>270000</v>
      </c>
      <c r="I377" s="126"/>
      <c r="J377" s="563"/>
    </row>
    <row r="378" spans="1:10" ht="19.5" customHeight="1">
      <c r="A378" s="28">
        <v>40</v>
      </c>
      <c r="B378" s="28" t="s">
        <v>390</v>
      </c>
      <c r="C378" s="617">
        <v>1971</v>
      </c>
      <c r="D378" s="28" t="s">
        <v>197</v>
      </c>
      <c r="E378" s="28">
        <v>270000</v>
      </c>
      <c r="F378" s="28"/>
      <c r="G378" s="28"/>
      <c r="H378" s="28">
        <f t="shared" si="10"/>
        <v>270000</v>
      </c>
      <c r="I378" s="126"/>
      <c r="J378" s="563"/>
    </row>
    <row r="379" spans="1:10" ht="19.5" customHeight="1">
      <c r="A379" s="28">
        <v>41</v>
      </c>
      <c r="B379" s="28" t="s">
        <v>391</v>
      </c>
      <c r="C379" s="617">
        <v>1959</v>
      </c>
      <c r="D379" s="28" t="s">
        <v>279</v>
      </c>
      <c r="E379" s="28">
        <v>270000</v>
      </c>
      <c r="F379" s="28"/>
      <c r="G379" s="28"/>
      <c r="H379" s="28">
        <f t="shared" si="10"/>
        <v>270000</v>
      </c>
      <c r="I379" s="126"/>
      <c r="J379" s="563"/>
    </row>
    <row r="380" spans="1:10" ht="19.5" customHeight="1">
      <c r="A380" s="28">
        <v>42</v>
      </c>
      <c r="B380" s="28" t="s">
        <v>392</v>
      </c>
      <c r="C380" s="617">
        <v>1947</v>
      </c>
      <c r="D380" s="28" t="s">
        <v>69</v>
      </c>
      <c r="E380" s="28">
        <v>270000</v>
      </c>
      <c r="F380" s="28"/>
      <c r="G380" s="28"/>
      <c r="H380" s="28">
        <f t="shared" si="10"/>
        <v>270000</v>
      </c>
      <c r="I380" s="126"/>
      <c r="J380" s="563"/>
    </row>
    <row r="381" spans="1:10" ht="19.5" customHeight="1">
      <c r="A381" s="28">
        <v>43</v>
      </c>
      <c r="B381" s="28" t="s">
        <v>392</v>
      </c>
      <c r="C381" s="617">
        <v>1947</v>
      </c>
      <c r="D381" s="28" t="s">
        <v>69</v>
      </c>
      <c r="E381" s="28">
        <v>270000</v>
      </c>
      <c r="F381" s="28"/>
      <c r="G381" s="28"/>
      <c r="H381" s="28">
        <f t="shared" si="10"/>
        <v>270000</v>
      </c>
      <c r="I381" s="126"/>
      <c r="J381" s="563"/>
    </row>
    <row r="382" spans="1:10" ht="19.5" customHeight="1">
      <c r="A382" s="28">
        <v>44</v>
      </c>
      <c r="B382" s="28" t="s">
        <v>1725</v>
      </c>
      <c r="C382" s="617">
        <v>1950</v>
      </c>
      <c r="D382" s="28" t="s">
        <v>1</v>
      </c>
      <c r="E382" s="28">
        <v>270000</v>
      </c>
      <c r="F382" s="28"/>
      <c r="G382" s="28"/>
      <c r="H382" s="28">
        <f t="shared" si="10"/>
        <v>270000</v>
      </c>
      <c r="I382" s="126"/>
      <c r="J382" s="1104"/>
    </row>
    <row r="383" spans="1:10" ht="19.5" customHeight="1">
      <c r="A383" s="28">
        <v>45</v>
      </c>
      <c r="B383" s="626" t="s">
        <v>1723</v>
      </c>
      <c r="C383" s="617">
        <v>1988</v>
      </c>
      <c r="D383" s="28" t="s">
        <v>1</v>
      </c>
      <c r="E383" s="28">
        <v>270000</v>
      </c>
      <c r="F383" s="28"/>
      <c r="G383" s="28"/>
      <c r="H383" s="28">
        <f t="shared" si="10"/>
        <v>270000</v>
      </c>
      <c r="I383" s="126"/>
      <c r="J383" s="1104"/>
    </row>
    <row r="384" spans="1:10" ht="19.5" customHeight="1">
      <c r="A384" s="28">
        <v>46</v>
      </c>
      <c r="B384" s="28" t="s">
        <v>1724</v>
      </c>
      <c r="C384" s="617">
        <v>1978</v>
      </c>
      <c r="D384" s="28" t="s">
        <v>194</v>
      </c>
      <c r="E384" s="28">
        <v>270000</v>
      </c>
      <c r="F384" s="28"/>
      <c r="G384" s="28"/>
      <c r="H384" s="28">
        <f t="shared" si="10"/>
        <v>270000</v>
      </c>
      <c r="I384" s="126"/>
      <c r="J384" s="1104"/>
    </row>
    <row r="385" spans="1:10" ht="19.5" customHeight="1">
      <c r="A385" s="28">
        <v>47</v>
      </c>
      <c r="B385" s="28" t="s">
        <v>594</v>
      </c>
      <c r="C385" s="617">
        <v>1970</v>
      </c>
      <c r="D385" s="28" t="s">
        <v>185</v>
      </c>
      <c r="E385" s="28">
        <v>270000</v>
      </c>
      <c r="F385" s="28"/>
      <c r="G385" s="28"/>
      <c r="H385" s="28">
        <f t="shared" si="10"/>
        <v>270000</v>
      </c>
      <c r="I385" s="126"/>
      <c r="J385" s="1104"/>
    </row>
    <row r="386" spans="1:10" ht="19.5" customHeight="1">
      <c r="A386" s="28">
        <v>48</v>
      </c>
      <c r="B386" s="28" t="s">
        <v>272</v>
      </c>
      <c r="C386" s="617">
        <v>1981</v>
      </c>
      <c r="D386" s="28" t="s">
        <v>185</v>
      </c>
      <c r="E386" s="28">
        <v>270000</v>
      </c>
      <c r="F386" s="28"/>
      <c r="G386" s="28"/>
      <c r="H386" s="28">
        <f t="shared" si="10"/>
        <v>270000</v>
      </c>
      <c r="I386" s="126"/>
      <c r="J386" s="1104"/>
    </row>
    <row r="387" spans="1:10" ht="19.5" customHeight="1">
      <c r="A387" s="28">
        <v>49</v>
      </c>
      <c r="B387" s="28" t="s">
        <v>1992</v>
      </c>
      <c r="C387" s="617">
        <v>1955</v>
      </c>
      <c r="D387" s="28" t="s">
        <v>171</v>
      </c>
      <c r="E387" s="28">
        <v>270000</v>
      </c>
      <c r="F387" s="28"/>
      <c r="G387" s="28"/>
      <c r="H387" s="28">
        <f t="shared" si="10"/>
        <v>270000</v>
      </c>
      <c r="I387" s="126"/>
      <c r="J387" s="1104"/>
    </row>
    <row r="388" spans="1:10" ht="19.5" customHeight="1">
      <c r="A388" s="28">
        <v>50</v>
      </c>
      <c r="B388" s="28" t="s">
        <v>265</v>
      </c>
      <c r="C388" s="617">
        <v>1965</v>
      </c>
      <c r="D388" s="28" t="s">
        <v>210</v>
      </c>
      <c r="E388" s="28">
        <v>270000</v>
      </c>
      <c r="F388" s="28"/>
      <c r="G388" s="28"/>
      <c r="H388" s="28">
        <f t="shared" si="10"/>
        <v>270000</v>
      </c>
      <c r="I388" s="126"/>
      <c r="J388" s="1104"/>
    </row>
    <row r="389" spans="1:10" ht="19.5" customHeight="1">
      <c r="A389" s="28">
        <v>51</v>
      </c>
      <c r="B389" s="1105" t="s">
        <v>32</v>
      </c>
      <c r="C389" s="617">
        <v>1942</v>
      </c>
      <c r="D389" s="28" t="s">
        <v>171</v>
      </c>
      <c r="E389" s="28">
        <v>270000</v>
      </c>
      <c r="F389" s="28"/>
      <c r="G389" s="28"/>
      <c r="H389" s="28">
        <f>G389+E389</f>
        <v>270000</v>
      </c>
      <c r="I389" s="126"/>
      <c r="J389" s="1104"/>
    </row>
    <row r="390" spans="1:10" ht="19.5" customHeight="1">
      <c r="A390" s="28">
        <v>52</v>
      </c>
      <c r="B390" s="1105" t="s">
        <v>779</v>
      </c>
      <c r="C390" s="617">
        <v>1953</v>
      </c>
      <c r="D390" s="28" t="s">
        <v>173</v>
      </c>
      <c r="E390" s="28">
        <v>270000</v>
      </c>
      <c r="F390" s="28"/>
      <c r="G390" s="28"/>
      <c r="H390" s="28">
        <f>G390+E390</f>
        <v>270000</v>
      </c>
      <c r="I390" s="126"/>
      <c r="J390" s="1104"/>
    </row>
    <row r="391" spans="1:10" ht="19.5" customHeight="1">
      <c r="A391" s="1341" t="s">
        <v>2735</v>
      </c>
      <c r="B391" s="1342"/>
      <c r="C391" s="1090"/>
      <c r="D391" s="57"/>
      <c r="E391" s="1091">
        <f>SUM(E339:E390)</f>
        <v>14040000</v>
      </c>
      <c r="F391" s="1091"/>
      <c r="G391" s="1091"/>
      <c r="H391" s="1091">
        <f>SUM(H339:H390)</f>
        <v>14040000</v>
      </c>
      <c r="I391" s="1093"/>
      <c r="J391" s="1081"/>
    </row>
    <row r="392" spans="1:10" ht="19.5" customHeight="1">
      <c r="A392" s="246"/>
      <c r="B392" s="1430" t="s">
        <v>2088</v>
      </c>
      <c r="C392" s="1431"/>
      <c r="D392" s="1432"/>
      <c r="E392" s="244" t="s">
        <v>2800</v>
      </c>
      <c r="F392" s="245"/>
      <c r="G392" s="244"/>
      <c r="H392" s="244"/>
      <c r="I392" s="200"/>
      <c r="J392" s="573"/>
    </row>
    <row r="393" spans="1:10" ht="19.5" customHeight="1">
      <c r="A393" s="246">
        <v>1</v>
      </c>
      <c r="B393" s="1343" t="s">
        <v>2838</v>
      </c>
      <c r="C393" s="1344"/>
      <c r="D393" s="1336"/>
      <c r="E393" s="244">
        <v>5400000</v>
      </c>
      <c r="F393" s="245"/>
      <c r="G393" s="244"/>
      <c r="H393" s="244">
        <v>5400000</v>
      </c>
      <c r="I393" s="200"/>
      <c r="J393" s="573"/>
    </row>
    <row r="394" spans="1:10" ht="19.5" customHeight="1">
      <c r="A394" s="246"/>
      <c r="B394" s="896" t="s">
        <v>2785</v>
      </c>
      <c r="C394" s="246"/>
      <c r="D394" s="246"/>
      <c r="E394" s="247">
        <f>SUM(E393:E393)</f>
        <v>5400000</v>
      </c>
      <c r="F394" s="245"/>
      <c r="G394" s="248"/>
      <c r="H394" s="247">
        <f>SUM(H393:H393)</f>
        <v>5400000</v>
      </c>
      <c r="I394" s="246"/>
      <c r="J394" s="574"/>
    </row>
    <row r="395" spans="1:10" ht="19.5" customHeight="1">
      <c r="A395" s="1426" t="s">
        <v>2765</v>
      </c>
      <c r="B395" s="1427"/>
      <c r="C395" s="1428"/>
      <c r="D395" s="246"/>
      <c r="E395" s="248">
        <f>E394+E391+E337+E330+E322+E312+E271+E218+E207+E156+E56+E52+E394+E27+E19+E14+E11</f>
        <v>151470000</v>
      </c>
      <c r="F395" s="248"/>
      <c r="G395" s="248">
        <f>G391+G337+G330+G322+G312+G271+G218+G207+G156+G56+G52+G394+G27+G19+G14+G11</f>
        <v>5130000</v>
      </c>
      <c r="H395" s="248">
        <f>H391+H337+H330+H322+H312+H271++H218+H207+H156+H56+H52+H394+H27+H19+H14+H11</f>
        <v>151200000</v>
      </c>
      <c r="I395" s="246"/>
      <c r="J395" s="574"/>
    </row>
    <row r="396" spans="1:10" ht="19.5" customHeight="1">
      <c r="A396" s="249"/>
      <c r="B396" s="1429" t="s">
        <v>576</v>
      </c>
      <c r="C396" s="1429"/>
      <c r="D396" s="1429"/>
      <c r="E396" s="1429"/>
      <c r="F396" s="1429"/>
      <c r="G396" s="1429"/>
      <c r="H396" s="1429"/>
      <c r="I396" s="1429"/>
      <c r="J396" s="252"/>
    </row>
    <row r="397" spans="1:10" ht="19.5" customHeight="1">
      <c r="A397" s="249"/>
      <c r="B397" s="1106"/>
      <c r="C397" s="1107"/>
      <c r="D397" s="1108"/>
      <c r="E397" s="1352" t="s">
        <v>2839</v>
      </c>
      <c r="F397" s="1352"/>
      <c r="G397" s="1352"/>
      <c r="H397" s="1352"/>
      <c r="I397" s="1352"/>
      <c r="J397" s="1352"/>
    </row>
    <row r="398" spans="1:10" ht="19.5" customHeight="1">
      <c r="A398" s="249"/>
      <c r="B398" s="1361" t="s">
        <v>1064</v>
      </c>
      <c r="C398" s="1361"/>
      <c r="D398" s="1361"/>
      <c r="E398" s="1109" t="s">
        <v>1413</v>
      </c>
      <c r="F398" s="1361" t="s">
        <v>2133</v>
      </c>
      <c r="G398" s="1361"/>
      <c r="H398" s="1361"/>
      <c r="I398" s="1361"/>
      <c r="J398" s="1361"/>
    </row>
    <row r="399" spans="1:10" ht="19.5" customHeight="1">
      <c r="A399" s="249"/>
      <c r="B399" s="1106"/>
      <c r="C399" s="1110"/>
      <c r="D399" s="1108" t="s">
        <v>2800</v>
      </c>
      <c r="E399" s="1111"/>
      <c r="F399" s="1110"/>
      <c r="G399" s="1111"/>
      <c r="H399" s="1111"/>
      <c r="I399" s="1110"/>
      <c r="J399" s="1111"/>
    </row>
    <row r="400" spans="1:10" ht="19.5" customHeight="1">
      <c r="A400" s="249"/>
      <c r="B400" s="1106"/>
      <c r="C400" s="1110"/>
      <c r="D400" s="1108"/>
      <c r="E400" s="1111"/>
      <c r="F400" s="1110"/>
      <c r="G400" s="1111"/>
      <c r="H400" s="1111"/>
      <c r="I400" s="1110"/>
      <c r="J400" s="1111"/>
    </row>
    <row r="401" spans="1:10" ht="19.5" customHeight="1">
      <c r="A401" s="249"/>
      <c r="B401" s="1106"/>
      <c r="C401" s="272"/>
      <c r="D401" s="272"/>
      <c r="E401" s="1112"/>
      <c r="F401" s="272"/>
      <c r="G401" s="1112"/>
      <c r="H401" s="1113"/>
      <c r="I401" s="1114"/>
      <c r="J401" s="1112"/>
    </row>
    <row r="402" spans="1:10" ht="19.5" customHeight="1">
      <c r="A402" s="249"/>
      <c r="B402" s="1352" t="s">
        <v>748</v>
      </c>
      <c r="C402" s="1352"/>
      <c r="D402" s="1352"/>
      <c r="E402" s="1352" t="s">
        <v>2421</v>
      </c>
      <c r="F402" s="1352"/>
      <c r="G402" s="1112"/>
      <c r="H402" s="1113"/>
      <c r="I402" s="1114"/>
      <c r="J402" s="1112"/>
    </row>
    <row r="403" spans="1:10" ht="19.5" customHeight="1">
      <c r="A403" s="249"/>
      <c r="B403" s="1362"/>
      <c r="C403" s="1362"/>
      <c r="D403" s="1362"/>
      <c r="E403" s="1362"/>
      <c r="F403" s="1362"/>
      <c r="G403" s="1112"/>
      <c r="H403" s="1113"/>
      <c r="I403" s="1114"/>
      <c r="J403" s="1112"/>
    </row>
    <row r="404" spans="1:10" ht="19.5" customHeight="1">
      <c r="A404" s="249"/>
      <c r="B404" s="1106"/>
      <c r="C404" s="1400" t="s">
        <v>2083</v>
      </c>
      <c r="D404" s="1400"/>
      <c r="E404" s="1400"/>
      <c r="F404" s="1400"/>
      <c r="G404" s="1400"/>
      <c r="H404" s="1400"/>
      <c r="I404" s="1400"/>
      <c r="J404" s="1112"/>
    </row>
    <row r="405" spans="1:10" ht="19.5" customHeight="1">
      <c r="A405" s="249"/>
      <c r="B405" s="1400" t="s">
        <v>2082</v>
      </c>
      <c r="C405" s="1400"/>
      <c r="D405" s="1400" t="s">
        <v>2104</v>
      </c>
      <c r="E405" s="1400"/>
      <c r="F405" s="1400"/>
      <c r="G405" s="1400"/>
      <c r="H405" s="1400"/>
      <c r="I405" s="1400"/>
      <c r="J405" s="1400"/>
    </row>
    <row r="406" spans="1:10" ht="19.5" customHeight="1">
      <c r="A406" s="249"/>
      <c r="B406" s="1106"/>
      <c r="C406" s="272"/>
      <c r="D406" s="272"/>
      <c r="E406" s="1112"/>
      <c r="F406" s="272"/>
      <c r="G406" s="1112"/>
      <c r="H406" s="1113"/>
      <c r="I406" s="1114"/>
      <c r="J406" s="1112"/>
    </row>
    <row r="407" spans="1:10" ht="19.5" customHeight="1">
      <c r="A407" s="249"/>
      <c r="B407" s="251"/>
      <c r="C407" s="249"/>
      <c r="D407" s="249"/>
      <c r="E407" s="252"/>
      <c r="F407" s="249"/>
      <c r="G407" s="252"/>
      <c r="H407" s="252"/>
      <c r="I407" s="249"/>
      <c r="J407" s="252"/>
    </row>
    <row r="408" spans="1:10" ht="19.5" customHeight="1">
      <c r="A408" s="1115"/>
      <c r="B408" s="1115"/>
      <c r="C408" s="1116"/>
      <c r="D408" s="1115"/>
      <c r="E408" s="1115"/>
      <c r="F408" s="1115"/>
      <c r="G408" s="1115"/>
      <c r="H408" s="1115"/>
      <c r="I408" s="1115"/>
      <c r="J408" s="1117"/>
    </row>
    <row r="409" spans="1:10" ht="19.5" customHeight="1">
      <c r="A409" s="1115"/>
      <c r="B409" s="1115"/>
      <c r="C409" s="1116"/>
      <c r="D409" s="1115"/>
      <c r="E409" s="1115"/>
      <c r="F409" s="1115"/>
      <c r="G409" s="1115"/>
      <c r="H409" s="1115"/>
      <c r="I409" s="1115"/>
      <c r="J409" s="1117"/>
    </row>
    <row r="410" spans="1:10" ht="19.5" customHeight="1">
      <c r="A410" s="1115"/>
      <c r="B410" s="1115"/>
      <c r="C410" s="1116"/>
      <c r="D410" s="1115"/>
      <c r="E410" s="1115"/>
      <c r="F410" s="1115"/>
      <c r="G410" s="1115"/>
      <c r="H410" s="1115"/>
      <c r="I410" s="1115"/>
      <c r="J410" s="1117"/>
    </row>
    <row r="411" spans="1:10" ht="19.5" customHeight="1">
      <c r="A411" s="1115"/>
      <c r="B411" s="1115"/>
      <c r="C411" s="1116"/>
      <c r="D411" s="1115"/>
      <c r="E411" s="1115"/>
      <c r="F411" s="1115"/>
      <c r="G411" s="1115"/>
      <c r="H411" s="1115"/>
      <c r="I411" s="1115"/>
      <c r="J411" s="1117"/>
    </row>
    <row r="412" spans="1:10" ht="19.5" customHeight="1">
      <c r="A412" s="1115"/>
      <c r="B412" s="1115"/>
      <c r="C412" s="1116"/>
      <c r="D412" s="1115"/>
      <c r="E412" s="1115"/>
      <c r="F412" s="1115"/>
      <c r="G412" s="1115"/>
      <c r="H412" s="1115"/>
      <c r="I412" s="1115"/>
      <c r="J412" s="1117"/>
    </row>
    <row r="413" spans="1:10" ht="19.5" customHeight="1">
      <c r="A413" s="1115"/>
      <c r="B413" s="1115"/>
      <c r="C413" s="1116"/>
      <c r="D413" s="1115"/>
      <c r="E413" s="1115"/>
      <c r="F413" s="1115"/>
      <c r="G413" s="1115"/>
      <c r="H413" s="1115"/>
      <c r="I413" s="1115"/>
      <c r="J413" s="1117"/>
    </row>
    <row r="414" spans="1:10" ht="19.5" customHeight="1">
      <c r="A414" s="1115"/>
      <c r="B414" s="1115"/>
      <c r="C414" s="1116"/>
      <c r="D414" s="1115"/>
      <c r="E414" s="1115"/>
      <c r="F414" s="1115"/>
      <c r="G414" s="1115"/>
      <c r="H414" s="1115"/>
      <c r="I414" s="1115"/>
      <c r="J414" s="1117"/>
    </row>
  </sheetData>
  <mergeCells count="48">
    <mergeCell ref="A2:B2"/>
    <mergeCell ref="B402:D402"/>
    <mergeCell ref="E402:F402"/>
    <mergeCell ref="A395:C395"/>
    <mergeCell ref="B396:I396"/>
    <mergeCell ref="A272:J272"/>
    <mergeCell ref="B331:J331"/>
    <mergeCell ref="A338:J338"/>
    <mergeCell ref="B392:D392"/>
    <mergeCell ref="H6:H7"/>
    <mergeCell ref="E6:E7"/>
    <mergeCell ref="I6:I7"/>
    <mergeCell ref="E397:J397"/>
    <mergeCell ref="A391:B391"/>
    <mergeCell ref="B393:D393"/>
    <mergeCell ref="B219:J219"/>
    <mergeCell ref="A52:D52"/>
    <mergeCell ref="A53:J53"/>
    <mergeCell ref="A56:D56"/>
    <mergeCell ref="A323:J323"/>
    <mergeCell ref="C404:I404"/>
    <mergeCell ref="B405:C405"/>
    <mergeCell ref="D405:J405"/>
    <mergeCell ref="B398:D398"/>
    <mergeCell ref="F398:J398"/>
    <mergeCell ref="B403:F403"/>
    <mergeCell ref="A19:D19"/>
    <mergeCell ref="A20:J20"/>
    <mergeCell ref="A27:D27"/>
    <mergeCell ref="B28:J28"/>
    <mergeCell ref="A57:J57"/>
    <mergeCell ref="A157:J157"/>
    <mergeCell ref="A208:J208"/>
    <mergeCell ref="A313:J313"/>
    <mergeCell ref="A11:D11"/>
    <mergeCell ref="A12:J12"/>
    <mergeCell ref="A14:D14"/>
    <mergeCell ref="A15:H15"/>
    <mergeCell ref="B3:J3"/>
    <mergeCell ref="A4:H4"/>
    <mergeCell ref="A5:B5"/>
    <mergeCell ref="A8:J8"/>
    <mergeCell ref="J6:J7"/>
    <mergeCell ref="D6:D7"/>
    <mergeCell ref="A6:A7"/>
    <mergeCell ref="B6:B7"/>
    <mergeCell ref="C6:C7"/>
    <mergeCell ref="F6:G6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256"/>
  <sheetViews>
    <sheetView workbookViewId="0" topLeftCell="A2">
      <selection activeCell="D4" sqref="D4:F4"/>
    </sheetView>
  </sheetViews>
  <sheetFormatPr defaultColWidth="9.00390625" defaultRowHeight="18.75" customHeight="1"/>
  <cols>
    <col min="1" max="1" width="4.375" style="15" customWidth="1"/>
    <col min="2" max="2" width="18.00390625" style="12" customWidth="1"/>
    <col min="3" max="3" width="5.375" style="10" customWidth="1"/>
    <col min="4" max="4" width="8.50390625" style="10" customWidth="1"/>
    <col min="5" max="5" width="11.50390625" style="11" customWidth="1"/>
    <col min="6" max="6" width="5.75390625" style="12" customWidth="1"/>
    <col min="7" max="7" width="9.625" style="11" customWidth="1"/>
    <col min="8" max="8" width="11.50390625" style="13" customWidth="1"/>
    <col min="9" max="9" width="6.625" style="14" customWidth="1"/>
    <col min="10" max="10" width="10.125" style="12" customWidth="1"/>
    <col min="11" max="11" width="9.875" style="12" bestFit="1" customWidth="1"/>
    <col min="12" max="16384" width="9.00390625" style="12" customWidth="1"/>
  </cols>
  <sheetData>
    <row r="1" spans="1:2" ht="18.75" customHeight="1">
      <c r="A1" s="1425" t="s">
        <v>899</v>
      </c>
      <c r="B1" s="1425"/>
    </row>
    <row r="2" spans="1:2" ht="18.75" customHeight="1">
      <c r="A2" s="1425" t="s">
        <v>2134</v>
      </c>
      <c r="B2" s="1425"/>
    </row>
    <row r="3" spans="2:11" ht="18.75" customHeight="1">
      <c r="B3" s="256" t="s">
        <v>1062</v>
      </c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8.75" customHeight="1">
      <c r="A4" s="17"/>
      <c r="B4" s="18"/>
      <c r="C4" s="18"/>
      <c r="D4" s="1452" t="s">
        <v>2260</v>
      </c>
      <c r="E4" s="1452"/>
      <c r="F4" s="1452"/>
      <c r="G4" s="18"/>
      <c r="H4" s="18"/>
      <c r="I4" s="18"/>
      <c r="J4" s="18"/>
      <c r="K4" s="16"/>
    </row>
    <row r="5" spans="1:10" ht="18.75" customHeight="1">
      <c r="A5" s="1453" t="s">
        <v>1063</v>
      </c>
      <c r="B5" s="1453"/>
      <c r="C5" s="1453"/>
      <c r="D5" s="1453"/>
      <c r="E5" s="1453"/>
      <c r="F5" s="1453"/>
      <c r="G5" s="1453"/>
      <c r="H5" s="1453"/>
      <c r="I5" s="1453"/>
      <c r="J5" s="1453"/>
    </row>
    <row r="6" spans="1:10" ht="18.75" customHeight="1">
      <c r="A6" s="1459" t="s">
        <v>2730</v>
      </c>
      <c r="B6" s="1459" t="s">
        <v>2731</v>
      </c>
      <c r="C6" s="1460" t="s">
        <v>2738</v>
      </c>
      <c r="D6" s="1369" t="s">
        <v>393</v>
      </c>
      <c r="E6" s="1451" t="s">
        <v>2732</v>
      </c>
      <c r="F6" s="1454" t="s">
        <v>2733</v>
      </c>
      <c r="G6" s="1455"/>
      <c r="H6" s="1451" t="s">
        <v>2737</v>
      </c>
      <c r="I6" s="1369" t="s">
        <v>2859</v>
      </c>
      <c r="J6" s="1369" t="s">
        <v>2135</v>
      </c>
    </row>
    <row r="7" spans="1:10" ht="18.75" customHeight="1">
      <c r="A7" s="1459"/>
      <c r="B7" s="1459"/>
      <c r="C7" s="1460"/>
      <c r="D7" s="1370"/>
      <c r="E7" s="1451"/>
      <c r="F7" s="20" t="s">
        <v>394</v>
      </c>
      <c r="G7" s="21" t="s">
        <v>2734</v>
      </c>
      <c r="H7" s="1461"/>
      <c r="I7" s="1370"/>
      <c r="J7" s="1370"/>
    </row>
    <row r="8" spans="1:10" ht="18.75" customHeight="1">
      <c r="A8" s="26"/>
      <c r="B8" s="1456" t="s">
        <v>395</v>
      </c>
      <c r="C8" s="1457"/>
      <c r="D8" s="1457"/>
      <c r="E8" s="1457"/>
      <c r="F8" s="1457"/>
      <c r="G8" s="1457"/>
      <c r="H8" s="1457"/>
      <c r="I8" s="1457"/>
      <c r="J8" s="1458"/>
    </row>
    <row r="9" spans="1:10" ht="18.75" customHeight="1">
      <c r="A9" s="26">
        <v>1</v>
      </c>
      <c r="B9" s="30" t="s">
        <v>396</v>
      </c>
      <c r="C9" s="31">
        <v>1938</v>
      </c>
      <c r="D9" s="31" t="s">
        <v>397</v>
      </c>
      <c r="E9" s="6">
        <v>405000</v>
      </c>
      <c r="F9" s="32">
        <v>0</v>
      </c>
      <c r="G9" s="33">
        <f>F9*225000</f>
        <v>0</v>
      </c>
      <c r="H9" s="6">
        <f>E9+G9</f>
        <v>405000</v>
      </c>
      <c r="I9" s="9"/>
      <c r="J9" s="29"/>
    </row>
    <row r="10" spans="1:10" ht="18.75" customHeight="1">
      <c r="A10" s="26">
        <v>2</v>
      </c>
      <c r="B10" s="30" t="s">
        <v>144</v>
      </c>
      <c r="C10" s="31">
        <v>1944</v>
      </c>
      <c r="D10" s="31" t="s">
        <v>398</v>
      </c>
      <c r="E10" s="6">
        <v>405000</v>
      </c>
      <c r="F10" s="32">
        <v>0</v>
      </c>
      <c r="G10" s="33">
        <f>F10*225000</f>
        <v>0</v>
      </c>
      <c r="H10" s="6">
        <f>E10+G10</f>
        <v>405000</v>
      </c>
      <c r="I10" s="9"/>
      <c r="J10" s="29"/>
    </row>
    <row r="11" spans="1:10" ht="18.75" customHeight="1">
      <c r="A11" s="26">
        <v>3</v>
      </c>
      <c r="B11" s="30" t="s">
        <v>399</v>
      </c>
      <c r="C11" s="31">
        <v>1941</v>
      </c>
      <c r="D11" s="31" t="s">
        <v>400</v>
      </c>
      <c r="E11" s="6">
        <v>405000</v>
      </c>
      <c r="F11" s="32">
        <v>0</v>
      </c>
      <c r="G11" s="33">
        <f>F11*225000</f>
        <v>0</v>
      </c>
      <c r="H11" s="6">
        <f>E11+G11</f>
        <v>405000</v>
      </c>
      <c r="I11" s="9"/>
      <c r="J11" s="29"/>
    </row>
    <row r="12" spans="1:10" ht="18.75" customHeight="1">
      <c r="A12" s="26">
        <v>4</v>
      </c>
      <c r="B12" s="30" t="s">
        <v>401</v>
      </c>
      <c r="C12" s="31">
        <v>1938</v>
      </c>
      <c r="D12" s="31" t="s">
        <v>402</v>
      </c>
      <c r="E12" s="6">
        <v>405000</v>
      </c>
      <c r="F12" s="32">
        <v>0</v>
      </c>
      <c r="G12" s="33">
        <f>F12*225000</f>
        <v>0</v>
      </c>
      <c r="H12" s="6">
        <f>E12+G12</f>
        <v>405000</v>
      </c>
      <c r="I12" s="9"/>
      <c r="J12" s="29"/>
    </row>
    <row r="13" spans="1:10" ht="18.75" customHeight="1">
      <c r="A13" s="1437" t="s">
        <v>1349</v>
      </c>
      <c r="B13" s="1438"/>
      <c r="C13" s="1438"/>
      <c r="D13" s="1439"/>
      <c r="E13" s="34">
        <f>SUM(E9:E12)</f>
        <v>1620000</v>
      </c>
      <c r="F13" s="35">
        <f>SUM(F9:F12)</f>
        <v>0</v>
      </c>
      <c r="G13" s="36">
        <f>SUM(G9:G12)</f>
        <v>0</v>
      </c>
      <c r="H13" s="34">
        <f>SUM(H9:H12)</f>
        <v>1620000</v>
      </c>
      <c r="I13" s="37"/>
      <c r="J13" s="29"/>
    </row>
    <row r="14" spans="1:10" ht="18.75" customHeight="1">
      <c r="A14" s="1440" t="s">
        <v>1952</v>
      </c>
      <c r="B14" s="1440"/>
      <c r="C14" s="1440"/>
      <c r="D14" s="1440"/>
      <c r="E14" s="1440"/>
      <c r="F14" s="1440"/>
      <c r="G14" s="1440"/>
      <c r="H14" s="1440"/>
      <c r="I14" s="1440"/>
      <c r="J14" s="1440"/>
    </row>
    <row r="15" spans="1:10" ht="18.75" customHeight="1">
      <c r="A15" s="2">
        <v>1</v>
      </c>
      <c r="B15" s="30" t="s">
        <v>104</v>
      </c>
      <c r="C15" s="31">
        <v>1931</v>
      </c>
      <c r="D15" s="31" t="s">
        <v>1737</v>
      </c>
      <c r="E15" s="6">
        <v>270000</v>
      </c>
      <c r="F15" s="7">
        <v>0</v>
      </c>
      <c r="G15" s="8">
        <v>0</v>
      </c>
      <c r="H15" s="6">
        <f aca="true" t="shared" si="0" ref="H15:H44">E15+G15</f>
        <v>270000</v>
      </c>
      <c r="I15" s="7"/>
      <c r="J15" s="563" t="s">
        <v>2502</v>
      </c>
    </row>
    <row r="16" spans="1:10" ht="18.75" customHeight="1">
      <c r="A16" s="26">
        <v>2</v>
      </c>
      <c r="B16" s="30" t="s">
        <v>419</v>
      </c>
      <c r="C16" s="31">
        <v>1931</v>
      </c>
      <c r="D16" s="31" t="s">
        <v>420</v>
      </c>
      <c r="E16" s="6">
        <v>270000</v>
      </c>
      <c r="F16" s="7">
        <v>0</v>
      </c>
      <c r="G16" s="8">
        <v>0</v>
      </c>
      <c r="H16" s="6">
        <f t="shared" si="0"/>
        <v>270000</v>
      </c>
      <c r="I16" s="9"/>
      <c r="J16" s="29"/>
    </row>
    <row r="17" spans="1:10" ht="18.75" customHeight="1">
      <c r="A17" s="2">
        <v>3</v>
      </c>
      <c r="B17" s="30" t="s">
        <v>422</v>
      </c>
      <c r="C17" s="31">
        <v>1929</v>
      </c>
      <c r="D17" s="31" t="s">
        <v>420</v>
      </c>
      <c r="E17" s="6">
        <v>270000</v>
      </c>
      <c r="F17" s="7">
        <v>0</v>
      </c>
      <c r="G17" s="8">
        <v>0</v>
      </c>
      <c r="H17" s="6">
        <f t="shared" si="0"/>
        <v>270000</v>
      </c>
      <c r="I17" s="9"/>
      <c r="J17" s="29"/>
    </row>
    <row r="18" spans="1:10" ht="18.75" customHeight="1">
      <c r="A18" s="26">
        <v>4</v>
      </c>
      <c r="B18" s="30" t="s">
        <v>423</v>
      </c>
      <c r="C18" s="31">
        <v>1921</v>
      </c>
      <c r="D18" s="31" t="s">
        <v>424</v>
      </c>
      <c r="E18" s="6">
        <v>270000</v>
      </c>
      <c r="F18" s="7">
        <v>0</v>
      </c>
      <c r="G18" s="8">
        <v>0</v>
      </c>
      <c r="H18" s="6">
        <f t="shared" si="0"/>
        <v>270000</v>
      </c>
      <c r="I18" s="9"/>
      <c r="J18" s="29"/>
    </row>
    <row r="19" spans="1:10" ht="18.75" customHeight="1">
      <c r="A19" s="2">
        <v>5</v>
      </c>
      <c r="B19" s="30" t="s">
        <v>449</v>
      </c>
      <c r="C19" s="31">
        <v>1925</v>
      </c>
      <c r="D19" s="31" t="s">
        <v>424</v>
      </c>
      <c r="E19" s="6">
        <v>270000</v>
      </c>
      <c r="F19" s="7">
        <v>0</v>
      </c>
      <c r="G19" s="8">
        <v>0</v>
      </c>
      <c r="H19" s="6">
        <f t="shared" si="0"/>
        <v>270000</v>
      </c>
      <c r="I19" s="9"/>
      <c r="J19" s="29"/>
    </row>
    <row r="20" spans="1:10" ht="18.75" customHeight="1">
      <c r="A20" s="26">
        <v>6</v>
      </c>
      <c r="B20" s="38" t="s">
        <v>450</v>
      </c>
      <c r="C20" s="39">
        <v>1922</v>
      </c>
      <c r="D20" s="31" t="s">
        <v>424</v>
      </c>
      <c r="E20" s="6">
        <v>270000</v>
      </c>
      <c r="F20" s="7">
        <v>0</v>
      </c>
      <c r="G20" s="8">
        <v>0</v>
      </c>
      <c r="H20" s="6">
        <f t="shared" si="0"/>
        <v>270000</v>
      </c>
      <c r="I20" s="9"/>
      <c r="J20" s="29"/>
    </row>
    <row r="21" spans="1:10" ht="18.75" customHeight="1">
      <c r="A21" s="2">
        <v>7</v>
      </c>
      <c r="B21" s="30" t="s">
        <v>451</v>
      </c>
      <c r="C21" s="31">
        <v>1932</v>
      </c>
      <c r="D21" s="31" t="s">
        <v>424</v>
      </c>
      <c r="E21" s="6">
        <v>270000</v>
      </c>
      <c r="F21" s="7">
        <v>0</v>
      </c>
      <c r="G21" s="8">
        <v>0</v>
      </c>
      <c r="H21" s="6">
        <f t="shared" si="0"/>
        <v>270000</v>
      </c>
      <c r="I21" s="9"/>
      <c r="J21" s="29"/>
    </row>
    <row r="22" spans="1:10" ht="18.75" customHeight="1">
      <c r="A22" s="26">
        <v>8</v>
      </c>
      <c r="B22" s="30" t="s">
        <v>452</v>
      </c>
      <c r="C22" s="31">
        <v>1932</v>
      </c>
      <c r="D22" s="31" t="s">
        <v>424</v>
      </c>
      <c r="E22" s="6">
        <v>270000</v>
      </c>
      <c r="F22" s="7">
        <v>0</v>
      </c>
      <c r="G22" s="8">
        <v>0</v>
      </c>
      <c r="H22" s="6">
        <f t="shared" si="0"/>
        <v>270000</v>
      </c>
      <c r="I22" s="9"/>
      <c r="J22" s="29"/>
    </row>
    <row r="23" spans="1:10" ht="18.75" customHeight="1">
      <c r="A23" s="2">
        <v>9</v>
      </c>
      <c r="B23" s="30" t="s">
        <v>453</v>
      </c>
      <c r="C23" s="31">
        <v>1932</v>
      </c>
      <c r="D23" s="31" t="s">
        <v>424</v>
      </c>
      <c r="E23" s="6">
        <v>270000</v>
      </c>
      <c r="F23" s="7">
        <v>0</v>
      </c>
      <c r="G23" s="8">
        <v>0</v>
      </c>
      <c r="H23" s="6">
        <f t="shared" si="0"/>
        <v>270000</v>
      </c>
      <c r="I23" s="9"/>
      <c r="J23" s="29"/>
    </row>
    <row r="24" spans="1:10" ht="18.75" customHeight="1">
      <c r="A24" s="26">
        <v>10</v>
      </c>
      <c r="B24" s="30" t="s">
        <v>454</v>
      </c>
      <c r="C24" s="31">
        <v>1928</v>
      </c>
      <c r="D24" s="31" t="s">
        <v>455</v>
      </c>
      <c r="E24" s="6">
        <v>270000</v>
      </c>
      <c r="F24" s="7">
        <v>0</v>
      </c>
      <c r="G24" s="8">
        <v>0</v>
      </c>
      <c r="H24" s="6">
        <f t="shared" si="0"/>
        <v>270000</v>
      </c>
      <c r="I24" s="9"/>
      <c r="J24" s="29"/>
    </row>
    <row r="25" spans="1:10" ht="18.75" customHeight="1">
      <c r="A25" s="2">
        <v>11</v>
      </c>
      <c r="B25" s="30" t="s">
        <v>456</v>
      </c>
      <c r="C25" s="31">
        <v>1933</v>
      </c>
      <c r="D25" s="31" t="s">
        <v>455</v>
      </c>
      <c r="E25" s="6">
        <v>270000</v>
      </c>
      <c r="F25" s="7">
        <v>0</v>
      </c>
      <c r="G25" s="8">
        <v>0</v>
      </c>
      <c r="H25" s="6">
        <f t="shared" si="0"/>
        <v>270000</v>
      </c>
      <c r="I25" s="9"/>
      <c r="J25" s="29"/>
    </row>
    <row r="26" spans="1:10" ht="18.75" customHeight="1">
      <c r="A26" s="26">
        <v>12</v>
      </c>
      <c r="B26" s="30" t="s">
        <v>457</v>
      </c>
      <c r="C26" s="31">
        <v>1910</v>
      </c>
      <c r="D26" s="31" t="s">
        <v>455</v>
      </c>
      <c r="E26" s="6">
        <v>270000</v>
      </c>
      <c r="F26" s="7">
        <v>0</v>
      </c>
      <c r="G26" s="8">
        <v>0</v>
      </c>
      <c r="H26" s="6">
        <f t="shared" si="0"/>
        <v>270000</v>
      </c>
      <c r="I26" s="9"/>
      <c r="J26" s="29"/>
    </row>
    <row r="27" spans="1:10" ht="18.75" customHeight="1">
      <c r="A27" s="2">
        <v>13</v>
      </c>
      <c r="B27" s="30" t="s">
        <v>458</v>
      </c>
      <c r="C27" s="31">
        <v>1923</v>
      </c>
      <c r="D27" s="31" t="s">
        <v>455</v>
      </c>
      <c r="E27" s="6">
        <v>270000</v>
      </c>
      <c r="F27" s="7">
        <v>0</v>
      </c>
      <c r="G27" s="8">
        <v>0</v>
      </c>
      <c r="H27" s="6">
        <f t="shared" si="0"/>
        <v>270000</v>
      </c>
      <c r="I27" s="9"/>
      <c r="J27" s="29"/>
    </row>
    <row r="28" spans="1:10" ht="18.75" customHeight="1">
      <c r="A28" s="26">
        <v>14</v>
      </c>
      <c r="B28" s="30" t="s">
        <v>459</v>
      </c>
      <c r="C28" s="31">
        <v>1924</v>
      </c>
      <c r="D28" s="31" t="s">
        <v>455</v>
      </c>
      <c r="E28" s="6">
        <v>270000</v>
      </c>
      <c r="F28" s="7">
        <v>0</v>
      </c>
      <c r="G28" s="8">
        <v>0</v>
      </c>
      <c r="H28" s="6">
        <f t="shared" si="0"/>
        <v>270000</v>
      </c>
      <c r="I28" s="9"/>
      <c r="J28" s="29"/>
    </row>
    <row r="29" spans="1:10" ht="18.75" customHeight="1">
      <c r="A29" s="2">
        <v>15</v>
      </c>
      <c r="B29" s="30" t="s">
        <v>460</v>
      </c>
      <c r="C29" s="31">
        <v>1922</v>
      </c>
      <c r="D29" s="31" t="s">
        <v>455</v>
      </c>
      <c r="E29" s="6">
        <v>270000</v>
      </c>
      <c r="F29" s="7">
        <v>0</v>
      </c>
      <c r="G29" s="8">
        <v>0</v>
      </c>
      <c r="H29" s="6">
        <f t="shared" si="0"/>
        <v>270000</v>
      </c>
      <c r="I29" s="9"/>
      <c r="J29" s="29"/>
    </row>
    <row r="30" spans="1:10" ht="18.75" customHeight="1">
      <c r="A30" s="26">
        <v>16</v>
      </c>
      <c r="B30" s="30" t="s">
        <v>462</v>
      </c>
      <c r="C30" s="31">
        <v>1926</v>
      </c>
      <c r="D30" s="31" t="s">
        <v>455</v>
      </c>
      <c r="E30" s="6">
        <v>270000</v>
      </c>
      <c r="F30" s="7">
        <v>0</v>
      </c>
      <c r="G30" s="8">
        <v>0</v>
      </c>
      <c r="H30" s="6">
        <f t="shared" si="0"/>
        <v>270000</v>
      </c>
      <c r="I30" s="9"/>
      <c r="J30" s="29"/>
    </row>
    <row r="31" spans="1:10" ht="18.75" customHeight="1">
      <c r="A31" s="2">
        <v>17</v>
      </c>
      <c r="B31" s="30" t="s">
        <v>687</v>
      </c>
      <c r="C31" s="31">
        <v>1931</v>
      </c>
      <c r="D31" s="31" t="s">
        <v>455</v>
      </c>
      <c r="E31" s="6">
        <v>270000</v>
      </c>
      <c r="F31" s="7">
        <v>0</v>
      </c>
      <c r="G31" s="8">
        <v>0</v>
      </c>
      <c r="H31" s="6">
        <f t="shared" si="0"/>
        <v>270000</v>
      </c>
      <c r="I31" s="9"/>
      <c r="J31" s="29"/>
    </row>
    <row r="32" spans="1:10" ht="18.75" customHeight="1">
      <c r="A32" s="26">
        <v>18</v>
      </c>
      <c r="B32" s="30" t="s">
        <v>695</v>
      </c>
      <c r="C32" s="31">
        <v>1932</v>
      </c>
      <c r="D32" s="31" t="s">
        <v>455</v>
      </c>
      <c r="E32" s="6">
        <v>270000</v>
      </c>
      <c r="F32" s="7">
        <v>0</v>
      </c>
      <c r="G32" s="8">
        <v>0</v>
      </c>
      <c r="H32" s="6">
        <f t="shared" si="0"/>
        <v>270000</v>
      </c>
      <c r="I32" s="9"/>
      <c r="J32" s="29"/>
    </row>
    <row r="33" spans="1:10" ht="18.75" customHeight="1">
      <c r="A33" s="2">
        <v>19</v>
      </c>
      <c r="B33" s="30" t="s">
        <v>696</v>
      </c>
      <c r="C33" s="31">
        <v>1932</v>
      </c>
      <c r="D33" s="31" t="s">
        <v>455</v>
      </c>
      <c r="E33" s="6">
        <v>270000</v>
      </c>
      <c r="F33" s="7">
        <v>0</v>
      </c>
      <c r="G33" s="8">
        <v>0</v>
      </c>
      <c r="H33" s="6">
        <f t="shared" si="0"/>
        <v>270000</v>
      </c>
      <c r="I33" s="9"/>
      <c r="J33" s="29"/>
    </row>
    <row r="34" spans="1:10" ht="18.75" customHeight="1">
      <c r="A34" s="26">
        <v>20</v>
      </c>
      <c r="B34" s="30" t="s">
        <v>704</v>
      </c>
      <c r="C34" s="31">
        <v>1935</v>
      </c>
      <c r="D34" s="31" t="s">
        <v>455</v>
      </c>
      <c r="E34" s="6">
        <v>270000</v>
      </c>
      <c r="F34" s="7">
        <v>0</v>
      </c>
      <c r="G34" s="8">
        <v>0</v>
      </c>
      <c r="H34" s="6">
        <f t="shared" si="0"/>
        <v>270000</v>
      </c>
      <c r="I34" s="9"/>
      <c r="J34" s="29"/>
    </row>
    <row r="35" spans="1:10" ht="18.75" customHeight="1">
      <c r="A35" s="2">
        <v>21</v>
      </c>
      <c r="B35" s="30" t="s">
        <v>421</v>
      </c>
      <c r="C35" s="31">
        <v>1934</v>
      </c>
      <c r="D35" s="31" t="s">
        <v>455</v>
      </c>
      <c r="E35" s="6">
        <v>270000</v>
      </c>
      <c r="F35" s="7">
        <v>0</v>
      </c>
      <c r="G35" s="8">
        <v>0</v>
      </c>
      <c r="H35" s="6">
        <f t="shared" si="0"/>
        <v>270000</v>
      </c>
      <c r="I35" s="9"/>
      <c r="J35" s="29"/>
    </row>
    <row r="36" spans="1:10" ht="18.75" customHeight="1">
      <c r="A36" s="26">
        <v>22</v>
      </c>
      <c r="B36" s="30" t="s">
        <v>706</v>
      </c>
      <c r="C36" s="31">
        <v>1917</v>
      </c>
      <c r="D36" s="31" t="s">
        <v>398</v>
      </c>
      <c r="E36" s="6">
        <v>270000</v>
      </c>
      <c r="F36" s="7">
        <v>0</v>
      </c>
      <c r="G36" s="8">
        <v>0</v>
      </c>
      <c r="H36" s="6">
        <f t="shared" si="0"/>
        <v>270000</v>
      </c>
      <c r="I36" s="9"/>
      <c r="J36" s="29"/>
    </row>
    <row r="37" spans="1:10" ht="18.75" customHeight="1">
      <c r="A37" s="2">
        <v>23</v>
      </c>
      <c r="B37" s="30" t="s">
        <v>709</v>
      </c>
      <c r="C37" s="31">
        <v>1934</v>
      </c>
      <c r="D37" s="31" t="s">
        <v>398</v>
      </c>
      <c r="E37" s="6">
        <v>270000</v>
      </c>
      <c r="F37" s="7">
        <v>0</v>
      </c>
      <c r="G37" s="8">
        <v>0</v>
      </c>
      <c r="H37" s="6">
        <f t="shared" si="0"/>
        <v>270000</v>
      </c>
      <c r="I37" s="9"/>
      <c r="J37" s="29"/>
    </row>
    <row r="38" spans="1:10" ht="18.75" customHeight="1">
      <c r="A38" s="26">
        <v>24</v>
      </c>
      <c r="B38" s="30" t="s">
        <v>2793</v>
      </c>
      <c r="C38" s="31">
        <v>1935</v>
      </c>
      <c r="D38" s="31" t="s">
        <v>398</v>
      </c>
      <c r="E38" s="6">
        <v>270000</v>
      </c>
      <c r="F38" s="7">
        <v>0</v>
      </c>
      <c r="G38" s="8">
        <v>0</v>
      </c>
      <c r="H38" s="6">
        <f t="shared" si="0"/>
        <v>270000</v>
      </c>
      <c r="I38" s="9"/>
      <c r="J38" s="29"/>
    </row>
    <row r="39" spans="1:10" ht="18.75" customHeight="1">
      <c r="A39" s="2">
        <v>25</v>
      </c>
      <c r="B39" s="30" t="s">
        <v>705</v>
      </c>
      <c r="C39" s="31">
        <v>1924</v>
      </c>
      <c r="D39" s="31" t="s">
        <v>398</v>
      </c>
      <c r="E39" s="6">
        <v>270000</v>
      </c>
      <c r="F39" s="7">
        <v>0</v>
      </c>
      <c r="G39" s="8">
        <v>0</v>
      </c>
      <c r="H39" s="6">
        <f t="shared" si="0"/>
        <v>270000</v>
      </c>
      <c r="I39" s="9"/>
      <c r="J39" s="29"/>
    </row>
    <row r="40" spans="1:10" ht="18.75" customHeight="1">
      <c r="A40" s="26">
        <v>26</v>
      </c>
      <c r="B40" s="30" t="s">
        <v>707</v>
      </c>
      <c r="C40" s="31">
        <v>1930</v>
      </c>
      <c r="D40" s="31" t="s">
        <v>398</v>
      </c>
      <c r="E40" s="6">
        <v>270000</v>
      </c>
      <c r="F40" s="7">
        <v>0</v>
      </c>
      <c r="G40" s="8">
        <v>0</v>
      </c>
      <c r="H40" s="6">
        <f t="shared" si="0"/>
        <v>270000</v>
      </c>
      <c r="I40" s="9"/>
      <c r="J40" s="29"/>
    </row>
    <row r="41" spans="1:10" ht="18.75" customHeight="1">
      <c r="A41" s="2">
        <v>27</v>
      </c>
      <c r="B41" s="30" t="s">
        <v>710</v>
      </c>
      <c r="C41" s="31">
        <v>1931</v>
      </c>
      <c r="D41" s="31" t="s">
        <v>711</v>
      </c>
      <c r="E41" s="6">
        <v>270000</v>
      </c>
      <c r="F41" s="7">
        <v>0</v>
      </c>
      <c r="G41" s="8">
        <v>0</v>
      </c>
      <c r="H41" s="6">
        <f t="shared" si="0"/>
        <v>270000</v>
      </c>
      <c r="I41" s="9"/>
      <c r="J41" s="29"/>
    </row>
    <row r="42" spans="1:10" ht="18.75" customHeight="1">
      <c r="A42" s="26">
        <v>28</v>
      </c>
      <c r="B42" s="30" t="s">
        <v>712</v>
      </c>
      <c r="C42" s="31">
        <v>1924</v>
      </c>
      <c r="D42" s="31" t="s">
        <v>711</v>
      </c>
      <c r="E42" s="6">
        <v>270000</v>
      </c>
      <c r="F42" s="7">
        <v>0</v>
      </c>
      <c r="G42" s="8">
        <v>0</v>
      </c>
      <c r="H42" s="6">
        <f t="shared" si="0"/>
        <v>270000</v>
      </c>
      <c r="I42" s="9"/>
      <c r="J42" s="29"/>
    </row>
    <row r="43" spans="1:10" ht="18.75" customHeight="1">
      <c r="A43" s="2">
        <v>29</v>
      </c>
      <c r="B43" s="30" t="s">
        <v>713</v>
      </c>
      <c r="C43" s="31">
        <v>1922</v>
      </c>
      <c r="D43" s="31" t="s">
        <v>711</v>
      </c>
      <c r="E43" s="6">
        <v>270000</v>
      </c>
      <c r="F43" s="7">
        <v>0</v>
      </c>
      <c r="G43" s="8">
        <v>0</v>
      </c>
      <c r="H43" s="6">
        <f t="shared" si="0"/>
        <v>270000</v>
      </c>
      <c r="I43" s="9"/>
      <c r="J43" s="29"/>
    </row>
    <row r="44" spans="1:10" ht="18.75" customHeight="1">
      <c r="A44" s="26">
        <v>30</v>
      </c>
      <c r="B44" s="30" t="s">
        <v>714</v>
      </c>
      <c r="C44" s="31">
        <v>1930</v>
      </c>
      <c r="D44" s="31" t="s">
        <v>711</v>
      </c>
      <c r="E44" s="6">
        <v>270000</v>
      </c>
      <c r="F44" s="7">
        <v>0</v>
      </c>
      <c r="G44" s="8">
        <v>0</v>
      </c>
      <c r="H44" s="6">
        <f t="shared" si="0"/>
        <v>270000</v>
      </c>
      <c r="I44" s="9"/>
      <c r="J44" s="29"/>
    </row>
    <row r="45" spans="1:10" ht="18.75" customHeight="1">
      <c r="A45" s="2">
        <v>31</v>
      </c>
      <c r="B45" s="30" t="s">
        <v>715</v>
      </c>
      <c r="C45" s="31">
        <v>1934</v>
      </c>
      <c r="D45" s="31" t="s">
        <v>711</v>
      </c>
      <c r="E45" s="6">
        <v>270000</v>
      </c>
      <c r="F45" s="7">
        <v>0</v>
      </c>
      <c r="G45" s="8">
        <v>0</v>
      </c>
      <c r="H45" s="6">
        <f aca="true" t="shared" si="1" ref="H45:H71">E45+G45</f>
        <v>270000</v>
      </c>
      <c r="I45" s="9"/>
      <c r="J45" s="29"/>
    </row>
    <row r="46" spans="1:10" ht="18.75" customHeight="1">
      <c r="A46" s="26">
        <v>32</v>
      </c>
      <c r="B46" s="30" t="s">
        <v>716</v>
      </c>
      <c r="C46" s="31">
        <v>1926</v>
      </c>
      <c r="D46" s="31" t="s">
        <v>402</v>
      </c>
      <c r="E46" s="6">
        <v>270000</v>
      </c>
      <c r="F46" s="7">
        <v>0</v>
      </c>
      <c r="G46" s="8">
        <v>0</v>
      </c>
      <c r="H46" s="6">
        <f t="shared" si="1"/>
        <v>270000</v>
      </c>
      <c r="I46" s="9"/>
      <c r="J46" s="29"/>
    </row>
    <row r="47" spans="1:10" ht="18.75" customHeight="1">
      <c r="A47" s="2">
        <v>33</v>
      </c>
      <c r="B47" s="40" t="s">
        <v>720</v>
      </c>
      <c r="C47" s="41">
        <v>1932</v>
      </c>
      <c r="D47" s="31" t="s">
        <v>400</v>
      </c>
      <c r="E47" s="6">
        <v>270000</v>
      </c>
      <c r="F47" s="7">
        <v>0</v>
      </c>
      <c r="G47" s="6">
        <v>0</v>
      </c>
      <c r="H47" s="6">
        <f t="shared" si="1"/>
        <v>270000</v>
      </c>
      <c r="I47" s="9"/>
      <c r="J47" s="29"/>
    </row>
    <row r="48" spans="1:10" ht="18.75" customHeight="1">
      <c r="A48" s="26">
        <v>34</v>
      </c>
      <c r="B48" s="30" t="s">
        <v>721</v>
      </c>
      <c r="C48" s="31">
        <v>1918</v>
      </c>
      <c r="D48" s="31" t="s">
        <v>400</v>
      </c>
      <c r="E48" s="6">
        <v>270000</v>
      </c>
      <c r="F48" s="7">
        <v>0</v>
      </c>
      <c r="G48" s="8">
        <v>0</v>
      </c>
      <c r="H48" s="6">
        <f t="shared" si="1"/>
        <v>270000</v>
      </c>
      <c r="I48" s="9"/>
      <c r="J48" s="29"/>
    </row>
    <row r="49" spans="1:10" ht="18.75" customHeight="1">
      <c r="A49" s="2">
        <v>35</v>
      </c>
      <c r="B49" s="30" t="s">
        <v>722</v>
      </c>
      <c r="C49" s="31">
        <v>1933</v>
      </c>
      <c r="D49" s="31" t="s">
        <v>400</v>
      </c>
      <c r="E49" s="6">
        <v>270000</v>
      </c>
      <c r="F49" s="7">
        <v>0</v>
      </c>
      <c r="G49" s="8">
        <v>0</v>
      </c>
      <c r="H49" s="6">
        <f t="shared" si="1"/>
        <v>270000</v>
      </c>
      <c r="I49" s="9"/>
      <c r="J49" s="29"/>
    </row>
    <row r="50" spans="1:10" ht="18.75" customHeight="1">
      <c r="A50" s="26">
        <v>36</v>
      </c>
      <c r="B50" s="30" t="s">
        <v>723</v>
      </c>
      <c r="C50" s="31">
        <v>1926</v>
      </c>
      <c r="D50" s="31" t="s">
        <v>400</v>
      </c>
      <c r="E50" s="6">
        <v>270000</v>
      </c>
      <c r="F50" s="7">
        <v>0</v>
      </c>
      <c r="G50" s="8">
        <v>0</v>
      </c>
      <c r="H50" s="6">
        <f t="shared" si="1"/>
        <v>270000</v>
      </c>
      <c r="I50" s="9"/>
      <c r="J50" s="29"/>
    </row>
    <row r="51" spans="1:10" ht="18.75" customHeight="1">
      <c r="A51" s="2">
        <v>37</v>
      </c>
      <c r="B51" s="30" t="s">
        <v>724</v>
      </c>
      <c r="C51" s="31">
        <v>1926</v>
      </c>
      <c r="D51" s="31" t="s">
        <v>400</v>
      </c>
      <c r="E51" s="6">
        <v>270000</v>
      </c>
      <c r="F51" s="7">
        <v>0</v>
      </c>
      <c r="G51" s="8">
        <v>0</v>
      </c>
      <c r="H51" s="6">
        <f t="shared" si="1"/>
        <v>270000</v>
      </c>
      <c r="I51" s="9"/>
      <c r="J51" s="29"/>
    </row>
    <row r="52" spans="1:10" ht="18.75" customHeight="1">
      <c r="A52" s="26">
        <v>38</v>
      </c>
      <c r="B52" s="30" t="s">
        <v>725</v>
      </c>
      <c r="C52" s="31">
        <v>1927</v>
      </c>
      <c r="D52" s="31" t="s">
        <v>726</v>
      </c>
      <c r="E52" s="6">
        <v>270000</v>
      </c>
      <c r="F52" s="7">
        <v>0</v>
      </c>
      <c r="G52" s="8">
        <v>0</v>
      </c>
      <c r="H52" s="6">
        <f t="shared" si="1"/>
        <v>270000</v>
      </c>
      <c r="I52" s="9"/>
      <c r="J52" s="29"/>
    </row>
    <row r="53" spans="1:10" ht="18.75" customHeight="1">
      <c r="A53" s="2">
        <v>39</v>
      </c>
      <c r="B53" s="30" t="s">
        <v>713</v>
      </c>
      <c r="C53" s="31">
        <v>1928</v>
      </c>
      <c r="D53" s="31" t="s">
        <v>726</v>
      </c>
      <c r="E53" s="6">
        <v>270000</v>
      </c>
      <c r="F53" s="7">
        <v>0</v>
      </c>
      <c r="G53" s="8">
        <v>0</v>
      </c>
      <c r="H53" s="6">
        <f t="shared" si="1"/>
        <v>270000</v>
      </c>
      <c r="I53" s="9"/>
      <c r="J53" s="29"/>
    </row>
    <row r="54" spans="1:10" ht="18.75" customHeight="1">
      <c r="A54" s="26">
        <v>40</v>
      </c>
      <c r="B54" s="30" t="s">
        <v>728</v>
      </c>
      <c r="C54" s="31">
        <v>1934</v>
      </c>
      <c r="D54" s="31" t="s">
        <v>726</v>
      </c>
      <c r="E54" s="6">
        <v>270000</v>
      </c>
      <c r="F54" s="7">
        <v>0</v>
      </c>
      <c r="G54" s="8">
        <v>0</v>
      </c>
      <c r="H54" s="6">
        <f t="shared" si="1"/>
        <v>270000</v>
      </c>
      <c r="I54" s="9"/>
      <c r="J54" s="29"/>
    </row>
    <row r="55" spans="1:10" ht="18.75" customHeight="1">
      <c r="A55" s="2">
        <v>41</v>
      </c>
      <c r="B55" s="30" t="s">
        <v>727</v>
      </c>
      <c r="C55" s="31">
        <v>1926</v>
      </c>
      <c r="D55" s="31" t="s">
        <v>726</v>
      </c>
      <c r="E55" s="6">
        <v>270000</v>
      </c>
      <c r="F55" s="7">
        <v>0</v>
      </c>
      <c r="G55" s="8">
        <v>0</v>
      </c>
      <c r="H55" s="6">
        <f t="shared" si="1"/>
        <v>270000</v>
      </c>
      <c r="I55" s="9"/>
      <c r="J55" s="29"/>
    </row>
    <row r="56" spans="1:11" ht="18.75" customHeight="1">
      <c r="A56" s="26">
        <v>42</v>
      </c>
      <c r="B56" s="38" t="s">
        <v>729</v>
      </c>
      <c r="C56" s="39">
        <v>1933</v>
      </c>
      <c r="D56" s="39" t="s">
        <v>397</v>
      </c>
      <c r="E56" s="6">
        <v>270000</v>
      </c>
      <c r="F56" s="7">
        <v>0</v>
      </c>
      <c r="G56" s="8">
        <v>0</v>
      </c>
      <c r="H56" s="6">
        <f t="shared" si="1"/>
        <v>270000</v>
      </c>
      <c r="I56" s="9"/>
      <c r="J56" s="29"/>
      <c r="K56" s="42"/>
    </row>
    <row r="57" spans="1:10" ht="18.75" customHeight="1">
      <c r="A57" s="2">
        <v>43</v>
      </c>
      <c r="B57" s="30" t="s">
        <v>133</v>
      </c>
      <c r="C57" s="31">
        <v>1923</v>
      </c>
      <c r="D57" s="31" t="s">
        <v>397</v>
      </c>
      <c r="E57" s="6">
        <v>270000</v>
      </c>
      <c r="F57" s="7">
        <v>0</v>
      </c>
      <c r="G57" s="8">
        <v>0</v>
      </c>
      <c r="H57" s="6">
        <f t="shared" si="1"/>
        <v>270000</v>
      </c>
      <c r="I57" s="9"/>
      <c r="J57" s="29"/>
    </row>
    <row r="58" spans="1:10" ht="18.75" customHeight="1">
      <c r="A58" s="26">
        <v>44</v>
      </c>
      <c r="B58" s="30" t="s">
        <v>730</v>
      </c>
      <c r="C58" s="31">
        <v>1922</v>
      </c>
      <c r="D58" s="31" t="s">
        <v>397</v>
      </c>
      <c r="E58" s="6">
        <v>270000</v>
      </c>
      <c r="F58" s="7">
        <v>0</v>
      </c>
      <c r="G58" s="8">
        <v>0</v>
      </c>
      <c r="H58" s="6">
        <f t="shared" si="1"/>
        <v>270000</v>
      </c>
      <c r="I58" s="9"/>
      <c r="J58" s="29"/>
    </row>
    <row r="59" spans="1:10" ht="18.75" customHeight="1">
      <c r="A59" s="2">
        <v>45</v>
      </c>
      <c r="B59" s="30" t="s">
        <v>735</v>
      </c>
      <c r="C59" s="31">
        <v>1934</v>
      </c>
      <c r="D59" s="31" t="s">
        <v>397</v>
      </c>
      <c r="E59" s="6">
        <v>270000</v>
      </c>
      <c r="F59" s="7">
        <v>0</v>
      </c>
      <c r="G59" s="8">
        <v>0</v>
      </c>
      <c r="H59" s="6">
        <f t="shared" si="1"/>
        <v>270000</v>
      </c>
      <c r="I59" s="9"/>
      <c r="J59" s="29"/>
    </row>
    <row r="60" spans="1:11" ht="18.75" customHeight="1">
      <c r="A60" s="26">
        <v>46</v>
      </c>
      <c r="B60" s="30" t="s">
        <v>736</v>
      </c>
      <c r="C60" s="31">
        <v>1926</v>
      </c>
      <c r="D60" s="31" t="s">
        <v>1848</v>
      </c>
      <c r="E60" s="6">
        <v>270000</v>
      </c>
      <c r="F60" s="7">
        <v>0</v>
      </c>
      <c r="G60" s="8">
        <v>0</v>
      </c>
      <c r="H60" s="6">
        <f t="shared" si="1"/>
        <v>270000</v>
      </c>
      <c r="I60" s="9"/>
      <c r="J60" s="29"/>
      <c r="K60" s="14"/>
    </row>
    <row r="61" spans="1:10" ht="18.75" customHeight="1">
      <c r="A61" s="2">
        <v>47</v>
      </c>
      <c r="B61" s="30" t="s">
        <v>2794</v>
      </c>
      <c r="C61" s="31">
        <v>1935</v>
      </c>
      <c r="D61" s="31" t="s">
        <v>424</v>
      </c>
      <c r="E61" s="6">
        <v>270000</v>
      </c>
      <c r="F61" s="7">
        <v>0</v>
      </c>
      <c r="G61" s="8">
        <v>0</v>
      </c>
      <c r="H61" s="6">
        <f t="shared" si="1"/>
        <v>270000</v>
      </c>
      <c r="I61" s="9"/>
      <c r="J61" s="29"/>
    </row>
    <row r="62" spans="1:10" ht="18.75" customHeight="1">
      <c r="A62" s="26">
        <v>48</v>
      </c>
      <c r="B62" s="30" t="s">
        <v>704</v>
      </c>
      <c r="C62" s="31">
        <v>1935</v>
      </c>
      <c r="D62" s="43" t="s">
        <v>711</v>
      </c>
      <c r="E62" s="6">
        <v>270000</v>
      </c>
      <c r="F62" s="7">
        <v>0</v>
      </c>
      <c r="G62" s="8">
        <v>0</v>
      </c>
      <c r="H62" s="6">
        <f t="shared" si="1"/>
        <v>270000</v>
      </c>
      <c r="I62" s="9"/>
      <c r="J62" s="29"/>
    </row>
    <row r="63" spans="1:10" ht="18.75" customHeight="1">
      <c r="A63" s="2">
        <v>49</v>
      </c>
      <c r="B63" s="30" t="s">
        <v>1217</v>
      </c>
      <c r="C63" s="31">
        <v>1935</v>
      </c>
      <c r="D63" s="43" t="s">
        <v>402</v>
      </c>
      <c r="E63" s="6">
        <v>270000</v>
      </c>
      <c r="F63" s="7">
        <v>0</v>
      </c>
      <c r="G63" s="8">
        <v>0</v>
      </c>
      <c r="H63" s="6">
        <f t="shared" si="1"/>
        <v>270000</v>
      </c>
      <c r="I63" s="9"/>
      <c r="J63" s="29"/>
    </row>
    <row r="64" spans="1:10" ht="18.75" customHeight="1">
      <c r="A64" s="26">
        <v>50</v>
      </c>
      <c r="B64" s="30" t="s">
        <v>1218</v>
      </c>
      <c r="C64" s="31">
        <v>1935</v>
      </c>
      <c r="D64" s="43" t="s">
        <v>455</v>
      </c>
      <c r="E64" s="6">
        <v>270000</v>
      </c>
      <c r="F64" s="7">
        <v>0</v>
      </c>
      <c r="G64" s="8">
        <v>0</v>
      </c>
      <c r="H64" s="6">
        <f t="shared" si="1"/>
        <v>270000</v>
      </c>
      <c r="I64" s="9"/>
      <c r="J64" s="29"/>
    </row>
    <row r="65" spans="1:10" ht="18.75" customHeight="1">
      <c r="A65" s="2">
        <v>51</v>
      </c>
      <c r="B65" s="30" t="s">
        <v>146</v>
      </c>
      <c r="C65" s="31">
        <v>1936</v>
      </c>
      <c r="D65" s="43" t="s">
        <v>455</v>
      </c>
      <c r="E65" s="6">
        <v>270000</v>
      </c>
      <c r="F65" s="7">
        <v>0</v>
      </c>
      <c r="G65" s="8">
        <v>0</v>
      </c>
      <c r="H65" s="6">
        <f t="shared" si="1"/>
        <v>270000</v>
      </c>
      <c r="I65" s="9"/>
      <c r="J65" s="29"/>
    </row>
    <row r="66" spans="1:10" ht="18.75" customHeight="1">
      <c r="A66" s="26">
        <v>52</v>
      </c>
      <c r="B66" s="627" t="s">
        <v>595</v>
      </c>
      <c r="C66" s="31">
        <v>1936</v>
      </c>
      <c r="D66" s="43" t="s">
        <v>402</v>
      </c>
      <c r="E66" s="6">
        <v>270000</v>
      </c>
      <c r="F66" s="7"/>
      <c r="G66" s="611"/>
      <c r="H66" s="6">
        <f t="shared" si="1"/>
        <v>270000</v>
      </c>
      <c r="I66" s="9"/>
      <c r="J66" s="257"/>
    </row>
    <row r="67" spans="1:10" ht="18.75" customHeight="1">
      <c r="A67" s="2">
        <v>53</v>
      </c>
      <c r="B67" s="6" t="s">
        <v>596</v>
      </c>
      <c r="C67" s="31">
        <v>1936</v>
      </c>
      <c r="D67" s="6" t="s">
        <v>455</v>
      </c>
      <c r="E67" s="6">
        <v>270000</v>
      </c>
      <c r="F67" s="7"/>
      <c r="G67" s="611"/>
      <c r="H67" s="6">
        <f t="shared" si="1"/>
        <v>270000</v>
      </c>
      <c r="I67" s="9"/>
      <c r="J67" s="257"/>
    </row>
    <row r="68" spans="1:10" ht="18.75" customHeight="1">
      <c r="A68" s="26">
        <v>54</v>
      </c>
      <c r="B68" s="6" t="s">
        <v>1587</v>
      </c>
      <c r="C68" s="31">
        <v>1937</v>
      </c>
      <c r="D68" s="6" t="s">
        <v>420</v>
      </c>
      <c r="E68" s="6">
        <v>270000</v>
      </c>
      <c r="F68" s="7"/>
      <c r="G68" s="611"/>
      <c r="H68" s="6">
        <f t="shared" si="1"/>
        <v>270000</v>
      </c>
      <c r="I68" s="9" t="s">
        <v>2800</v>
      </c>
      <c r="J68" s="257"/>
    </row>
    <row r="69" spans="1:10" ht="18.75" customHeight="1">
      <c r="A69" s="2">
        <v>55</v>
      </c>
      <c r="B69" s="6" t="s">
        <v>1747</v>
      </c>
      <c r="C69" s="31">
        <v>1937</v>
      </c>
      <c r="D69" s="6" t="s">
        <v>420</v>
      </c>
      <c r="E69" s="6">
        <v>270000</v>
      </c>
      <c r="F69" s="7"/>
      <c r="G69" s="611"/>
      <c r="H69" s="6">
        <f t="shared" si="1"/>
        <v>270000</v>
      </c>
      <c r="I69" s="9"/>
      <c r="J69" s="257"/>
    </row>
    <row r="70" spans="1:10" ht="18.75" customHeight="1">
      <c r="A70" s="26">
        <v>56</v>
      </c>
      <c r="B70" s="6" t="s">
        <v>713</v>
      </c>
      <c r="C70" s="31">
        <v>1937</v>
      </c>
      <c r="D70" s="6" t="s">
        <v>1572</v>
      </c>
      <c r="E70" s="6">
        <v>270000</v>
      </c>
      <c r="F70" s="7"/>
      <c r="G70" s="611"/>
      <c r="H70" s="6">
        <f t="shared" si="1"/>
        <v>270000</v>
      </c>
      <c r="I70" s="9"/>
      <c r="J70" s="257"/>
    </row>
    <row r="71" spans="1:10" ht="18.75" customHeight="1">
      <c r="A71" s="2">
        <v>57</v>
      </c>
      <c r="B71" s="6" t="s">
        <v>841</v>
      </c>
      <c r="C71" s="31">
        <v>1937</v>
      </c>
      <c r="D71" s="6" t="s">
        <v>1844</v>
      </c>
      <c r="E71" s="6">
        <v>270000</v>
      </c>
      <c r="F71" s="7"/>
      <c r="G71" s="611"/>
      <c r="H71" s="6">
        <f t="shared" si="1"/>
        <v>270000</v>
      </c>
      <c r="I71" s="9"/>
      <c r="J71" s="257"/>
    </row>
    <row r="72" spans="1:10" ht="18.75" customHeight="1">
      <c r="A72" s="26">
        <v>58</v>
      </c>
      <c r="B72" s="6" t="s">
        <v>1845</v>
      </c>
      <c r="C72" s="31">
        <v>1937</v>
      </c>
      <c r="D72" s="6" t="s">
        <v>1844</v>
      </c>
      <c r="E72" s="6">
        <v>270000</v>
      </c>
      <c r="F72" s="7"/>
      <c r="G72" s="1120"/>
      <c r="H72" s="6">
        <f aca="true" t="shared" si="2" ref="H72:H79">G72+E72</f>
        <v>270000</v>
      </c>
      <c r="I72" s="9"/>
      <c r="J72" s="257"/>
    </row>
    <row r="73" spans="1:10" s="1" customFormat="1" ht="18.75" customHeight="1">
      <c r="A73" s="2">
        <v>59</v>
      </c>
      <c r="B73" s="6" t="s">
        <v>1846</v>
      </c>
      <c r="C73" s="31">
        <v>1937</v>
      </c>
      <c r="D73" s="31" t="s">
        <v>1848</v>
      </c>
      <c r="E73" s="6">
        <v>270000</v>
      </c>
      <c r="F73" s="7"/>
      <c r="G73" s="1120"/>
      <c r="H73" s="6">
        <f t="shared" si="2"/>
        <v>270000</v>
      </c>
      <c r="I73" s="892"/>
      <c r="J73" s="1122"/>
    </row>
    <row r="74" spans="1:10" s="1" customFormat="1" ht="18.75" customHeight="1">
      <c r="A74" s="26">
        <v>60</v>
      </c>
      <c r="B74" s="6" t="s">
        <v>1847</v>
      </c>
      <c r="C74" s="31">
        <v>1937</v>
      </c>
      <c r="D74" s="6" t="s">
        <v>1572</v>
      </c>
      <c r="E74" s="6">
        <v>270000</v>
      </c>
      <c r="F74" s="7"/>
      <c r="G74" s="1120"/>
      <c r="H74" s="6">
        <f t="shared" si="2"/>
        <v>270000</v>
      </c>
      <c r="I74" s="892"/>
      <c r="J74" s="1122"/>
    </row>
    <row r="75" spans="1:10" s="1" customFormat="1" ht="18.75" customHeight="1">
      <c r="A75" s="2">
        <v>61</v>
      </c>
      <c r="B75" s="6" t="s">
        <v>2701</v>
      </c>
      <c r="C75" s="31">
        <v>1937</v>
      </c>
      <c r="D75" s="857" t="s">
        <v>424</v>
      </c>
      <c r="E75" s="6">
        <v>270000</v>
      </c>
      <c r="F75" s="7"/>
      <c r="G75" s="1120"/>
      <c r="H75" s="6">
        <f>G75+E75</f>
        <v>270000</v>
      </c>
      <c r="I75" s="892"/>
      <c r="J75" s="1122"/>
    </row>
    <row r="76" spans="1:10" s="1" customFormat="1" ht="18.75" customHeight="1">
      <c r="A76" s="26">
        <v>62</v>
      </c>
      <c r="B76" s="6" t="s">
        <v>385</v>
      </c>
      <c r="C76" s="31">
        <v>1937</v>
      </c>
      <c r="D76" s="6" t="s">
        <v>1572</v>
      </c>
      <c r="E76" s="6">
        <v>0</v>
      </c>
      <c r="F76" s="7"/>
      <c r="G76" s="1120"/>
      <c r="H76" s="6">
        <f>G76+E76</f>
        <v>0</v>
      </c>
      <c r="I76" s="892" t="s">
        <v>2820</v>
      </c>
      <c r="J76" s="1122"/>
    </row>
    <row r="77" spans="1:10" ht="18.75" customHeight="1">
      <c r="A77" s="1121">
        <v>63</v>
      </c>
      <c r="B77" s="856" t="s">
        <v>1725</v>
      </c>
      <c r="C77" s="857">
        <v>1937</v>
      </c>
      <c r="D77" s="6" t="s">
        <v>1103</v>
      </c>
      <c r="E77" s="856">
        <v>270000</v>
      </c>
      <c r="F77" s="858"/>
      <c r="G77" s="1273">
        <v>270000</v>
      </c>
      <c r="H77" s="856">
        <f t="shared" si="2"/>
        <v>540000</v>
      </c>
      <c r="I77" s="892"/>
      <c r="J77" s="1122"/>
    </row>
    <row r="78" spans="1:10" ht="18.75" customHeight="1">
      <c r="A78" s="1274">
        <v>64</v>
      </c>
      <c r="B78" s="856" t="s">
        <v>1104</v>
      </c>
      <c r="C78" s="857">
        <v>1937</v>
      </c>
      <c r="D78" s="856" t="s">
        <v>1103</v>
      </c>
      <c r="E78" s="856">
        <v>270000</v>
      </c>
      <c r="F78" s="858"/>
      <c r="G78" s="1273">
        <v>540000</v>
      </c>
      <c r="H78" s="856">
        <f t="shared" si="2"/>
        <v>810000</v>
      </c>
      <c r="I78" s="892"/>
      <c r="J78" s="1122" t="s">
        <v>2800</v>
      </c>
    </row>
    <row r="79" spans="1:10" ht="18.75" customHeight="1">
      <c r="A79" s="1437" t="s">
        <v>1349</v>
      </c>
      <c r="B79" s="1438"/>
      <c r="C79" s="1438"/>
      <c r="D79" s="1439"/>
      <c r="E79" s="861">
        <f>SUM(E15:E78)</f>
        <v>17010000</v>
      </c>
      <c r="F79" s="258">
        <f>SUM(F16:F67)</f>
        <v>0</v>
      </c>
      <c r="G79" s="36">
        <f>SUM(G72:G78)</f>
        <v>810000</v>
      </c>
      <c r="H79" s="861">
        <f t="shared" si="2"/>
        <v>17820000</v>
      </c>
      <c r="I79" s="37"/>
      <c r="J79" s="29"/>
    </row>
    <row r="80" spans="1:10" ht="18.75" customHeight="1">
      <c r="A80" s="1456" t="s">
        <v>740</v>
      </c>
      <c r="B80" s="1457"/>
      <c r="C80" s="1457"/>
      <c r="D80" s="1457"/>
      <c r="E80" s="1457"/>
      <c r="F80" s="1457"/>
      <c r="G80" s="1457"/>
      <c r="H80" s="1457"/>
      <c r="I80" s="1457"/>
      <c r="J80" s="1458"/>
    </row>
    <row r="81" spans="1:10" ht="18.75" customHeight="1">
      <c r="A81" s="2">
        <v>1</v>
      </c>
      <c r="B81" s="39" t="s">
        <v>751</v>
      </c>
      <c r="C81" s="31">
        <v>1966</v>
      </c>
      <c r="D81" s="31" t="s">
        <v>455</v>
      </c>
      <c r="E81" s="6">
        <v>405000</v>
      </c>
      <c r="F81" s="7">
        <v>0</v>
      </c>
      <c r="G81" s="8">
        <v>0</v>
      </c>
      <c r="H81" s="6">
        <f aca="true" t="shared" si="3" ref="H81:H93">E81+G81</f>
        <v>405000</v>
      </c>
      <c r="I81" s="9"/>
      <c r="J81" s="257" t="s">
        <v>2502</v>
      </c>
    </row>
    <row r="82" spans="1:10" ht="18.75" customHeight="1">
      <c r="A82" s="2">
        <v>2</v>
      </c>
      <c r="B82" s="39" t="s">
        <v>757</v>
      </c>
      <c r="C82" s="39">
        <v>1964</v>
      </c>
      <c r="D82" s="39" t="s">
        <v>398</v>
      </c>
      <c r="E82" s="6">
        <v>405000</v>
      </c>
      <c r="F82" s="7">
        <v>0</v>
      </c>
      <c r="G82" s="8">
        <v>0</v>
      </c>
      <c r="H82" s="6">
        <f t="shared" si="3"/>
        <v>405000</v>
      </c>
      <c r="I82" s="9"/>
      <c r="J82" s="257" t="s">
        <v>2502</v>
      </c>
    </row>
    <row r="83" spans="1:10" ht="18.75" customHeight="1">
      <c r="A83" s="2">
        <v>3</v>
      </c>
      <c r="B83" s="39" t="s">
        <v>758</v>
      </c>
      <c r="C83" s="39">
        <v>1970</v>
      </c>
      <c r="D83" s="39" t="s">
        <v>711</v>
      </c>
      <c r="E83" s="6">
        <v>405000</v>
      </c>
      <c r="F83" s="7">
        <v>0</v>
      </c>
      <c r="G83" s="8">
        <v>0</v>
      </c>
      <c r="H83" s="6">
        <f t="shared" si="3"/>
        <v>405000</v>
      </c>
      <c r="I83" s="9"/>
      <c r="J83" s="257" t="s">
        <v>2502</v>
      </c>
    </row>
    <row r="84" spans="1:10" ht="18.75" customHeight="1">
      <c r="A84" s="2">
        <v>4</v>
      </c>
      <c r="B84" s="39" t="s">
        <v>763</v>
      </c>
      <c r="C84" s="39">
        <v>1975</v>
      </c>
      <c r="D84" s="39" t="s">
        <v>1737</v>
      </c>
      <c r="E84" s="6">
        <v>405000</v>
      </c>
      <c r="F84" s="7">
        <v>0</v>
      </c>
      <c r="G84" s="8">
        <v>0</v>
      </c>
      <c r="H84" s="6">
        <f t="shared" si="3"/>
        <v>405000</v>
      </c>
      <c r="I84" s="9"/>
      <c r="J84" s="257" t="s">
        <v>2502</v>
      </c>
    </row>
    <row r="85" spans="1:10" ht="18.75" customHeight="1">
      <c r="A85" s="2">
        <v>5</v>
      </c>
      <c r="B85" s="39" t="s">
        <v>765</v>
      </c>
      <c r="C85" s="39">
        <v>1977</v>
      </c>
      <c r="D85" s="39" t="s">
        <v>1737</v>
      </c>
      <c r="E85" s="6">
        <v>405000</v>
      </c>
      <c r="F85" s="7">
        <v>0</v>
      </c>
      <c r="G85" s="8">
        <v>0</v>
      </c>
      <c r="H85" s="6">
        <f t="shared" si="3"/>
        <v>405000</v>
      </c>
      <c r="I85" s="9"/>
      <c r="J85" s="257" t="s">
        <v>2502</v>
      </c>
    </row>
    <row r="86" spans="1:10" ht="18.75" customHeight="1">
      <c r="A86" s="2">
        <v>6</v>
      </c>
      <c r="B86" s="39" t="s">
        <v>742</v>
      </c>
      <c r="C86" s="31">
        <v>1997</v>
      </c>
      <c r="D86" s="31" t="s">
        <v>424</v>
      </c>
      <c r="E86" s="6">
        <v>405000</v>
      </c>
      <c r="F86" s="7">
        <v>0</v>
      </c>
      <c r="G86" s="8">
        <v>0</v>
      </c>
      <c r="H86" s="6">
        <f t="shared" si="3"/>
        <v>405000</v>
      </c>
      <c r="I86" s="9"/>
      <c r="J86" s="257" t="s">
        <v>2502</v>
      </c>
    </row>
    <row r="87" spans="1:10" ht="18.75" customHeight="1">
      <c r="A87" s="2">
        <v>7</v>
      </c>
      <c r="B87" s="39" t="s">
        <v>743</v>
      </c>
      <c r="C87" s="31">
        <v>1975</v>
      </c>
      <c r="D87" s="31" t="s">
        <v>424</v>
      </c>
      <c r="E87" s="6">
        <v>405000</v>
      </c>
      <c r="F87" s="7">
        <v>0</v>
      </c>
      <c r="G87" s="8">
        <v>0</v>
      </c>
      <c r="H87" s="6">
        <f t="shared" si="3"/>
        <v>405000</v>
      </c>
      <c r="I87" s="9"/>
      <c r="J87" s="257" t="s">
        <v>2502</v>
      </c>
    </row>
    <row r="88" spans="1:10" ht="18.75" customHeight="1">
      <c r="A88" s="2">
        <v>8</v>
      </c>
      <c r="B88" s="39" t="s">
        <v>767</v>
      </c>
      <c r="C88" s="39">
        <v>1994</v>
      </c>
      <c r="D88" s="39" t="s">
        <v>420</v>
      </c>
      <c r="E88" s="6">
        <v>405000</v>
      </c>
      <c r="F88" s="7">
        <v>0</v>
      </c>
      <c r="G88" s="8">
        <v>0</v>
      </c>
      <c r="H88" s="6">
        <f t="shared" si="3"/>
        <v>405000</v>
      </c>
      <c r="I88" s="9"/>
      <c r="J88" s="257" t="s">
        <v>2502</v>
      </c>
    </row>
    <row r="89" spans="1:10" ht="18.75" customHeight="1">
      <c r="A89" s="2">
        <v>9</v>
      </c>
      <c r="B89" s="39" t="s">
        <v>769</v>
      </c>
      <c r="C89" s="39">
        <v>1980</v>
      </c>
      <c r="D89" s="39" t="s">
        <v>739</v>
      </c>
      <c r="E89" s="6">
        <v>405000</v>
      </c>
      <c r="F89" s="7">
        <v>0</v>
      </c>
      <c r="G89" s="8">
        <v>0</v>
      </c>
      <c r="H89" s="6">
        <f t="shared" si="3"/>
        <v>405000</v>
      </c>
      <c r="I89" s="9"/>
      <c r="J89" s="257" t="s">
        <v>2502</v>
      </c>
    </row>
    <row r="90" spans="1:10" ht="18.75" customHeight="1">
      <c r="A90" s="2">
        <v>10</v>
      </c>
      <c r="B90" s="39" t="s">
        <v>303</v>
      </c>
      <c r="C90" s="39">
        <v>1976</v>
      </c>
      <c r="D90" s="39" t="s">
        <v>400</v>
      </c>
      <c r="E90" s="6">
        <v>405000</v>
      </c>
      <c r="F90" s="7">
        <v>0</v>
      </c>
      <c r="G90" s="8">
        <v>0</v>
      </c>
      <c r="H90" s="6">
        <f t="shared" si="3"/>
        <v>405000</v>
      </c>
      <c r="I90" s="9"/>
      <c r="J90" s="257" t="s">
        <v>2502</v>
      </c>
    </row>
    <row r="91" spans="1:10" ht="18.75" customHeight="1">
      <c r="A91" s="2">
        <v>11</v>
      </c>
      <c r="B91" s="39" t="s">
        <v>304</v>
      </c>
      <c r="C91" s="39">
        <v>1972</v>
      </c>
      <c r="D91" s="39" t="s">
        <v>76</v>
      </c>
      <c r="E91" s="6">
        <v>405000</v>
      </c>
      <c r="F91" s="7">
        <v>0</v>
      </c>
      <c r="G91" s="8">
        <v>0</v>
      </c>
      <c r="H91" s="6">
        <f t="shared" si="3"/>
        <v>405000</v>
      </c>
      <c r="I91" s="9"/>
      <c r="J91" s="257" t="s">
        <v>2502</v>
      </c>
    </row>
    <row r="92" spans="1:10" ht="18.75" customHeight="1">
      <c r="A92" s="2">
        <v>12</v>
      </c>
      <c r="B92" s="39" t="s">
        <v>697</v>
      </c>
      <c r="C92" s="347">
        <v>1965</v>
      </c>
      <c r="D92" s="512" t="s">
        <v>597</v>
      </c>
      <c r="E92" s="6">
        <v>405000</v>
      </c>
      <c r="F92" s="7">
        <v>0</v>
      </c>
      <c r="G92" s="8">
        <v>0</v>
      </c>
      <c r="H92" s="513">
        <f t="shared" si="3"/>
        <v>405000</v>
      </c>
      <c r="I92" s="9"/>
      <c r="J92" s="257" t="s">
        <v>2502</v>
      </c>
    </row>
    <row r="93" spans="1:10" ht="18.75" customHeight="1">
      <c r="A93" s="2">
        <v>13</v>
      </c>
      <c r="B93" s="39" t="s">
        <v>599</v>
      </c>
      <c r="C93" s="347">
        <v>1958</v>
      </c>
      <c r="D93" s="512" t="s">
        <v>597</v>
      </c>
      <c r="E93" s="6">
        <v>405000</v>
      </c>
      <c r="F93" s="7">
        <v>0</v>
      </c>
      <c r="G93" s="8">
        <v>0</v>
      </c>
      <c r="H93" s="513">
        <f t="shared" si="3"/>
        <v>405000</v>
      </c>
      <c r="I93" s="9"/>
      <c r="J93" s="257" t="s">
        <v>2502</v>
      </c>
    </row>
    <row r="94" spans="1:10" ht="18.75" customHeight="1">
      <c r="A94" s="2">
        <v>14</v>
      </c>
      <c r="B94" s="38" t="s">
        <v>741</v>
      </c>
      <c r="C94" s="31">
        <v>1997</v>
      </c>
      <c r="D94" s="31" t="s">
        <v>424</v>
      </c>
      <c r="E94" s="6">
        <v>405000</v>
      </c>
      <c r="F94" s="7">
        <v>0</v>
      </c>
      <c r="G94" s="8">
        <v>0</v>
      </c>
      <c r="H94" s="6">
        <f>G94+E94</f>
        <v>405000</v>
      </c>
      <c r="I94" s="9"/>
      <c r="J94" s="29"/>
    </row>
    <row r="95" spans="1:10" ht="18.75" customHeight="1">
      <c r="A95" s="2">
        <v>15</v>
      </c>
      <c r="B95" s="38" t="s">
        <v>744</v>
      </c>
      <c r="C95" s="39">
        <v>1988</v>
      </c>
      <c r="D95" s="39" t="s">
        <v>424</v>
      </c>
      <c r="E95" s="6">
        <v>405000</v>
      </c>
      <c r="F95" s="7">
        <v>0</v>
      </c>
      <c r="G95" s="8">
        <v>0</v>
      </c>
      <c r="H95" s="6">
        <f aca="true" t="shared" si="4" ref="H95:H117">G95+E95</f>
        <v>405000</v>
      </c>
      <c r="I95" s="9"/>
      <c r="J95" s="29"/>
    </row>
    <row r="96" spans="1:10" ht="18.75" customHeight="1">
      <c r="A96" s="2">
        <v>16</v>
      </c>
      <c r="B96" s="38" t="s">
        <v>745</v>
      </c>
      <c r="C96" s="39">
        <v>1993</v>
      </c>
      <c r="D96" s="39" t="s">
        <v>424</v>
      </c>
      <c r="E96" s="6">
        <v>405000</v>
      </c>
      <c r="F96" s="7">
        <v>0</v>
      </c>
      <c r="G96" s="8">
        <v>0</v>
      </c>
      <c r="H96" s="6">
        <f t="shared" si="4"/>
        <v>405000</v>
      </c>
      <c r="I96" s="9"/>
      <c r="J96" s="29"/>
    </row>
    <row r="97" spans="1:10" ht="18.75" customHeight="1">
      <c r="A97" s="2">
        <v>17</v>
      </c>
      <c r="B97" s="38" t="s">
        <v>746</v>
      </c>
      <c r="C97" s="39">
        <v>1996</v>
      </c>
      <c r="D97" s="39" t="s">
        <v>424</v>
      </c>
      <c r="E97" s="6">
        <v>405000</v>
      </c>
      <c r="F97" s="7">
        <v>0</v>
      </c>
      <c r="G97" s="8">
        <v>0</v>
      </c>
      <c r="H97" s="6">
        <f t="shared" si="4"/>
        <v>405000</v>
      </c>
      <c r="I97" s="9"/>
      <c r="J97" s="29"/>
    </row>
    <row r="98" spans="1:10" ht="18.75" customHeight="1">
      <c r="A98" s="2">
        <v>18</v>
      </c>
      <c r="B98" s="38" t="s">
        <v>747</v>
      </c>
      <c r="C98" s="31">
        <v>1981</v>
      </c>
      <c r="D98" s="31" t="s">
        <v>455</v>
      </c>
      <c r="E98" s="6">
        <v>405000</v>
      </c>
      <c r="F98" s="7">
        <v>0</v>
      </c>
      <c r="G98" s="8">
        <v>0</v>
      </c>
      <c r="H98" s="6">
        <f t="shared" si="4"/>
        <v>405000</v>
      </c>
      <c r="I98" s="9"/>
      <c r="J98" s="29"/>
    </row>
    <row r="99" spans="1:10" ht="18.75" customHeight="1">
      <c r="A99" s="2">
        <v>19</v>
      </c>
      <c r="B99" s="38" t="s">
        <v>754</v>
      </c>
      <c r="C99" s="39">
        <v>1961</v>
      </c>
      <c r="D99" s="39" t="s">
        <v>455</v>
      </c>
      <c r="E99" s="6">
        <v>405000</v>
      </c>
      <c r="F99" s="7">
        <v>0</v>
      </c>
      <c r="G99" s="8">
        <v>0</v>
      </c>
      <c r="H99" s="6">
        <f t="shared" si="4"/>
        <v>405000</v>
      </c>
      <c r="I99" s="9"/>
      <c r="J99" s="29"/>
    </row>
    <row r="100" spans="1:10" ht="18.75" customHeight="1">
      <c r="A100" s="2">
        <v>20</v>
      </c>
      <c r="B100" s="38" t="s">
        <v>736</v>
      </c>
      <c r="C100" s="39">
        <v>1963</v>
      </c>
      <c r="D100" s="39" t="s">
        <v>455</v>
      </c>
      <c r="E100" s="6">
        <v>405000</v>
      </c>
      <c r="F100" s="7">
        <v>0</v>
      </c>
      <c r="G100" s="8">
        <v>0</v>
      </c>
      <c r="H100" s="6">
        <f t="shared" si="4"/>
        <v>405000</v>
      </c>
      <c r="I100" s="9"/>
      <c r="J100" s="29"/>
    </row>
    <row r="101" spans="1:10" ht="18.75" customHeight="1">
      <c r="A101" s="2">
        <v>21</v>
      </c>
      <c r="B101" s="38" t="s">
        <v>755</v>
      </c>
      <c r="C101" s="39">
        <v>1962</v>
      </c>
      <c r="D101" s="39" t="s">
        <v>398</v>
      </c>
      <c r="E101" s="6">
        <v>405000</v>
      </c>
      <c r="F101" s="7">
        <v>0</v>
      </c>
      <c r="G101" s="8">
        <v>0</v>
      </c>
      <c r="H101" s="6">
        <f t="shared" si="4"/>
        <v>405000</v>
      </c>
      <c r="I101" s="9"/>
      <c r="J101" s="29"/>
    </row>
    <row r="102" spans="1:10" ht="18.75" customHeight="1">
      <c r="A102" s="2">
        <v>22</v>
      </c>
      <c r="B102" s="38" t="s">
        <v>756</v>
      </c>
      <c r="C102" s="41">
        <v>1995</v>
      </c>
      <c r="D102" s="39" t="s">
        <v>398</v>
      </c>
      <c r="E102" s="6">
        <v>405000</v>
      </c>
      <c r="F102" s="7">
        <v>0</v>
      </c>
      <c r="G102" s="8">
        <v>0</v>
      </c>
      <c r="H102" s="6">
        <f t="shared" si="4"/>
        <v>405000</v>
      </c>
      <c r="I102" s="9"/>
      <c r="J102" s="29"/>
    </row>
    <row r="103" spans="1:10" ht="18.75" customHeight="1">
      <c r="A103" s="2">
        <v>23</v>
      </c>
      <c r="B103" s="38" t="s">
        <v>759</v>
      </c>
      <c r="C103" s="39">
        <v>1966</v>
      </c>
      <c r="D103" s="39" t="s">
        <v>1592</v>
      </c>
      <c r="E103" s="6">
        <v>405000</v>
      </c>
      <c r="F103" s="7">
        <v>0</v>
      </c>
      <c r="G103" s="8">
        <v>0</v>
      </c>
      <c r="H103" s="6">
        <f t="shared" si="4"/>
        <v>405000</v>
      </c>
      <c r="I103" s="9"/>
      <c r="J103" s="29" t="s">
        <v>2800</v>
      </c>
    </row>
    <row r="104" spans="1:10" ht="18.75" customHeight="1">
      <c r="A104" s="2">
        <v>24</v>
      </c>
      <c r="B104" s="38" t="s">
        <v>762</v>
      </c>
      <c r="C104" s="39">
        <v>1982</v>
      </c>
      <c r="D104" s="39" t="s">
        <v>397</v>
      </c>
      <c r="E104" s="6">
        <v>405000</v>
      </c>
      <c r="F104" s="7">
        <v>0</v>
      </c>
      <c r="G104" s="8">
        <v>0</v>
      </c>
      <c r="H104" s="6">
        <f t="shared" si="4"/>
        <v>405000</v>
      </c>
      <c r="I104" s="9"/>
      <c r="J104" s="29"/>
    </row>
    <row r="105" spans="1:10" ht="18.75" customHeight="1">
      <c r="A105" s="2">
        <v>25</v>
      </c>
      <c r="B105" s="38" t="s">
        <v>764</v>
      </c>
      <c r="C105" s="39">
        <v>1968</v>
      </c>
      <c r="D105" s="39" t="s">
        <v>1884</v>
      </c>
      <c r="E105" s="6">
        <v>405000</v>
      </c>
      <c r="F105" s="7">
        <v>0</v>
      </c>
      <c r="G105" s="8">
        <v>0</v>
      </c>
      <c r="H105" s="6">
        <f t="shared" si="4"/>
        <v>405000</v>
      </c>
      <c r="I105" s="9"/>
      <c r="J105" s="29"/>
    </row>
    <row r="106" spans="1:10" ht="18.75" customHeight="1">
      <c r="A106" s="2">
        <v>26</v>
      </c>
      <c r="B106" s="38" t="s">
        <v>766</v>
      </c>
      <c r="C106" s="39">
        <v>1974</v>
      </c>
      <c r="D106" s="39" t="s">
        <v>1884</v>
      </c>
      <c r="E106" s="6">
        <v>405000</v>
      </c>
      <c r="F106" s="7">
        <v>0</v>
      </c>
      <c r="G106" s="8">
        <v>0</v>
      </c>
      <c r="H106" s="6">
        <f t="shared" si="4"/>
        <v>405000</v>
      </c>
      <c r="I106" s="9"/>
      <c r="J106" s="29"/>
    </row>
    <row r="107" spans="1:10" ht="18.75" customHeight="1">
      <c r="A107" s="2">
        <v>27</v>
      </c>
      <c r="B107" s="38" t="s">
        <v>738</v>
      </c>
      <c r="C107" s="39">
        <v>1966</v>
      </c>
      <c r="D107" s="39" t="s">
        <v>739</v>
      </c>
      <c r="E107" s="6">
        <v>405000</v>
      </c>
      <c r="F107" s="7">
        <v>0</v>
      </c>
      <c r="G107" s="8">
        <v>0</v>
      </c>
      <c r="H107" s="6">
        <f t="shared" si="4"/>
        <v>405000</v>
      </c>
      <c r="I107" s="9"/>
      <c r="J107" s="29"/>
    </row>
    <row r="108" spans="1:10" ht="18.75" customHeight="1">
      <c r="A108" s="2">
        <v>28</v>
      </c>
      <c r="B108" s="38" t="s">
        <v>770</v>
      </c>
      <c r="C108" s="39">
        <v>1976</v>
      </c>
      <c r="D108" s="39" t="s">
        <v>400</v>
      </c>
      <c r="E108" s="6">
        <v>405000</v>
      </c>
      <c r="F108" s="7">
        <v>0</v>
      </c>
      <c r="G108" s="8">
        <v>0</v>
      </c>
      <c r="H108" s="6">
        <f t="shared" si="4"/>
        <v>405000</v>
      </c>
      <c r="I108" s="9"/>
      <c r="J108" s="29"/>
    </row>
    <row r="109" spans="1:10" ht="18.75" customHeight="1">
      <c r="A109" s="2">
        <v>29</v>
      </c>
      <c r="B109" s="38" t="s">
        <v>771</v>
      </c>
      <c r="C109" s="44">
        <v>1995</v>
      </c>
      <c r="D109" s="44" t="s">
        <v>402</v>
      </c>
      <c r="E109" s="6">
        <v>405000</v>
      </c>
      <c r="F109" s="7">
        <v>0</v>
      </c>
      <c r="G109" s="8">
        <v>0</v>
      </c>
      <c r="H109" s="6">
        <f t="shared" si="4"/>
        <v>405000</v>
      </c>
      <c r="I109" s="9"/>
      <c r="J109" s="29"/>
    </row>
    <row r="110" spans="1:10" ht="18.75" customHeight="1">
      <c r="A110" s="2">
        <v>30</v>
      </c>
      <c r="B110" s="38" t="s">
        <v>772</v>
      </c>
      <c r="C110" s="39">
        <v>1967</v>
      </c>
      <c r="D110" s="39" t="s">
        <v>398</v>
      </c>
      <c r="E110" s="6">
        <v>405000</v>
      </c>
      <c r="F110" s="7">
        <v>0</v>
      </c>
      <c r="G110" s="8">
        <v>0</v>
      </c>
      <c r="H110" s="6">
        <f t="shared" si="4"/>
        <v>405000</v>
      </c>
      <c r="I110" s="9"/>
      <c r="J110" s="29"/>
    </row>
    <row r="111" spans="1:10" ht="18.75" customHeight="1">
      <c r="A111" s="2">
        <v>31</v>
      </c>
      <c r="B111" s="38" t="s">
        <v>784</v>
      </c>
      <c r="C111" s="39">
        <v>1963</v>
      </c>
      <c r="D111" s="39" t="s">
        <v>455</v>
      </c>
      <c r="E111" s="6">
        <v>405000</v>
      </c>
      <c r="F111" s="7">
        <v>0</v>
      </c>
      <c r="G111" s="8">
        <v>0</v>
      </c>
      <c r="H111" s="6">
        <f t="shared" si="4"/>
        <v>405000</v>
      </c>
      <c r="I111" s="9"/>
      <c r="J111" s="29"/>
    </row>
    <row r="112" spans="1:10" ht="18.75" customHeight="1">
      <c r="A112" s="2">
        <v>32</v>
      </c>
      <c r="B112" s="38" t="s">
        <v>785</v>
      </c>
      <c r="C112" s="39">
        <v>1992</v>
      </c>
      <c r="D112" s="39" t="s">
        <v>420</v>
      </c>
      <c r="E112" s="6">
        <v>405000</v>
      </c>
      <c r="F112" s="7">
        <v>0</v>
      </c>
      <c r="G112" s="8">
        <v>0</v>
      </c>
      <c r="H112" s="6">
        <f t="shared" si="4"/>
        <v>405000</v>
      </c>
      <c r="I112" s="9"/>
      <c r="J112" s="29"/>
    </row>
    <row r="113" spans="1:10" ht="18.75" customHeight="1">
      <c r="A113" s="2">
        <v>33</v>
      </c>
      <c r="B113" s="38" t="s">
        <v>787</v>
      </c>
      <c r="C113" s="44">
        <v>1971</v>
      </c>
      <c r="D113" s="44" t="s">
        <v>398</v>
      </c>
      <c r="E113" s="6">
        <v>405000</v>
      </c>
      <c r="F113" s="7">
        <v>0</v>
      </c>
      <c r="G113" s="8">
        <v>0</v>
      </c>
      <c r="H113" s="6">
        <f t="shared" si="4"/>
        <v>405000</v>
      </c>
      <c r="I113" s="9"/>
      <c r="J113" s="29"/>
    </row>
    <row r="114" spans="1:10" ht="18.75" customHeight="1">
      <c r="A114" s="2">
        <v>34</v>
      </c>
      <c r="B114" s="38" t="s">
        <v>760</v>
      </c>
      <c r="C114" s="41">
        <v>1971</v>
      </c>
      <c r="D114" s="39" t="s">
        <v>2074</v>
      </c>
      <c r="E114" s="6">
        <v>405000</v>
      </c>
      <c r="F114" s="7">
        <v>0</v>
      </c>
      <c r="G114" s="8">
        <v>0</v>
      </c>
      <c r="H114" s="6">
        <f t="shared" si="4"/>
        <v>405000</v>
      </c>
      <c r="I114" s="9"/>
      <c r="J114" s="29"/>
    </row>
    <row r="115" spans="1:13" ht="18.75" customHeight="1">
      <c r="A115" s="2">
        <v>35</v>
      </c>
      <c r="B115" s="38" t="s">
        <v>761</v>
      </c>
      <c r="C115" s="39">
        <v>1981</v>
      </c>
      <c r="D115" s="39" t="s">
        <v>2074</v>
      </c>
      <c r="E115" s="6">
        <v>405000</v>
      </c>
      <c r="F115" s="7">
        <v>0</v>
      </c>
      <c r="G115" s="8">
        <v>0</v>
      </c>
      <c r="H115" s="6">
        <f t="shared" si="4"/>
        <v>405000</v>
      </c>
      <c r="I115" s="9"/>
      <c r="J115" s="29"/>
      <c r="M115" s="12" t="s">
        <v>2800</v>
      </c>
    </row>
    <row r="116" spans="1:10" ht="18.75" customHeight="1">
      <c r="A116" s="2">
        <v>36</v>
      </c>
      <c r="B116" s="53" t="s">
        <v>30</v>
      </c>
      <c r="C116" s="54">
        <v>1969</v>
      </c>
      <c r="D116" s="39" t="s">
        <v>400</v>
      </c>
      <c r="E116" s="6">
        <v>405000</v>
      </c>
      <c r="F116" s="7">
        <v>0</v>
      </c>
      <c r="G116" s="8">
        <v>0</v>
      </c>
      <c r="H116" s="6">
        <f t="shared" si="4"/>
        <v>405000</v>
      </c>
      <c r="I116" s="9"/>
      <c r="J116" s="29"/>
    </row>
    <row r="117" spans="1:10" ht="18.75" customHeight="1">
      <c r="A117" s="2">
        <v>37</v>
      </c>
      <c r="B117" s="53" t="s">
        <v>298</v>
      </c>
      <c r="C117" s="54">
        <v>1966</v>
      </c>
      <c r="D117" s="39" t="s">
        <v>2074</v>
      </c>
      <c r="E117" s="6">
        <v>405000</v>
      </c>
      <c r="F117" s="7">
        <v>0</v>
      </c>
      <c r="G117" s="8">
        <v>0</v>
      </c>
      <c r="H117" s="6">
        <f t="shared" si="4"/>
        <v>405000</v>
      </c>
      <c r="I117" s="9"/>
      <c r="J117" s="29"/>
    </row>
    <row r="118" spans="1:10" ht="18.75" customHeight="1">
      <c r="A118" s="2">
        <v>38</v>
      </c>
      <c r="B118" s="38" t="s">
        <v>838</v>
      </c>
      <c r="C118" s="39">
        <v>1995</v>
      </c>
      <c r="D118" s="39" t="s">
        <v>402</v>
      </c>
      <c r="E118" s="6">
        <v>405000</v>
      </c>
      <c r="F118" s="7"/>
      <c r="G118" s="8"/>
      <c r="H118" s="6">
        <f>G117+E117</f>
        <v>405000</v>
      </c>
      <c r="I118" s="9"/>
      <c r="J118" s="29"/>
    </row>
    <row r="119" spans="1:10" ht="18.75" customHeight="1">
      <c r="A119" s="2">
        <v>39</v>
      </c>
      <c r="B119" s="53" t="s">
        <v>26</v>
      </c>
      <c r="C119" s="54">
        <v>1963</v>
      </c>
      <c r="D119" s="44" t="s">
        <v>1884</v>
      </c>
      <c r="E119" s="6">
        <v>405000</v>
      </c>
      <c r="F119" s="7"/>
      <c r="G119" s="605"/>
      <c r="H119" s="6">
        <f>G119+E119</f>
        <v>405000</v>
      </c>
      <c r="I119" s="9"/>
      <c r="J119" s="29"/>
    </row>
    <row r="120" spans="1:10" ht="18.75" customHeight="1">
      <c r="A120" s="2">
        <v>40</v>
      </c>
      <c r="B120" s="53" t="s">
        <v>1398</v>
      </c>
      <c r="C120" s="54">
        <v>1984</v>
      </c>
      <c r="D120" s="44" t="s">
        <v>1586</v>
      </c>
      <c r="E120" s="6">
        <v>405000</v>
      </c>
      <c r="F120" s="7"/>
      <c r="G120" s="605"/>
      <c r="H120" s="6">
        <f>G120+E120</f>
        <v>405000</v>
      </c>
      <c r="I120" s="9"/>
      <c r="J120" s="29"/>
    </row>
    <row r="121" spans="1:10" ht="18.75" customHeight="1">
      <c r="A121" s="2">
        <v>41</v>
      </c>
      <c r="B121" s="12" t="s">
        <v>840</v>
      </c>
      <c r="C121" s="10">
        <v>1975</v>
      </c>
      <c r="D121" s="44" t="s">
        <v>398</v>
      </c>
      <c r="E121" s="6">
        <v>405000</v>
      </c>
      <c r="F121" s="7"/>
      <c r="G121" s="605"/>
      <c r="H121" s="6">
        <f>G121+E121</f>
        <v>405000</v>
      </c>
      <c r="I121" s="9"/>
      <c r="J121" s="29"/>
    </row>
    <row r="122" spans="1:10" s="1" customFormat="1" ht="18.75" customHeight="1">
      <c r="A122" s="1121">
        <v>42</v>
      </c>
      <c r="B122" s="1" t="s">
        <v>383</v>
      </c>
      <c r="C122" s="1144">
        <v>1975</v>
      </c>
      <c r="D122" s="1145" t="s">
        <v>384</v>
      </c>
      <c r="E122" s="856">
        <v>405000</v>
      </c>
      <c r="F122" s="858"/>
      <c r="G122" s="1146"/>
      <c r="H122" s="856">
        <f>G122+E122</f>
        <v>405000</v>
      </c>
      <c r="I122" s="892"/>
      <c r="J122" s="1147"/>
    </row>
    <row r="123" spans="1:10" ht="18.75" customHeight="1">
      <c r="A123" s="1448" t="s">
        <v>1349</v>
      </c>
      <c r="B123" s="1449"/>
      <c r="C123" s="1449"/>
      <c r="D123" s="1450"/>
      <c r="E123" s="859">
        <f>SUM(E81:E122)</f>
        <v>17010000</v>
      </c>
      <c r="F123" s="860"/>
      <c r="G123" s="606">
        <f>SUM(G119:G122)</f>
        <v>0</v>
      </c>
      <c r="H123" s="859">
        <f>G123+E123</f>
        <v>17010000</v>
      </c>
      <c r="I123" s="37"/>
      <c r="J123" s="29"/>
    </row>
    <row r="124" spans="1:10" ht="18.75" customHeight="1">
      <c r="A124" s="559"/>
      <c r="B124" s="560" t="s">
        <v>2800</v>
      </c>
      <c r="C124" s="560"/>
      <c r="D124" s="560"/>
      <c r="E124" s="564"/>
      <c r="F124" s="565"/>
      <c r="G124" s="564"/>
      <c r="H124" s="564"/>
      <c r="I124" s="562"/>
      <c r="J124" s="29"/>
    </row>
    <row r="125" spans="1:10" ht="18.75" customHeight="1">
      <c r="A125" s="1445" t="s">
        <v>2503</v>
      </c>
      <c r="B125" s="1446"/>
      <c r="C125" s="1446"/>
      <c r="D125" s="1446"/>
      <c r="E125" s="1446"/>
      <c r="F125" s="1446"/>
      <c r="G125" s="1446"/>
      <c r="H125" s="1446"/>
      <c r="I125" s="1446"/>
      <c r="J125" s="1447"/>
    </row>
    <row r="126" spans="1:10" ht="18.75" customHeight="1">
      <c r="A126" s="566">
        <v>1</v>
      </c>
      <c r="B126" s="38" t="s">
        <v>791</v>
      </c>
      <c r="C126" s="39">
        <v>1930</v>
      </c>
      <c r="D126" s="39" t="s">
        <v>400</v>
      </c>
      <c r="E126" s="6">
        <v>540000</v>
      </c>
      <c r="F126" s="7">
        <v>0</v>
      </c>
      <c r="G126" s="8">
        <v>0</v>
      </c>
      <c r="H126" s="6">
        <f>E126+G126</f>
        <v>540000</v>
      </c>
      <c r="I126" s="561"/>
      <c r="J126" s="568" t="s">
        <v>2502</v>
      </c>
    </row>
    <row r="127" spans="1:10" ht="18.75" customHeight="1">
      <c r="A127" s="566">
        <v>2</v>
      </c>
      <c r="B127" s="607" t="s">
        <v>752</v>
      </c>
      <c r="C127" s="31">
        <v>1955</v>
      </c>
      <c r="D127" s="31" t="s">
        <v>455</v>
      </c>
      <c r="E127" s="6">
        <v>540000</v>
      </c>
      <c r="F127" s="7">
        <v>0</v>
      </c>
      <c r="G127" s="8">
        <v>0</v>
      </c>
      <c r="H127" s="6">
        <f>G127+E127</f>
        <v>540000</v>
      </c>
      <c r="I127" s="561"/>
      <c r="J127" s="568" t="s">
        <v>2502</v>
      </c>
    </row>
    <row r="128" spans="1:10" ht="18.75" customHeight="1">
      <c r="A128" s="566">
        <v>3</v>
      </c>
      <c r="B128" s="38" t="s">
        <v>788</v>
      </c>
      <c r="C128" s="39">
        <v>1940</v>
      </c>
      <c r="D128" s="39" t="s">
        <v>397</v>
      </c>
      <c r="E128" s="6">
        <v>540000</v>
      </c>
      <c r="F128" s="7">
        <v>0</v>
      </c>
      <c r="G128" s="8">
        <v>0</v>
      </c>
      <c r="H128" s="6">
        <f>E128+G128</f>
        <v>540000</v>
      </c>
      <c r="I128" s="9"/>
      <c r="J128" s="29"/>
    </row>
    <row r="129" spans="1:10" ht="18.75" customHeight="1">
      <c r="A129" s="566">
        <v>4</v>
      </c>
      <c r="B129" s="38" t="s">
        <v>789</v>
      </c>
      <c r="C129" s="39">
        <v>1939</v>
      </c>
      <c r="D129" s="39" t="s">
        <v>420</v>
      </c>
      <c r="E129" s="6">
        <v>540000</v>
      </c>
      <c r="F129" s="7">
        <v>0</v>
      </c>
      <c r="G129" s="8">
        <v>0</v>
      </c>
      <c r="H129" s="6">
        <f>E129+G129</f>
        <v>540000</v>
      </c>
      <c r="I129" s="9"/>
      <c r="J129" s="29"/>
    </row>
    <row r="130" spans="1:10" ht="18.75" customHeight="1">
      <c r="A130" s="566">
        <v>5</v>
      </c>
      <c r="B130" s="38" t="s">
        <v>790</v>
      </c>
      <c r="C130" s="39">
        <v>1938</v>
      </c>
      <c r="D130" s="39" t="s">
        <v>2074</v>
      </c>
      <c r="E130" s="6">
        <v>540000</v>
      </c>
      <c r="F130" s="7">
        <v>0</v>
      </c>
      <c r="G130" s="8">
        <v>0</v>
      </c>
      <c r="H130" s="6">
        <f>E130+G130</f>
        <v>540000</v>
      </c>
      <c r="I130" s="9"/>
      <c r="J130" s="29"/>
    </row>
    <row r="131" spans="1:10" ht="18.75" customHeight="1">
      <c r="A131" s="566">
        <v>6</v>
      </c>
      <c r="B131" s="38" t="s">
        <v>792</v>
      </c>
      <c r="C131" s="39">
        <v>1951</v>
      </c>
      <c r="D131" s="39" t="s">
        <v>400</v>
      </c>
      <c r="E131" s="6">
        <v>540000</v>
      </c>
      <c r="F131" s="7">
        <v>0</v>
      </c>
      <c r="G131" s="8">
        <v>0</v>
      </c>
      <c r="H131" s="6">
        <f>E131+G131</f>
        <v>540000</v>
      </c>
      <c r="I131" s="9"/>
      <c r="J131" s="29"/>
    </row>
    <row r="132" spans="1:10" ht="18.75" customHeight="1">
      <c r="A132" s="566">
        <v>7</v>
      </c>
      <c r="B132" s="38" t="s">
        <v>299</v>
      </c>
      <c r="C132" s="39">
        <v>1944</v>
      </c>
      <c r="D132" s="39" t="s">
        <v>300</v>
      </c>
      <c r="E132" s="6">
        <v>540000</v>
      </c>
      <c r="F132" s="7"/>
      <c r="G132" s="8"/>
      <c r="H132" s="6">
        <f>E132+G132</f>
        <v>540000</v>
      </c>
      <c r="I132" s="9"/>
      <c r="J132" s="29"/>
    </row>
    <row r="133" spans="1:10" ht="18.75" customHeight="1">
      <c r="A133" s="566">
        <v>8</v>
      </c>
      <c r="B133" s="38" t="s">
        <v>786</v>
      </c>
      <c r="C133" s="38">
        <v>1956</v>
      </c>
      <c r="D133" s="38" t="s">
        <v>400</v>
      </c>
      <c r="E133" s="6">
        <v>540000</v>
      </c>
      <c r="F133" s="38"/>
      <c r="G133" s="38"/>
      <c r="H133" s="6">
        <f>G133+E133</f>
        <v>540000</v>
      </c>
      <c r="I133" s="9"/>
      <c r="J133" s="608"/>
    </row>
    <row r="134" spans="1:10" ht="18.75" customHeight="1">
      <c r="A134" s="566">
        <v>9</v>
      </c>
      <c r="B134" s="38" t="s">
        <v>598</v>
      </c>
      <c r="C134" s="38">
        <v>1952</v>
      </c>
      <c r="D134" s="38" t="s">
        <v>400</v>
      </c>
      <c r="E134" s="6">
        <v>540000</v>
      </c>
      <c r="F134" s="38"/>
      <c r="G134" s="38"/>
      <c r="H134" s="6">
        <f>G134+E134</f>
        <v>540000</v>
      </c>
      <c r="I134" s="9"/>
      <c r="J134" s="608"/>
    </row>
    <row r="135" spans="1:10" ht="18.75" customHeight="1">
      <c r="A135" s="566">
        <v>10</v>
      </c>
      <c r="B135" s="38" t="s">
        <v>768</v>
      </c>
      <c r="C135" s="38">
        <v>1956</v>
      </c>
      <c r="D135" s="38" t="s">
        <v>420</v>
      </c>
      <c r="E135" s="6">
        <v>540000</v>
      </c>
      <c r="F135" s="38"/>
      <c r="G135" s="38"/>
      <c r="H135" s="6">
        <f>G135+E135</f>
        <v>540000</v>
      </c>
      <c r="I135" s="9"/>
      <c r="J135" s="608"/>
    </row>
    <row r="136" spans="1:10" ht="18.75" customHeight="1">
      <c r="A136" s="566">
        <v>11</v>
      </c>
      <c r="B136" s="12" t="s">
        <v>1460</v>
      </c>
      <c r="C136" s="12">
        <v>1947</v>
      </c>
      <c r="D136" s="44" t="s">
        <v>1884</v>
      </c>
      <c r="E136" s="6">
        <v>540000</v>
      </c>
      <c r="F136" s="38"/>
      <c r="G136" s="607"/>
      <c r="H136" s="6">
        <v>540000</v>
      </c>
      <c r="I136" s="9"/>
      <c r="J136" s="608"/>
    </row>
    <row r="137" spans="1:10" ht="18.75" customHeight="1">
      <c r="A137" s="566">
        <v>12</v>
      </c>
      <c r="B137" s="12" t="s">
        <v>1885</v>
      </c>
      <c r="C137" s="12">
        <v>1957</v>
      </c>
      <c r="D137" s="50" t="s">
        <v>398</v>
      </c>
      <c r="E137" s="6">
        <v>540000</v>
      </c>
      <c r="F137" s="7"/>
      <c r="G137" s="629"/>
      <c r="H137" s="6">
        <f>G137+E137</f>
        <v>540000</v>
      </c>
      <c r="I137" s="9"/>
      <c r="J137" s="608"/>
    </row>
    <row r="138" spans="1:10" ht="18.75" customHeight="1">
      <c r="A138" s="47"/>
      <c r="B138" s="1448" t="s">
        <v>1349</v>
      </c>
      <c r="C138" s="1449"/>
      <c r="D138" s="1450"/>
      <c r="E138" s="259">
        <f>SUM(E126:E137)</f>
        <v>6480000</v>
      </c>
      <c r="F138" s="260"/>
      <c r="G138" s="606"/>
      <c r="H138" s="259">
        <f>SUM(H126:H137)</f>
        <v>6480000</v>
      </c>
      <c r="I138" s="37"/>
      <c r="J138" s="29"/>
    </row>
    <row r="139" spans="1:10" ht="18.75" customHeight="1">
      <c r="A139" s="1468" t="s">
        <v>2504</v>
      </c>
      <c r="B139" s="1469"/>
      <c r="C139" s="1469"/>
      <c r="D139" s="1470"/>
      <c r="E139" s="1471"/>
      <c r="F139" s="1472"/>
      <c r="G139" s="1472"/>
      <c r="H139" s="1472"/>
      <c r="I139" s="1472"/>
      <c r="J139" s="1473"/>
    </row>
    <row r="140" spans="1:10" ht="18.75" customHeight="1">
      <c r="A140" s="47">
        <v>1</v>
      </c>
      <c r="B140" s="48" t="s">
        <v>793</v>
      </c>
      <c r="C140" s="49">
        <v>2005</v>
      </c>
      <c r="D140" s="50" t="s">
        <v>739</v>
      </c>
      <c r="E140" s="6">
        <v>540000</v>
      </c>
      <c r="F140" s="7">
        <v>0</v>
      </c>
      <c r="G140" s="8">
        <v>0</v>
      </c>
      <c r="H140" s="6">
        <f>E140+G140</f>
        <v>540000</v>
      </c>
      <c r="I140" s="9"/>
      <c r="J140" s="29"/>
    </row>
    <row r="141" spans="1:10" ht="18.75" customHeight="1">
      <c r="A141" s="47">
        <v>2</v>
      </c>
      <c r="B141" s="48" t="s">
        <v>794</v>
      </c>
      <c r="C141" s="49">
        <v>2008</v>
      </c>
      <c r="D141" s="50" t="s">
        <v>711</v>
      </c>
      <c r="E141" s="6">
        <v>540000</v>
      </c>
      <c r="F141" s="7">
        <v>0</v>
      </c>
      <c r="G141" s="8">
        <v>0</v>
      </c>
      <c r="H141" s="6">
        <f aca="true" t="shared" si="5" ref="H141:H147">E141+G141</f>
        <v>540000</v>
      </c>
      <c r="I141" s="9"/>
      <c r="J141" s="29"/>
    </row>
    <row r="142" spans="1:10" ht="18.75" customHeight="1">
      <c r="A142" s="47">
        <v>3</v>
      </c>
      <c r="B142" s="261" t="s">
        <v>795</v>
      </c>
      <c r="C142" s="262">
        <v>2007</v>
      </c>
      <c r="D142" s="129" t="s">
        <v>455</v>
      </c>
      <c r="E142" s="263">
        <v>540000</v>
      </c>
      <c r="F142" s="264">
        <v>0</v>
      </c>
      <c r="G142" s="265">
        <v>0</v>
      </c>
      <c r="H142" s="263">
        <f t="shared" si="5"/>
        <v>540000</v>
      </c>
      <c r="I142" s="9"/>
      <c r="J142" s="29"/>
    </row>
    <row r="143" spans="1:10" ht="18.75" customHeight="1">
      <c r="A143" s="47">
        <v>4</v>
      </c>
      <c r="B143" s="266" t="s">
        <v>1060</v>
      </c>
      <c r="C143" s="267">
        <v>2008</v>
      </c>
      <c r="D143" s="129" t="s">
        <v>455</v>
      </c>
      <c r="E143" s="263">
        <v>540000</v>
      </c>
      <c r="F143" s="264">
        <v>0</v>
      </c>
      <c r="G143" s="265">
        <v>0</v>
      </c>
      <c r="H143" s="263">
        <f t="shared" si="5"/>
        <v>540000</v>
      </c>
      <c r="I143" s="9"/>
      <c r="J143" s="29"/>
    </row>
    <row r="144" spans="1:10" ht="18.75" customHeight="1">
      <c r="A144" s="47">
        <v>5</v>
      </c>
      <c r="B144" s="48" t="s">
        <v>1061</v>
      </c>
      <c r="C144" s="49">
        <v>2002</v>
      </c>
      <c r="D144" s="50" t="s">
        <v>398</v>
      </c>
      <c r="E144" s="6">
        <v>540000</v>
      </c>
      <c r="F144" s="7">
        <v>0</v>
      </c>
      <c r="G144" s="8">
        <v>0</v>
      </c>
      <c r="H144" s="6">
        <f t="shared" si="5"/>
        <v>540000</v>
      </c>
      <c r="I144" s="9"/>
      <c r="J144" s="29"/>
    </row>
    <row r="145" spans="1:10" ht="18.75" customHeight="1">
      <c r="A145" s="47">
        <v>6</v>
      </c>
      <c r="B145" s="48" t="s">
        <v>797</v>
      </c>
      <c r="C145" s="49">
        <v>2006</v>
      </c>
      <c r="D145" s="50" t="s">
        <v>726</v>
      </c>
      <c r="E145" s="6">
        <v>540000</v>
      </c>
      <c r="F145" s="7">
        <v>0</v>
      </c>
      <c r="G145" s="8">
        <v>0</v>
      </c>
      <c r="H145" s="6">
        <f t="shared" si="5"/>
        <v>540000</v>
      </c>
      <c r="I145" s="9"/>
      <c r="J145" s="29"/>
    </row>
    <row r="146" spans="1:10" ht="18.75" customHeight="1">
      <c r="A146" s="47">
        <v>7</v>
      </c>
      <c r="B146" s="48" t="s">
        <v>798</v>
      </c>
      <c r="C146" s="49">
        <v>2009</v>
      </c>
      <c r="D146" s="50" t="s">
        <v>711</v>
      </c>
      <c r="E146" s="6">
        <v>540000</v>
      </c>
      <c r="F146" s="7">
        <v>0</v>
      </c>
      <c r="G146" s="8">
        <v>0</v>
      </c>
      <c r="H146" s="6">
        <f t="shared" si="5"/>
        <v>540000</v>
      </c>
      <c r="I146" s="9"/>
      <c r="J146" s="29"/>
    </row>
    <row r="147" spans="1:10" ht="18.75" customHeight="1">
      <c r="A147" s="47">
        <v>8</v>
      </c>
      <c r="B147" s="48" t="s">
        <v>301</v>
      </c>
      <c r="C147" s="49">
        <v>2006</v>
      </c>
      <c r="D147" s="50" t="s">
        <v>302</v>
      </c>
      <c r="E147" s="6">
        <v>540000</v>
      </c>
      <c r="F147" s="7"/>
      <c r="G147" s="8"/>
      <c r="H147" s="6">
        <f t="shared" si="5"/>
        <v>540000</v>
      </c>
      <c r="I147" s="9"/>
      <c r="J147" s="29"/>
    </row>
    <row r="148" spans="1:10" ht="18.75" customHeight="1">
      <c r="A148" s="47">
        <v>9</v>
      </c>
      <c r="B148" s="48" t="s">
        <v>796</v>
      </c>
      <c r="C148" s="49">
        <v>2007</v>
      </c>
      <c r="D148" s="50" t="s">
        <v>420</v>
      </c>
      <c r="E148" s="6">
        <v>540000</v>
      </c>
      <c r="F148" s="7"/>
      <c r="G148" s="6"/>
      <c r="H148" s="6">
        <f>G148+E148</f>
        <v>540000</v>
      </c>
      <c r="I148" s="268"/>
      <c r="J148" s="96" t="s">
        <v>2502</v>
      </c>
    </row>
    <row r="149" spans="1:10" ht="18.75" customHeight="1">
      <c r="A149" s="47">
        <v>10</v>
      </c>
      <c r="B149" s="48" t="s">
        <v>600</v>
      </c>
      <c r="C149" s="49">
        <v>2009</v>
      </c>
      <c r="D149" s="129" t="s">
        <v>455</v>
      </c>
      <c r="E149" s="6">
        <v>540000</v>
      </c>
      <c r="F149" s="7"/>
      <c r="G149" s="6"/>
      <c r="H149" s="6">
        <f>G149+E149</f>
        <v>540000</v>
      </c>
      <c r="I149" s="268"/>
      <c r="J149" s="96" t="s">
        <v>2502</v>
      </c>
    </row>
    <row r="150" spans="1:10" ht="18.75" customHeight="1">
      <c r="A150" s="268"/>
      <c r="B150" s="268" t="s">
        <v>1349</v>
      </c>
      <c r="C150" s="268"/>
      <c r="D150" s="268"/>
      <c r="E150" s="45">
        <f>SUM(E140:E149)</f>
        <v>5400000</v>
      </c>
      <c r="F150" s="45">
        <f>SUM(F148:F149)</f>
        <v>0</v>
      </c>
      <c r="G150" s="45">
        <f>SUM(G148:G149)</f>
        <v>0</v>
      </c>
      <c r="H150" s="45">
        <f>SUM(H140:H149)</f>
        <v>5400000</v>
      </c>
      <c r="I150" s="268"/>
      <c r="J150" s="268"/>
    </row>
    <row r="151" spans="1:11" ht="18.75" customHeight="1">
      <c r="A151" s="1441" t="s">
        <v>799</v>
      </c>
      <c r="B151" s="1442"/>
      <c r="C151" s="1442"/>
      <c r="D151" s="1442"/>
      <c r="E151" s="1442"/>
      <c r="F151" s="1442"/>
      <c r="G151" s="1442"/>
      <c r="H151" s="1442"/>
      <c r="I151" s="1442"/>
      <c r="J151" s="1443"/>
      <c r="K151" s="269"/>
    </row>
    <row r="152" spans="1:10" ht="18.75" customHeight="1">
      <c r="A152" s="47">
        <v>1</v>
      </c>
      <c r="B152" s="38" t="s">
        <v>804</v>
      </c>
      <c r="C152" s="39">
        <v>1995</v>
      </c>
      <c r="D152" s="39" t="s">
        <v>455</v>
      </c>
      <c r="E152" s="6">
        <v>540000</v>
      </c>
      <c r="F152" s="7">
        <v>0</v>
      </c>
      <c r="G152" s="8">
        <v>0</v>
      </c>
      <c r="H152" s="6">
        <f aca="true" t="shared" si="6" ref="H152:H162">E152+G152</f>
        <v>540000</v>
      </c>
      <c r="I152" s="9"/>
      <c r="J152" s="29"/>
    </row>
    <row r="153" spans="1:10" ht="18.75" customHeight="1">
      <c r="A153" s="47">
        <v>2</v>
      </c>
      <c r="B153" s="51" t="s">
        <v>805</v>
      </c>
      <c r="C153" s="41">
        <v>1960</v>
      </c>
      <c r="D153" s="52" t="s">
        <v>455</v>
      </c>
      <c r="E153" s="6">
        <v>540000</v>
      </c>
      <c r="F153" s="7">
        <v>0</v>
      </c>
      <c r="G153" s="8">
        <v>0</v>
      </c>
      <c r="H153" s="6">
        <f t="shared" si="6"/>
        <v>540000</v>
      </c>
      <c r="I153" s="9"/>
      <c r="J153" s="29"/>
    </row>
    <row r="154" spans="1:10" ht="18.75" customHeight="1">
      <c r="A154" s="47">
        <v>3</v>
      </c>
      <c r="B154" s="38" t="s">
        <v>806</v>
      </c>
      <c r="C154" s="39">
        <v>1962</v>
      </c>
      <c r="D154" s="39" t="s">
        <v>398</v>
      </c>
      <c r="E154" s="6">
        <v>540000</v>
      </c>
      <c r="F154" s="7">
        <v>0</v>
      </c>
      <c r="G154" s="8">
        <v>0</v>
      </c>
      <c r="H154" s="6">
        <f t="shared" si="6"/>
        <v>540000</v>
      </c>
      <c r="I154" s="9"/>
      <c r="J154" s="29"/>
    </row>
    <row r="155" spans="1:10" ht="18.75" customHeight="1">
      <c r="A155" s="47">
        <v>4</v>
      </c>
      <c r="B155" s="38" t="s">
        <v>809</v>
      </c>
      <c r="C155" s="39">
        <v>1962</v>
      </c>
      <c r="D155" s="39" t="s">
        <v>711</v>
      </c>
      <c r="E155" s="6">
        <v>540000</v>
      </c>
      <c r="F155" s="7">
        <v>0</v>
      </c>
      <c r="G155" s="8">
        <v>0</v>
      </c>
      <c r="H155" s="6">
        <f t="shared" si="6"/>
        <v>540000</v>
      </c>
      <c r="I155" s="9"/>
      <c r="J155" s="29"/>
    </row>
    <row r="156" spans="1:10" ht="18.75" customHeight="1">
      <c r="A156" s="47">
        <v>5</v>
      </c>
      <c r="B156" s="38" t="s">
        <v>810</v>
      </c>
      <c r="C156" s="39">
        <v>1993</v>
      </c>
      <c r="D156" s="39" t="s">
        <v>711</v>
      </c>
      <c r="E156" s="6">
        <v>540000</v>
      </c>
      <c r="F156" s="7">
        <v>0</v>
      </c>
      <c r="G156" s="8">
        <v>0</v>
      </c>
      <c r="H156" s="6">
        <f t="shared" si="6"/>
        <v>540000</v>
      </c>
      <c r="I156" s="9"/>
      <c r="J156" s="29"/>
    </row>
    <row r="157" spans="1:10" ht="18.75" customHeight="1">
      <c r="A157" s="47">
        <v>6</v>
      </c>
      <c r="B157" s="38" t="s">
        <v>812</v>
      </c>
      <c r="C157" s="39">
        <v>1987</v>
      </c>
      <c r="D157" s="39" t="s">
        <v>420</v>
      </c>
      <c r="E157" s="6">
        <v>540000</v>
      </c>
      <c r="F157" s="7">
        <v>0</v>
      </c>
      <c r="G157" s="8">
        <v>0</v>
      </c>
      <c r="H157" s="6">
        <f t="shared" si="6"/>
        <v>540000</v>
      </c>
      <c r="I157" s="9"/>
      <c r="J157" s="29"/>
    </row>
    <row r="158" spans="1:10" ht="18.75" customHeight="1">
      <c r="A158" s="47">
        <v>7</v>
      </c>
      <c r="B158" s="38" t="s">
        <v>814</v>
      </c>
      <c r="C158" s="39">
        <v>1995</v>
      </c>
      <c r="D158" s="39" t="s">
        <v>719</v>
      </c>
      <c r="E158" s="6">
        <v>540000</v>
      </c>
      <c r="F158" s="7">
        <v>0</v>
      </c>
      <c r="G158" s="8">
        <v>0</v>
      </c>
      <c r="H158" s="6">
        <f t="shared" si="6"/>
        <v>540000</v>
      </c>
      <c r="I158" s="9"/>
      <c r="J158" s="29"/>
    </row>
    <row r="159" spans="1:10" ht="18.75" customHeight="1">
      <c r="A159" s="47">
        <v>8</v>
      </c>
      <c r="B159" s="38" t="s">
        <v>815</v>
      </c>
      <c r="C159" s="39">
        <v>1991</v>
      </c>
      <c r="D159" s="39" t="s">
        <v>400</v>
      </c>
      <c r="E159" s="6">
        <v>540000</v>
      </c>
      <c r="F159" s="7">
        <v>0</v>
      </c>
      <c r="G159" s="8">
        <v>0</v>
      </c>
      <c r="H159" s="6">
        <f t="shared" si="6"/>
        <v>540000</v>
      </c>
      <c r="I159" s="9"/>
      <c r="J159" s="29"/>
    </row>
    <row r="160" spans="1:10" ht="18.75" customHeight="1">
      <c r="A160" s="47">
        <v>9</v>
      </c>
      <c r="B160" s="38" t="s">
        <v>836</v>
      </c>
      <c r="C160" s="39">
        <v>1988</v>
      </c>
      <c r="D160" s="39" t="s">
        <v>400</v>
      </c>
      <c r="E160" s="6">
        <v>540000</v>
      </c>
      <c r="F160" s="7">
        <v>0</v>
      </c>
      <c r="G160" s="8">
        <v>0</v>
      </c>
      <c r="H160" s="6">
        <f t="shared" si="6"/>
        <v>540000</v>
      </c>
      <c r="I160" s="9"/>
      <c r="J160" s="29"/>
    </row>
    <row r="161" spans="1:10" ht="18.75" customHeight="1">
      <c r="A161" s="47">
        <v>10</v>
      </c>
      <c r="B161" s="38" t="s">
        <v>845</v>
      </c>
      <c r="C161" s="44">
        <v>1988</v>
      </c>
      <c r="D161" s="44" t="s">
        <v>402</v>
      </c>
      <c r="E161" s="6">
        <v>540000</v>
      </c>
      <c r="F161" s="7">
        <v>0</v>
      </c>
      <c r="G161" s="8">
        <v>0</v>
      </c>
      <c r="H161" s="6">
        <f t="shared" si="6"/>
        <v>540000</v>
      </c>
      <c r="I161" s="9"/>
      <c r="J161" s="567" t="s">
        <v>2502</v>
      </c>
    </row>
    <row r="162" spans="1:10" ht="18.75" customHeight="1">
      <c r="A162" s="47">
        <v>11</v>
      </c>
      <c r="B162" s="53" t="s">
        <v>865</v>
      </c>
      <c r="C162" s="54">
        <v>1993</v>
      </c>
      <c r="D162" s="44" t="s">
        <v>455</v>
      </c>
      <c r="E162" s="6">
        <v>540000</v>
      </c>
      <c r="F162" s="7">
        <v>0</v>
      </c>
      <c r="G162" s="8">
        <v>0</v>
      </c>
      <c r="H162" s="6">
        <f t="shared" si="6"/>
        <v>540000</v>
      </c>
      <c r="I162" s="9"/>
      <c r="J162" s="567" t="s">
        <v>2502</v>
      </c>
    </row>
    <row r="163" spans="1:10" ht="18.75" customHeight="1">
      <c r="A163" s="47">
        <v>12</v>
      </c>
      <c r="B163" s="38" t="s">
        <v>802</v>
      </c>
      <c r="C163" s="39">
        <v>1984</v>
      </c>
      <c r="D163" s="39" t="s">
        <v>424</v>
      </c>
      <c r="E163" s="6">
        <v>540000</v>
      </c>
      <c r="F163" s="7">
        <v>0</v>
      </c>
      <c r="G163" s="8">
        <v>0</v>
      </c>
      <c r="H163" s="6">
        <f aca="true" t="shared" si="7" ref="H163:H170">E163+G163</f>
        <v>540000</v>
      </c>
      <c r="I163" s="9"/>
      <c r="J163" s="567" t="s">
        <v>2502</v>
      </c>
    </row>
    <row r="164" spans="1:10" ht="18.75" customHeight="1">
      <c r="A164" s="47">
        <v>13</v>
      </c>
      <c r="B164" s="38" t="s">
        <v>807</v>
      </c>
      <c r="C164" s="39">
        <v>1994</v>
      </c>
      <c r="D164" s="39" t="s">
        <v>398</v>
      </c>
      <c r="E164" s="6">
        <v>540000</v>
      </c>
      <c r="F164" s="7">
        <v>0</v>
      </c>
      <c r="G164" s="8">
        <f>F164*180000</f>
        <v>0</v>
      </c>
      <c r="H164" s="6">
        <f t="shared" si="7"/>
        <v>540000</v>
      </c>
      <c r="I164" s="9"/>
      <c r="J164" s="567" t="s">
        <v>2502</v>
      </c>
    </row>
    <row r="165" spans="1:10" ht="18.75" customHeight="1">
      <c r="A165" s="47">
        <v>14</v>
      </c>
      <c r="B165" s="38" t="s">
        <v>811</v>
      </c>
      <c r="C165" s="39">
        <v>1970</v>
      </c>
      <c r="D165" s="39" t="s">
        <v>711</v>
      </c>
      <c r="E165" s="6">
        <v>540000</v>
      </c>
      <c r="F165" s="7">
        <v>0</v>
      </c>
      <c r="G165" s="8">
        <v>0</v>
      </c>
      <c r="H165" s="6">
        <f t="shared" si="7"/>
        <v>540000</v>
      </c>
      <c r="I165" s="9"/>
      <c r="J165" s="567" t="s">
        <v>2502</v>
      </c>
    </row>
    <row r="166" spans="1:10" ht="18.75" customHeight="1">
      <c r="A166" s="47">
        <v>15</v>
      </c>
      <c r="B166" s="38" t="s">
        <v>813</v>
      </c>
      <c r="C166" s="39">
        <v>1973</v>
      </c>
      <c r="D166" s="39" t="s">
        <v>397</v>
      </c>
      <c r="E166" s="6">
        <v>540000</v>
      </c>
      <c r="F166" s="7">
        <v>0</v>
      </c>
      <c r="G166" s="8">
        <v>0</v>
      </c>
      <c r="H166" s="6">
        <f t="shared" si="7"/>
        <v>540000</v>
      </c>
      <c r="I166" s="9"/>
      <c r="J166" s="567" t="s">
        <v>2502</v>
      </c>
    </row>
    <row r="167" spans="1:10" ht="18.75" customHeight="1">
      <c r="A167" s="47">
        <v>16</v>
      </c>
      <c r="B167" s="38" t="s">
        <v>837</v>
      </c>
      <c r="C167" s="39">
        <v>1974</v>
      </c>
      <c r="D167" s="39" t="s">
        <v>400</v>
      </c>
      <c r="E167" s="6">
        <v>540000</v>
      </c>
      <c r="F167" s="7">
        <v>0</v>
      </c>
      <c r="G167" s="8">
        <v>0</v>
      </c>
      <c r="H167" s="6">
        <f t="shared" si="7"/>
        <v>540000</v>
      </c>
      <c r="I167" s="9"/>
      <c r="J167" s="567" t="s">
        <v>2502</v>
      </c>
    </row>
    <row r="168" spans="1:10" ht="18.75" customHeight="1">
      <c r="A168" s="47">
        <v>17</v>
      </c>
      <c r="B168" s="38" t="s">
        <v>847</v>
      </c>
      <c r="C168" s="39">
        <v>1995</v>
      </c>
      <c r="D168" s="39" t="s">
        <v>726</v>
      </c>
      <c r="E168" s="6">
        <v>540000</v>
      </c>
      <c r="F168" s="7"/>
      <c r="G168" s="8"/>
      <c r="H168" s="6">
        <f t="shared" si="7"/>
        <v>540000</v>
      </c>
      <c r="I168" s="9"/>
      <c r="J168" s="567" t="s">
        <v>2502</v>
      </c>
    </row>
    <row r="169" spans="1:10" ht="18.75" customHeight="1">
      <c r="A169" s="47">
        <v>18</v>
      </c>
      <c r="B169" s="38" t="s">
        <v>808</v>
      </c>
      <c r="C169" s="39">
        <v>1989</v>
      </c>
      <c r="D169" s="39" t="s">
        <v>398</v>
      </c>
      <c r="E169" s="6">
        <v>540000</v>
      </c>
      <c r="F169" s="7"/>
      <c r="G169" s="8"/>
      <c r="H169" s="6">
        <f t="shared" si="7"/>
        <v>540000</v>
      </c>
      <c r="I169" s="9"/>
      <c r="J169" s="567" t="s">
        <v>2502</v>
      </c>
    </row>
    <row r="170" spans="1:10" ht="18.75" customHeight="1">
      <c r="A170" s="47">
        <v>19</v>
      </c>
      <c r="B170" s="38" t="s">
        <v>846</v>
      </c>
      <c r="C170" s="44">
        <v>1976</v>
      </c>
      <c r="D170" s="44" t="s">
        <v>726</v>
      </c>
      <c r="E170" s="6">
        <v>540000</v>
      </c>
      <c r="F170" s="7"/>
      <c r="G170" s="8"/>
      <c r="H170" s="6">
        <f t="shared" si="7"/>
        <v>540000</v>
      </c>
      <c r="I170" s="9"/>
      <c r="J170" s="567" t="s">
        <v>2502</v>
      </c>
    </row>
    <row r="171" spans="1:10" ht="18.75" customHeight="1">
      <c r="A171" s="1448" t="s">
        <v>1349</v>
      </c>
      <c r="B171" s="1449"/>
      <c r="C171" s="1449"/>
      <c r="D171" s="1450"/>
      <c r="E171" s="34">
        <f>SUM(E152:E170)</f>
        <v>10260000</v>
      </c>
      <c r="F171" s="35"/>
      <c r="G171" s="36"/>
      <c r="H171" s="34">
        <f>SUM(H152:H170)</f>
        <v>10260000</v>
      </c>
      <c r="I171" s="37"/>
      <c r="J171" s="29"/>
    </row>
    <row r="172" spans="1:10" ht="18.75" customHeight="1">
      <c r="A172" s="1445" t="s">
        <v>848</v>
      </c>
      <c r="B172" s="1446"/>
      <c r="C172" s="1446"/>
      <c r="D172" s="1446"/>
      <c r="E172" s="1446"/>
      <c r="F172" s="1446"/>
      <c r="G172" s="1446"/>
      <c r="H172" s="1446"/>
      <c r="I172" s="1446"/>
      <c r="J172" s="1447"/>
    </row>
    <row r="173" spans="1:10" ht="18.75" customHeight="1">
      <c r="A173" s="47">
        <v>1</v>
      </c>
      <c r="B173" s="38" t="s">
        <v>851</v>
      </c>
      <c r="C173" s="39">
        <v>1940</v>
      </c>
      <c r="D173" s="39" t="s">
        <v>737</v>
      </c>
      <c r="E173" s="6">
        <v>675000</v>
      </c>
      <c r="F173" s="7"/>
      <c r="G173" s="8"/>
      <c r="H173" s="6">
        <f aca="true" t="shared" si="8" ref="H173:H179">E173+G173</f>
        <v>675000</v>
      </c>
      <c r="I173" s="9"/>
      <c r="J173" s="567" t="s">
        <v>2502</v>
      </c>
    </row>
    <row r="174" spans="1:10" ht="18.75" customHeight="1">
      <c r="A174" s="47">
        <v>2</v>
      </c>
      <c r="B174" s="38" t="s">
        <v>852</v>
      </c>
      <c r="C174" s="39">
        <v>1930</v>
      </c>
      <c r="D174" s="39" t="s">
        <v>397</v>
      </c>
      <c r="E174" s="6">
        <v>675000</v>
      </c>
      <c r="F174" s="7"/>
      <c r="G174" s="8"/>
      <c r="H174" s="6">
        <f t="shared" si="8"/>
        <v>675000</v>
      </c>
      <c r="I174" s="9"/>
      <c r="J174" s="567" t="s">
        <v>2502</v>
      </c>
    </row>
    <row r="175" spans="1:10" ht="18.75" customHeight="1">
      <c r="A175" s="2">
        <v>1</v>
      </c>
      <c r="B175" s="38" t="s">
        <v>850</v>
      </c>
      <c r="C175" s="39">
        <v>1941</v>
      </c>
      <c r="D175" s="39" t="s">
        <v>455</v>
      </c>
      <c r="E175" s="6">
        <v>675000</v>
      </c>
      <c r="F175" s="7"/>
      <c r="G175" s="8"/>
      <c r="H175" s="6">
        <f t="shared" si="8"/>
        <v>675000</v>
      </c>
      <c r="I175" s="9"/>
      <c r="J175" s="29"/>
    </row>
    <row r="176" spans="1:10" ht="18.75" customHeight="1">
      <c r="A176" s="2">
        <v>2</v>
      </c>
      <c r="B176" s="38" t="s">
        <v>853</v>
      </c>
      <c r="C176" s="39">
        <v>1937</v>
      </c>
      <c r="D176" s="39" t="s">
        <v>424</v>
      </c>
      <c r="E176" s="6">
        <v>675000</v>
      </c>
      <c r="F176" s="7"/>
      <c r="G176" s="8"/>
      <c r="H176" s="6">
        <f t="shared" si="8"/>
        <v>675000</v>
      </c>
      <c r="I176" s="9"/>
      <c r="J176" s="29"/>
    </row>
    <row r="177" spans="1:10" ht="18.75" customHeight="1">
      <c r="A177" s="2">
        <v>3</v>
      </c>
      <c r="B177" s="38" t="s">
        <v>854</v>
      </c>
      <c r="C177" s="39">
        <v>1944</v>
      </c>
      <c r="D177" s="39" t="s">
        <v>398</v>
      </c>
      <c r="E177" s="6">
        <v>675000</v>
      </c>
      <c r="F177" s="7"/>
      <c r="G177" s="8"/>
      <c r="H177" s="6">
        <f t="shared" si="8"/>
        <v>675000</v>
      </c>
      <c r="I177" s="9"/>
      <c r="J177" s="29"/>
    </row>
    <row r="178" spans="1:10" ht="18.75" customHeight="1">
      <c r="A178" s="2">
        <v>4</v>
      </c>
      <c r="B178" s="38" t="s">
        <v>849</v>
      </c>
      <c r="C178" s="39">
        <v>1938</v>
      </c>
      <c r="D178" s="39" t="s">
        <v>455</v>
      </c>
      <c r="E178" s="6">
        <v>675000</v>
      </c>
      <c r="F178" s="7"/>
      <c r="G178" s="8"/>
      <c r="H178" s="6">
        <f t="shared" si="8"/>
        <v>675000</v>
      </c>
      <c r="I178" s="9"/>
      <c r="J178" s="29"/>
    </row>
    <row r="179" spans="1:10" ht="18.75" customHeight="1">
      <c r="A179" s="2">
        <v>5</v>
      </c>
      <c r="B179" s="38" t="s">
        <v>800</v>
      </c>
      <c r="C179" s="38">
        <v>1956</v>
      </c>
      <c r="D179" s="38" t="s">
        <v>424</v>
      </c>
      <c r="E179" s="38">
        <v>675000</v>
      </c>
      <c r="F179" s="7"/>
      <c r="G179" s="629"/>
      <c r="H179" s="6">
        <f t="shared" si="8"/>
        <v>675000</v>
      </c>
      <c r="I179" s="9"/>
      <c r="J179" s="608" t="s">
        <v>1746</v>
      </c>
    </row>
    <row r="180" spans="1:10" ht="18.75" customHeight="1">
      <c r="A180" s="2">
        <v>6</v>
      </c>
      <c r="B180" s="38" t="s">
        <v>801</v>
      </c>
      <c r="C180" s="39">
        <v>1955</v>
      </c>
      <c r="D180" s="39" t="s">
        <v>424</v>
      </c>
      <c r="E180" s="6">
        <v>675000</v>
      </c>
      <c r="F180" s="7"/>
      <c r="G180" s="8"/>
      <c r="H180" s="6">
        <f>G180+E180</f>
        <v>675000</v>
      </c>
      <c r="I180" s="9"/>
      <c r="J180" s="29"/>
    </row>
    <row r="181" spans="1:10" ht="18.75" customHeight="1">
      <c r="A181" s="66"/>
      <c r="B181" s="67" t="s">
        <v>1349</v>
      </c>
      <c r="C181" s="68"/>
      <c r="D181" s="44"/>
      <c r="E181" s="45">
        <f>SUM(E173:E180)</f>
        <v>5400000</v>
      </c>
      <c r="F181" s="46"/>
      <c r="G181" s="36"/>
      <c r="H181" s="45">
        <f>SUM(H173:H180)</f>
        <v>5400000</v>
      </c>
      <c r="I181" s="37"/>
      <c r="J181" s="29"/>
    </row>
    <row r="182" spans="1:10" ht="18.75" customHeight="1">
      <c r="A182" s="1445" t="s">
        <v>1738</v>
      </c>
      <c r="B182" s="1446"/>
      <c r="C182" s="1446"/>
      <c r="D182" s="1446"/>
      <c r="E182" s="1446"/>
      <c r="F182" s="1446"/>
      <c r="G182" s="1446"/>
      <c r="H182" s="1446"/>
      <c r="I182" s="1446"/>
      <c r="J182" s="1447"/>
    </row>
    <row r="183" spans="1:10" ht="18.75" customHeight="1">
      <c r="A183" s="47">
        <v>1</v>
      </c>
      <c r="B183" s="38" t="s">
        <v>855</v>
      </c>
      <c r="C183" s="39">
        <v>2003</v>
      </c>
      <c r="D183" s="39" t="s">
        <v>726</v>
      </c>
      <c r="E183" s="6">
        <v>675000</v>
      </c>
      <c r="F183" s="7"/>
      <c r="G183" s="8"/>
      <c r="H183" s="6">
        <f>E183+G183</f>
        <v>675000</v>
      </c>
      <c r="I183" s="9"/>
      <c r="J183" s="29"/>
    </row>
    <row r="184" spans="1:10" ht="18.75" customHeight="1">
      <c r="A184" s="47">
        <v>2</v>
      </c>
      <c r="B184" s="38" t="s">
        <v>856</v>
      </c>
      <c r="C184" s="39">
        <v>2007</v>
      </c>
      <c r="D184" s="39" t="s">
        <v>739</v>
      </c>
      <c r="E184" s="6">
        <v>675000</v>
      </c>
      <c r="F184" s="7"/>
      <c r="G184" s="8"/>
      <c r="H184" s="6">
        <f>E184+G184</f>
        <v>675000</v>
      </c>
      <c r="I184" s="9"/>
      <c r="J184" s="29"/>
    </row>
    <row r="185" spans="1:10" ht="18.75" customHeight="1">
      <c r="A185" s="47">
        <v>3</v>
      </c>
      <c r="B185" s="53" t="s">
        <v>305</v>
      </c>
      <c r="C185" s="54">
        <v>2011</v>
      </c>
      <c r="D185" s="44" t="s">
        <v>76</v>
      </c>
      <c r="E185" s="6">
        <v>675000</v>
      </c>
      <c r="F185" s="7"/>
      <c r="G185" s="8"/>
      <c r="H185" s="6">
        <f>E185+G185</f>
        <v>675000</v>
      </c>
      <c r="I185" s="9"/>
      <c r="J185" s="29"/>
    </row>
    <row r="186" spans="1:10" ht="18.75" customHeight="1">
      <c r="A186" s="47">
        <v>4</v>
      </c>
      <c r="B186" s="12" t="s">
        <v>839</v>
      </c>
      <c r="C186" s="12">
        <v>2010</v>
      </c>
      <c r="D186" s="12" t="s">
        <v>424</v>
      </c>
      <c r="E186" s="6">
        <v>675000</v>
      </c>
      <c r="F186" s="7"/>
      <c r="G186" s="611"/>
      <c r="H186" s="6">
        <f>E186+G186</f>
        <v>675000</v>
      </c>
      <c r="I186" s="9"/>
      <c r="J186" s="29"/>
    </row>
    <row r="187" spans="1:10" ht="18.75" customHeight="1">
      <c r="A187" s="1437" t="s">
        <v>1349</v>
      </c>
      <c r="B187" s="1438"/>
      <c r="C187" s="1438"/>
      <c r="D187" s="1439"/>
      <c r="E187" s="45">
        <f>SUM(E183:E186)</f>
        <v>2700000</v>
      </c>
      <c r="F187" s="46"/>
      <c r="G187" s="611"/>
      <c r="H187" s="45">
        <f>SUM(H183:H186)</f>
        <v>2700000</v>
      </c>
      <c r="I187" s="37"/>
      <c r="J187" s="29"/>
    </row>
    <row r="188" spans="1:10" ht="18.75" customHeight="1">
      <c r="A188" s="1440" t="s">
        <v>2795</v>
      </c>
      <c r="B188" s="1440"/>
      <c r="C188" s="1440"/>
      <c r="D188" s="1440"/>
      <c r="E188" s="1440"/>
      <c r="F188" s="1440"/>
      <c r="G188" s="1440"/>
      <c r="H188" s="1440"/>
      <c r="I188" s="1440"/>
      <c r="J188" s="1440"/>
    </row>
    <row r="189" spans="1:10" ht="18.75" customHeight="1">
      <c r="A189" s="2">
        <v>1</v>
      </c>
      <c r="B189" s="3" t="s">
        <v>858</v>
      </c>
      <c r="C189" s="4">
        <v>1980</v>
      </c>
      <c r="D189" s="5" t="s">
        <v>455</v>
      </c>
      <c r="E189" s="6">
        <v>270000</v>
      </c>
      <c r="F189" s="7"/>
      <c r="G189" s="8"/>
      <c r="H189" s="6">
        <f>E189+G189</f>
        <v>270000</v>
      </c>
      <c r="I189" s="9"/>
      <c r="J189" s="29"/>
    </row>
    <row r="190" spans="1:10" ht="18.75" customHeight="1">
      <c r="A190" s="2">
        <v>2</v>
      </c>
      <c r="B190" s="3" t="s">
        <v>1569</v>
      </c>
      <c r="C190" s="4">
        <v>1959</v>
      </c>
      <c r="D190" s="5" t="s">
        <v>400</v>
      </c>
      <c r="E190" s="6">
        <v>270000</v>
      </c>
      <c r="F190" s="7"/>
      <c r="G190" s="8"/>
      <c r="H190" s="6">
        <f aca="true" t="shared" si="9" ref="H190:H197">E190+G190</f>
        <v>270000</v>
      </c>
      <c r="I190" s="9"/>
      <c r="J190" s="29"/>
    </row>
    <row r="191" spans="1:10" ht="18.75" customHeight="1">
      <c r="A191" s="2">
        <v>3</v>
      </c>
      <c r="B191" s="3" t="s">
        <v>1570</v>
      </c>
      <c r="C191" s="4">
        <v>1977</v>
      </c>
      <c r="D191" s="5" t="s">
        <v>402</v>
      </c>
      <c r="E191" s="6">
        <v>270000</v>
      </c>
      <c r="F191" s="7"/>
      <c r="G191" s="8"/>
      <c r="H191" s="6">
        <f t="shared" si="9"/>
        <v>270000</v>
      </c>
      <c r="I191" s="9"/>
      <c r="J191" s="29"/>
    </row>
    <row r="192" spans="1:10" ht="18.75" customHeight="1">
      <c r="A192" s="2">
        <v>4</v>
      </c>
      <c r="B192" s="3" t="s">
        <v>1571</v>
      </c>
      <c r="C192" s="4">
        <v>1982</v>
      </c>
      <c r="D192" s="5" t="s">
        <v>1572</v>
      </c>
      <c r="E192" s="6">
        <v>270000</v>
      </c>
      <c r="F192" s="7"/>
      <c r="G192" s="8"/>
      <c r="H192" s="6">
        <f t="shared" si="9"/>
        <v>270000</v>
      </c>
      <c r="I192" s="9"/>
      <c r="J192" s="29"/>
    </row>
    <row r="193" spans="1:10" ht="18.75" customHeight="1">
      <c r="A193" s="2">
        <v>5</v>
      </c>
      <c r="B193" s="3" t="s">
        <v>743</v>
      </c>
      <c r="C193" s="4">
        <v>1975</v>
      </c>
      <c r="D193" s="5" t="s">
        <v>424</v>
      </c>
      <c r="E193" s="6">
        <v>270000</v>
      </c>
      <c r="F193" s="7"/>
      <c r="G193" s="8"/>
      <c r="H193" s="6">
        <f t="shared" si="9"/>
        <v>270000</v>
      </c>
      <c r="I193" s="9"/>
      <c r="J193" s="29"/>
    </row>
    <row r="194" spans="1:10" ht="18.75" customHeight="1">
      <c r="A194" s="2">
        <v>6</v>
      </c>
      <c r="B194" s="3" t="s">
        <v>1590</v>
      </c>
      <c r="C194" s="4">
        <v>1993</v>
      </c>
      <c r="D194" s="5" t="s">
        <v>1591</v>
      </c>
      <c r="E194" s="6">
        <v>270000</v>
      </c>
      <c r="F194" s="7"/>
      <c r="G194" s="8"/>
      <c r="H194" s="6">
        <f t="shared" si="9"/>
        <v>270000</v>
      </c>
      <c r="I194" s="9"/>
      <c r="J194" s="29"/>
    </row>
    <row r="195" spans="1:10" ht="18.75" customHeight="1">
      <c r="A195" s="2">
        <v>7</v>
      </c>
      <c r="B195" s="127" t="s">
        <v>763</v>
      </c>
      <c r="C195" s="128">
        <v>1975</v>
      </c>
      <c r="D195" s="129" t="s">
        <v>1884</v>
      </c>
      <c r="E195" s="6">
        <v>270000</v>
      </c>
      <c r="F195" s="7"/>
      <c r="G195" s="8"/>
      <c r="H195" s="6">
        <f t="shared" si="9"/>
        <v>270000</v>
      </c>
      <c r="I195" s="9"/>
      <c r="J195" s="29"/>
    </row>
    <row r="196" spans="1:11" ht="18.75" customHeight="1">
      <c r="A196" s="2">
        <v>8</v>
      </c>
      <c r="B196" s="30" t="s">
        <v>1312</v>
      </c>
      <c r="C196" s="270">
        <v>1962</v>
      </c>
      <c r="D196" s="12" t="s">
        <v>1572</v>
      </c>
      <c r="E196" s="6">
        <v>270000</v>
      </c>
      <c r="F196" s="130"/>
      <c r="G196" s="130"/>
      <c r="H196" s="6">
        <f t="shared" si="9"/>
        <v>270000</v>
      </c>
      <c r="I196" s="9"/>
      <c r="J196" s="567"/>
      <c r="K196" s="654"/>
    </row>
    <row r="197" spans="1:11" ht="18.75" customHeight="1">
      <c r="A197" s="2">
        <v>9</v>
      </c>
      <c r="B197" s="655" t="s">
        <v>601</v>
      </c>
      <c r="C197" s="128">
        <v>1991</v>
      </c>
      <c r="D197" s="656" t="s">
        <v>726</v>
      </c>
      <c r="E197" s="6">
        <v>270000</v>
      </c>
      <c r="F197" s="130"/>
      <c r="G197" s="657"/>
      <c r="H197" s="6">
        <f t="shared" si="9"/>
        <v>270000</v>
      </c>
      <c r="I197" s="9"/>
      <c r="J197" s="658"/>
      <c r="K197" s="654"/>
    </row>
    <row r="198" spans="1:10" ht="18.75" customHeight="1">
      <c r="A198" s="1437" t="s">
        <v>1349</v>
      </c>
      <c r="B198" s="1438"/>
      <c r="C198" s="1438"/>
      <c r="D198" s="1439"/>
      <c r="E198" s="45">
        <f>SUM(E189:E197)</f>
        <v>2430000</v>
      </c>
      <c r="F198" s="46"/>
      <c r="G198" s="36">
        <f>SUM(G197)</f>
        <v>0</v>
      </c>
      <c r="H198" s="45">
        <f>SUM(H189:H197)</f>
        <v>2430000</v>
      </c>
      <c r="I198" s="37"/>
      <c r="J198" s="29"/>
    </row>
    <row r="199" spans="1:10" ht="18.75" customHeight="1">
      <c r="A199" s="1440" t="s">
        <v>2796</v>
      </c>
      <c r="B199" s="1440"/>
      <c r="C199" s="1440"/>
      <c r="D199" s="1440"/>
      <c r="E199" s="1440"/>
      <c r="F199" s="1440"/>
      <c r="G199" s="1440"/>
      <c r="H199" s="1440"/>
      <c r="I199" s="1440"/>
      <c r="J199" s="1440"/>
    </row>
    <row r="200" spans="1:10" ht="18.75" customHeight="1">
      <c r="A200" s="2">
        <v>1</v>
      </c>
      <c r="B200" s="3" t="s">
        <v>857</v>
      </c>
      <c r="C200" s="4">
        <v>1972</v>
      </c>
      <c r="D200" s="5" t="s">
        <v>424</v>
      </c>
      <c r="E200" s="6">
        <v>540000</v>
      </c>
      <c r="F200" s="7">
        <v>0</v>
      </c>
      <c r="G200" s="8">
        <f>F200*360000</f>
        <v>0</v>
      </c>
      <c r="H200" s="6">
        <f>E200+G200</f>
        <v>540000</v>
      </c>
      <c r="I200" s="9"/>
      <c r="J200" s="29"/>
    </row>
    <row r="201" spans="1:10" ht="18.75" customHeight="1">
      <c r="A201" s="2">
        <v>2</v>
      </c>
      <c r="B201" s="609" t="s">
        <v>1588</v>
      </c>
      <c r="C201" s="610">
        <v>1979</v>
      </c>
      <c r="D201" s="5" t="s">
        <v>1589</v>
      </c>
      <c r="E201" s="6">
        <v>540000</v>
      </c>
      <c r="F201" s="7"/>
      <c r="G201" s="611"/>
      <c r="H201" s="6">
        <f>G201+E201</f>
        <v>540000</v>
      </c>
      <c r="I201" s="9"/>
      <c r="J201" s="29"/>
    </row>
    <row r="202" spans="1:10" ht="18.75" customHeight="1">
      <c r="A202" s="66"/>
      <c r="B202" s="67"/>
      <c r="C202" s="68"/>
      <c r="D202" s="69"/>
      <c r="E202" s="45">
        <f>SUM(E200:E201)</f>
        <v>1080000</v>
      </c>
      <c r="F202" s="46">
        <f>SUM(F200:F200)</f>
        <v>0</v>
      </c>
      <c r="G202" s="36"/>
      <c r="H202" s="45">
        <f>G202+E202</f>
        <v>1080000</v>
      </c>
      <c r="I202" s="37"/>
      <c r="J202" s="29"/>
    </row>
    <row r="203" spans="1:10" ht="18.75" customHeight="1">
      <c r="A203" s="131"/>
      <c r="B203" s="132" t="s">
        <v>2349</v>
      </c>
      <c r="C203" s="131"/>
      <c r="D203" s="133"/>
      <c r="E203" s="134"/>
      <c r="F203" s="135"/>
      <c r="G203" s="135"/>
      <c r="H203" s="134"/>
      <c r="I203" s="136"/>
      <c r="J203" s="137"/>
    </row>
    <row r="204" spans="1:10" ht="18.75" customHeight="1">
      <c r="A204" s="131">
        <v>1</v>
      </c>
      <c r="B204" s="138" t="s">
        <v>1311</v>
      </c>
      <c r="C204" s="136">
        <v>1981</v>
      </c>
      <c r="D204" s="133" t="s">
        <v>76</v>
      </c>
      <c r="E204" s="139">
        <v>540000</v>
      </c>
      <c r="F204" s="130"/>
      <c r="G204" s="139"/>
      <c r="H204" s="139">
        <f>SUM(E204:G204)</f>
        <v>540000</v>
      </c>
      <c r="I204" s="136"/>
      <c r="J204" s="140" t="s">
        <v>2020</v>
      </c>
    </row>
    <row r="205" spans="1:10" ht="18.75" customHeight="1">
      <c r="A205" s="1444" t="s">
        <v>2785</v>
      </c>
      <c r="B205" s="1444"/>
      <c r="C205" s="1444"/>
      <c r="D205" s="1444"/>
      <c r="E205" s="134">
        <f>SUM(E204)</f>
        <v>540000</v>
      </c>
      <c r="F205" s="130"/>
      <c r="G205" s="134"/>
      <c r="H205" s="134">
        <f>SUM(E205:G205)</f>
        <v>540000</v>
      </c>
      <c r="I205" s="136"/>
      <c r="J205" s="141"/>
    </row>
    <row r="206" spans="1:10" ht="18.75" customHeight="1">
      <c r="A206" s="1441" t="s">
        <v>602</v>
      </c>
      <c r="B206" s="1442"/>
      <c r="C206" s="1442"/>
      <c r="D206" s="1442"/>
      <c r="E206" s="1442"/>
      <c r="F206" s="1442"/>
      <c r="G206" s="1442"/>
      <c r="H206" s="1442"/>
      <c r="I206" s="1442"/>
      <c r="J206" s="1443"/>
    </row>
    <row r="207" spans="1:10" ht="18.75" customHeight="1">
      <c r="A207" s="47">
        <v>1</v>
      </c>
      <c r="B207" s="28" t="s">
        <v>859</v>
      </c>
      <c r="C207" s="31">
        <v>1995</v>
      </c>
      <c r="D207" s="31" t="s">
        <v>455</v>
      </c>
      <c r="E207" s="6">
        <v>270000</v>
      </c>
      <c r="F207" s="7">
        <v>0</v>
      </c>
      <c r="G207" s="8">
        <v>0</v>
      </c>
      <c r="H207" s="6">
        <f aca="true" t="shared" si="10" ref="H207:H227">G207+E207</f>
        <v>270000</v>
      </c>
      <c r="I207" s="7"/>
      <c r="J207" s="30"/>
    </row>
    <row r="208" spans="1:10" ht="18.75" customHeight="1">
      <c r="A208" s="47">
        <v>2</v>
      </c>
      <c r="B208" s="527" t="s">
        <v>849</v>
      </c>
      <c r="C208" s="543">
        <v>1938</v>
      </c>
      <c r="D208" s="543" t="s">
        <v>455</v>
      </c>
      <c r="E208" s="6">
        <v>270000</v>
      </c>
      <c r="F208" s="7">
        <v>0</v>
      </c>
      <c r="G208" s="8">
        <v>0</v>
      </c>
      <c r="H208" s="6">
        <f t="shared" si="10"/>
        <v>270000</v>
      </c>
      <c r="I208" s="7"/>
      <c r="J208" s="30"/>
    </row>
    <row r="209" spans="1:10" ht="18.75" customHeight="1">
      <c r="A209" s="47">
        <v>3</v>
      </c>
      <c r="B209" s="28" t="s">
        <v>860</v>
      </c>
      <c r="C209" s="31">
        <v>1955</v>
      </c>
      <c r="D209" s="31" t="s">
        <v>424</v>
      </c>
      <c r="E209" s="6">
        <v>270000</v>
      </c>
      <c r="F209" s="7">
        <v>0</v>
      </c>
      <c r="G209" s="8">
        <v>0</v>
      </c>
      <c r="H209" s="6">
        <f t="shared" si="10"/>
        <v>270000</v>
      </c>
      <c r="I209" s="7"/>
      <c r="J209" s="30"/>
    </row>
    <row r="210" spans="1:10" ht="18.75" customHeight="1">
      <c r="A210" s="47">
        <v>4</v>
      </c>
      <c r="B210" s="544" t="s">
        <v>603</v>
      </c>
      <c r="C210" s="545">
        <v>1976</v>
      </c>
      <c r="D210" s="545" t="s">
        <v>726</v>
      </c>
      <c r="E210" s="6">
        <v>270000</v>
      </c>
      <c r="F210" s="7">
        <v>0</v>
      </c>
      <c r="G210" s="8">
        <v>0</v>
      </c>
      <c r="H210" s="6">
        <f t="shared" si="10"/>
        <v>270000</v>
      </c>
      <c r="I210" s="7"/>
      <c r="J210" s="30"/>
    </row>
    <row r="211" spans="1:10" ht="18.75" customHeight="1">
      <c r="A211" s="47">
        <v>5</v>
      </c>
      <c r="B211" s="28" t="s">
        <v>861</v>
      </c>
      <c r="C211" s="31">
        <v>2003</v>
      </c>
      <c r="D211" s="31" t="s">
        <v>726</v>
      </c>
      <c r="E211" s="6">
        <v>270000</v>
      </c>
      <c r="F211" s="7">
        <v>0</v>
      </c>
      <c r="G211" s="8">
        <v>0</v>
      </c>
      <c r="H211" s="6">
        <f t="shared" si="10"/>
        <v>270000</v>
      </c>
      <c r="I211" s="7"/>
      <c r="J211" s="30"/>
    </row>
    <row r="212" spans="1:10" ht="18.75" customHeight="1">
      <c r="A212" s="47">
        <v>6</v>
      </c>
      <c r="B212" s="28" t="s">
        <v>862</v>
      </c>
      <c r="C212" s="31">
        <v>1995</v>
      </c>
      <c r="D212" s="31" t="s">
        <v>726</v>
      </c>
      <c r="E212" s="6">
        <v>270000</v>
      </c>
      <c r="F212" s="7">
        <v>0</v>
      </c>
      <c r="G212" s="8">
        <v>0</v>
      </c>
      <c r="H212" s="6">
        <f t="shared" si="10"/>
        <v>270000</v>
      </c>
      <c r="I212" s="7"/>
      <c r="J212" s="30"/>
    </row>
    <row r="213" spans="1:10" ht="18.75" customHeight="1">
      <c r="A213" s="47">
        <v>7</v>
      </c>
      <c r="B213" s="28" t="s">
        <v>863</v>
      </c>
      <c r="C213" s="31">
        <v>1962</v>
      </c>
      <c r="D213" s="31" t="s">
        <v>398</v>
      </c>
      <c r="E213" s="6">
        <v>270000</v>
      </c>
      <c r="F213" s="7">
        <v>0</v>
      </c>
      <c r="G213" s="8">
        <v>0</v>
      </c>
      <c r="H213" s="6">
        <f t="shared" si="10"/>
        <v>270000</v>
      </c>
      <c r="I213" s="7"/>
      <c r="J213" s="30"/>
    </row>
    <row r="214" spans="1:10" ht="18.75" customHeight="1">
      <c r="A214" s="47">
        <v>8</v>
      </c>
      <c r="B214" s="28" t="s">
        <v>864</v>
      </c>
      <c r="C214" s="31">
        <v>1993</v>
      </c>
      <c r="D214" s="31" t="s">
        <v>711</v>
      </c>
      <c r="E214" s="6">
        <v>270000</v>
      </c>
      <c r="F214" s="7">
        <v>0</v>
      </c>
      <c r="G214" s="8">
        <v>0</v>
      </c>
      <c r="H214" s="6">
        <f t="shared" si="10"/>
        <v>270000</v>
      </c>
      <c r="I214" s="7"/>
      <c r="J214" s="30"/>
    </row>
    <row r="215" spans="1:10" ht="18.75" customHeight="1">
      <c r="A215" s="47">
        <v>9</v>
      </c>
      <c r="B215" s="28" t="s">
        <v>867</v>
      </c>
      <c r="C215" s="31">
        <v>1984</v>
      </c>
      <c r="D215" s="31" t="s">
        <v>424</v>
      </c>
      <c r="E215" s="6">
        <v>270000</v>
      </c>
      <c r="F215" s="7">
        <v>0</v>
      </c>
      <c r="G215" s="8">
        <v>0</v>
      </c>
      <c r="H215" s="6">
        <f t="shared" si="10"/>
        <v>270000</v>
      </c>
      <c r="I215" s="7"/>
      <c r="J215" s="30"/>
    </row>
    <row r="216" spans="1:10" ht="18.75" customHeight="1">
      <c r="A216" s="47">
        <v>10</v>
      </c>
      <c r="B216" s="28" t="s">
        <v>868</v>
      </c>
      <c r="C216" s="31">
        <v>1991</v>
      </c>
      <c r="D216" s="31" t="s">
        <v>400</v>
      </c>
      <c r="E216" s="6">
        <v>270000</v>
      </c>
      <c r="F216" s="7">
        <v>0</v>
      </c>
      <c r="G216" s="8">
        <v>0</v>
      </c>
      <c r="H216" s="6">
        <f t="shared" si="10"/>
        <v>270000</v>
      </c>
      <c r="I216" s="7"/>
      <c r="J216" s="30"/>
    </row>
    <row r="217" spans="1:10" ht="18.75" customHeight="1">
      <c r="A217" s="47">
        <v>11</v>
      </c>
      <c r="B217" s="527" t="s">
        <v>604</v>
      </c>
      <c r="C217" s="543">
        <v>1962</v>
      </c>
      <c r="D217" s="543" t="s">
        <v>398</v>
      </c>
      <c r="E217" s="6">
        <v>270000</v>
      </c>
      <c r="F217" s="7">
        <v>0</v>
      </c>
      <c r="G217" s="8">
        <v>0</v>
      </c>
      <c r="H217" s="6">
        <f t="shared" si="10"/>
        <v>270000</v>
      </c>
      <c r="I217" s="7"/>
      <c r="J217" s="30"/>
    </row>
    <row r="218" spans="1:10" ht="18.75" customHeight="1">
      <c r="A218" s="47">
        <v>12</v>
      </c>
      <c r="B218" s="28" t="s">
        <v>870</v>
      </c>
      <c r="C218" s="31">
        <v>1987</v>
      </c>
      <c r="D218" s="31" t="s">
        <v>420</v>
      </c>
      <c r="E218" s="6">
        <v>270000</v>
      </c>
      <c r="F218" s="7">
        <v>0</v>
      </c>
      <c r="G218" s="8">
        <v>0</v>
      </c>
      <c r="H218" s="6">
        <f t="shared" si="10"/>
        <v>270000</v>
      </c>
      <c r="I218" s="7"/>
      <c r="J218" s="30"/>
    </row>
    <row r="219" spans="1:10" ht="18.75" customHeight="1">
      <c r="A219" s="47">
        <v>13</v>
      </c>
      <c r="B219" s="28" t="s">
        <v>871</v>
      </c>
      <c r="C219" s="31">
        <v>1988</v>
      </c>
      <c r="D219" s="31" t="s">
        <v>400</v>
      </c>
      <c r="E219" s="6">
        <v>270000</v>
      </c>
      <c r="F219" s="7">
        <v>0</v>
      </c>
      <c r="G219" s="8">
        <v>0</v>
      </c>
      <c r="H219" s="6">
        <f t="shared" si="10"/>
        <v>270000</v>
      </c>
      <c r="I219" s="7"/>
      <c r="J219" s="30"/>
    </row>
    <row r="220" spans="1:10" ht="18.75" customHeight="1">
      <c r="A220" s="47">
        <v>14</v>
      </c>
      <c r="B220" s="29" t="s">
        <v>872</v>
      </c>
      <c r="C220" s="43">
        <v>1988</v>
      </c>
      <c r="D220" s="43" t="s">
        <v>402</v>
      </c>
      <c r="E220" s="6">
        <v>270000</v>
      </c>
      <c r="F220" s="7">
        <v>0</v>
      </c>
      <c r="G220" s="8">
        <v>0</v>
      </c>
      <c r="H220" s="6">
        <f t="shared" si="10"/>
        <v>270000</v>
      </c>
      <c r="I220" s="7"/>
      <c r="J220" s="30"/>
    </row>
    <row r="221" spans="1:10" ht="18.75" customHeight="1">
      <c r="A221" s="47">
        <v>15</v>
      </c>
      <c r="B221" s="28" t="s">
        <v>873</v>
      </c>
      <c r="C221" s="31">
        <v>1940</v>
      </c>
      <c r="D221" s="31" t="s">
        <v>737</v>
      </c>
      <c r="E221" s="6">
        <v>270000</v>
      </c>
      <c r="F221" s="7">
        <v>0</v>
      </c>
      <c r="G221" s="8">
        <v>0</v>
      </c>
      <c r="H221" s="6">
        <f t="shared" si="10"/>
        <v>270000</v>
      </c>
      <c r="I221" s="7"/>
      <c r="J221" s="30"/>
    </row>
    <row r="222" spans="1:10" ht="18.75" customHeight="1">
      <c r="A222" s="47">
        <v>16</v>
      </c>
      <c r="B222" s="28" t="s">
        <v>874</v>
      </c>
      <c r="C222" s="31">
        <v>1974</v>
      </c>
      <c r="D222" s="31" t="s">
        <v>400</v>
      </c>
      <c r="E222" s="6">
        <v>270000</v>
      </c>
      <c r="F222" s="7">
        <v>0</v>
      </c>
      <c r="G222" s="8">
        <v>0</v>
      </c>
      <c r="H222" s="6">
        <f t="shared" si="10"/>
        <v>270000</v>
      </c>
      <c r="I222" s="7"/>
      <c r="J222" s="30"/>
    </row>
    <row r="223" spans="1:10" ht="18.75" customHeight="1">
      <c r="A223" s="47">
        <v>17</v>
      </c>
      <c r="B223" s="28" t="s">
        <v>875</v>
      </c>
      <c r="C223" s="31">
        <v>2007</v>
      </c>
      <c r="D223" s="31" t="s">
        <v>739</v>
      </c>
      <c r="E223" s="6">
        <v>270000</v>
      </c>
      <c r="F223" s="7">
        <v>0</v>
      </c>
      <c r="G223" s="8">
        <v>0</v>
      </c>
      <c r="H223" s="6">
        <f t="shared" si="10"/>
        <v>270000</v>
      </c>
      <c r="I223" s="7"/>
      <c r="J223" s="30"/>
    </row>
    <row r="224" spans="1:10" ht="18.75" customHeight="1">
      <c r="A224" s="47">
        <v>18</v>
      </c>
      <c r="B224" s="28" t="s">
        <v>889</v>
      </c>
      <c r="C224" s="31">
        <v>1930</v>
      </c>
      <c r="D224" s="31" t="s">
        <v>397</v>
      </c>
      <c r="E224" s="6">
        <v>270000</v>
      </c>
      <c r="F224" s="7">
        <v>0</v>
      </c>
      <c r="G224" s="8">
        <v>0</v>
      </c>
      <c r="H224" s="6">
        <f t="shared" si="10"/>
        <v>270000</v>
      </c>
      <c r="I224" s="7"/>
      <c r="J224" s="30"/>
    </row>
    <row r="225" spans="1:10" ht="18.75" customHeight="1">
      <c r="A225" s="47">
        <v>19</v>
      </c>
      <c r="B225" s="28" t="s">
        <v>890</v>
      </c>
      <c r="C225" s="31">
        <v>1995</v>
      </c>
      <c r="D225" s="31" t="s">
        <v>719</v>
      </c>
      <c r="E225" s="6">
        <v>270000</v>
      </c>
      <c r="F225" s="7">
        <v>0</v>
      </c>
      <c r="G225" s="8">
        <v>0</v>
      </c>
      <c r="H225" s="6">
        <f t="shared" si="10"/>
        <v>270000</v>
      </c>
      <c r="I225" s="7"/>
      <c r="J225" s="30"/>
    </row>
    <row r="226" spans="1:10" ht="18.75" customHeight="1">
      <c r="A226" s="47">
        <v>20</v>
      </c>
      <c r="B226" s="28" t="s">
        <v>866</v>
      </c>
      <c r="C226" s="31">
        <v>1971</v>
      </c>
      <c r="D226" s="31" t="s">
        <v>455</v>
      </c>
      <c r="E226" s="6">
        <v>270000</v>
      </c>
      <c r="F226" s="7">
        <v>0</v>
      </c>
      <c r="G226" s="8"/>
      <c r="H226" s="6">
        <f t="shared" si="10"/>
        <v>270000</v>
      </c>
      <c r="I226" s="7"/>
      <c r="J226" s="30"/>
    </row>
    <row r="227" spans="1:10" ht="18.75" customHeight="1">
      <c r="A227" s="47">
        <v>21</v>
      </c>
      <c r="B227" s="126" t="s">
        <v>306</v>
      </c>
      <c r="C227" s="142">
        <v>1977</v>
      </c>
      <c r="D227" s="43" t="s">
        <v>76</v>
      </c>
      <c r="E227" s="6">
        <v>270000</v>
      </c>
      <c r="F227" s="7"/>
      <c r="G227" s="8"/>
      <c r="H227" s="6">
        <f t="shared" si="10"/>
        <v>270000</v>
      </c>
      <c r="I227" s="7"/>
      <c r="J227" s="30"/>
    </row>
    <row r="228" spans="1:10" ht="18.75" customHeight="1">
      <c r="A228" s="47">
        <v>22</v>
      </c>
      <c r="B228" s="55" t="s">
        <v>891</v>
      </c>
      <c r="C228" s="39">
        <v>1960</v>
      </c>
      <c r="D228" s="56" t="s">
        <v>455</v>
      </c>
      <c r="E228" s="6">
        <v>270000</v>
      </c>
      <c r="F228" s="7">
        <v>0</v>
      </c>
      <c r="G228" s="8">
        <v>0</v>
      </c>
      <c r="H228" s="6">
        <f aca="true" t="shared" si="11" ref="H228:H237">G228+E228</f>
        <v>270000</v>
      </c>
      <c r="I228" s="7"/>
      <c r="J228" s="30"/>
    </row>
    <row r="229" spans="1:10" ht="18.75" customHeight="1">
      <c r="A229" s="47">
        <v>23</v>
      </c>
      <c r="B229" s="28" t="s">
        <v>892</v>
      </c>
      <c r="C229" s="31">
        <v>1973</v>
      </c>
      <c r="D229" s="31" t="s">
        <v>397</v>
      </c>
      <c r="E229" s="6">
        <v>270000</v>
      </c>
      <c r="F229" s="7">
        <v>0</v>
      </c>
      <c r="G229" s="8">
        <v>0</v>
      </c>
      <c r="H229" s="6">
        <f t="shared" si="11"/>
        <v>270000</v>
      </c>
      <c r="I229" s="7"/>
      <c r="J229" s="30"/>
    </row>
    <row r="230" spans="1:10" ht="18.75" customHeight="1">
      <c r="A230" s="47">
        <v>24</v>
      </c>
      <c r="B230" s="28" t="s">
        <v>893</v>
      </c>
      <c r="C230" s="31">
        <v>1956</v>
      </c>
      <c r="D230" s="31" t="s">
        <v>424</v>
      </c>
      <c r="E230" s="6">
        <v>270000</v>
      </c>
      <c r="F230" s="7">
        <v>0</v>
      </c>
      <c r="G230" s="8">
        <v>0</v>
      </c>
      <c r="H230" s="6">
        <f t="shared" si="11"/>
        <v>270000</v>
      </c>
      <c r="I230" s="7"/>
      <c r="J230" s="30"/>
    </row>
    <row r="231" spans="1:10" ht="18.75" customHeight="1">
      <c r="A231" s="47">
        <v>25</v>
      </c>
      <c r="B231" s="28" t="s">
        <v>894</v>
      </c>
      <c r="C231" s="31">
        <v>1994</v>
      </c>
      <c r="D231" s="31" t="s">
        <v>398</v>
      </c>
      <c r="E231" s="6">
        <v>270000</v>
      </c>
      <c r="F231" s="7">
        <v>0</v>
      </c>
      <c r="G231" s="8">
        <v>0</v>
      </c>
      <c r="H231" s="6">
        <f t="shared" si="11"/>
        <v>270000</v>
      </c>
      <c r="I231" s="7"/>
      <c r="J231" s="30"/>
    </row>
    <row r="232" spans="1:10" ht="18.75" customHeight="1">
      <c r="A232" s="47">
        <v>26</v>
      </c>
      <c r="B232" s="28" t="s">
        <v>895</v>
      </c>
      <c r="C232" s="31">
        <v>1960</v>
      </c>
      <c r="D232" s="31" t="s">
        <v>711</v>
      </c>
      <c r="E232" s="6">
        <v>270000</v>
      </c>
      <c r="F232" s="7">
        <v>0</v>
      </c>
      <c r="G232" s="8">
        <v>0</v>
      </c>
      <c r="H232" s="6">
        <f t="shared" si="11"/>
        <v>270000</v>
      </c>
      <c r="I232" s="7"/>
      <c r="J232" s="30"/>
    </row>
    <row r="233" spans="1:10" ht="18.75" customHeight="1">
      <c r="A233" s="47">
        <v>27</v>
      </c>
      <c r="B233" s="28" t="s">
        <v>896</v>
      </c>
      <c r="C233" s="31">
        <v>1949</v>
      </c>
      <c r="D233" s="31" t="s">
        <v>424</v>
      </c>
      <c r="E233" s="6">
        <v>270000</v>
      </c>
      <c r="F233" s="7">
        <v>0</v>
      </c>
      <c r="G233" s="8">
        <v>0</v>
      </c>
      <c r="H233" s="6">
        <f t="shared" si="11"/>
        <v>270000</v>
      </c>
      <c r="I233" s="7"/>
      <c r="J233" s="30"/>
    </row>
    <row r="234" spans="1:10" ht="18.75" customHeight="1">
      <c r="A234" s="47">
        <v>28</v>
      </c>
      <c r="B234" s="28" t="s">
        <v>897</v>
      </c>
      <c r="C234" s="31">
        <v>1934</v>
      </c>
      <c r="D234" s="31" t="s">
        <v>398</v>
      </c>
      <c r="E234" s="6">
        <v>270000</v>
      </c>
      <c r="F234" s="7">
        <v>0</v>
      </c>
      <c r="G234" s="8">
        <v>0</v>
      </c>
      <c r="H234" s="6">
        <f t="shared" si="11"/>
        <v>270000</v>
      </c>
      <c r="I234" s="7"/>
      <c r="J234" s="30"/>
    </row>
    <row r="235" spans="1:10" ht="18.75" customHeight="1">
      <c r="A235" s="47">
        <v>29</v>
      </c>
      <c r="B235" s="28" t="s">
        <v>898</v>
      </c>
      <c r="C235" s="31">
        <v>1941</v>
      </c>
      <c r="D235" s="31" t="s">
        <v>455</v>
      </c>
      <c r="E235" s="6">
        <v>270000</v>
      </c>
      <c r="F235" s="7">
        <v>0</v>
      </c>
      <c r="G235" s="8">
        <v>0</v>
      </c>
      <c r="H235" s="6">
        <f t="shared" si="11"/>
        <v>270000</v>
      </c>
      <c r="I235" s="7"/>
      <c r="J235" s="30"/>
    </row>
    <row r="236" spans="1:10" ht="18.75" customHeight="1">
      <c r="A236" s="47">
        <v>30</v>
      </c>
      <c r="B236" s="628" t="s">
        <v>842</v>
      </c>
      <c r="C236" s="142">
        <v>1978</v>
      </c>
      <c r="D236" s="31" t="s">
        <v>424</v>
      </c>
      <c r="E236" s="6">
        <v>270000</v>
      </c>
      <c r="F236" s="7"/>
      <c r="G236" s="629"/>
      <c r="H236" s="6">
        <f t="shared" si="11"/>
        <v>270000</v>
      </c>
      <c r="I236" s="7"/>
      <c r="J236" s="30"/>
    </row>
    <row r="237" spans="1:10" ht="18.75" customHeight="1">
      <c r="A237" s="47">
        <v>31</v>
      </c>
      <c r="B237" s="546" t="s">
        <v>605</v>
      </c>
      <c r="C237" s="547">
        <v>1944</v>
      </c>
      <c r="D237" s="545" t="s">
        <v>606</v>
      </c>
      <c r="E237" s="513">
        <v>270000</v>
      </c>
      <c r="F237" s="514"/>
      <c r="G237" s="515"/>
      <c r="H237" s="513">
        <f t="shared" si="11"/>
        <v>270000</v>
      </c>
      <c r="I237" s="514"/>
      <c r="J237" s="659"/>
    </row>
    <row r="238" spans="1:10" ht="18.75" customHeight="1">
      <c r="A238" s="1437" t="s">
        <v>1349</v>
      </c>
      <c r="B238" s="1438"/>
      <c r="C238" s="1438"/>
      <c r="D238" s="1439"/>
      <c r="E238" s="45">
        <f>SUM(E207:E237)</f>
        <v>8370000</v>
      </c>
      <c r="F238" s="45">
        <f>SUM(F228:F237)</f>
        <v>0</v>
      </c>
      <c r="G238" s="34"/>
      <c r="H238" s="45">
        <f>G238+E238</f>
        <v>8370000</v>
      </c>
      <c r="I238" s="7"/>
      <c r="J238" s="30"/>
    </row>
    <row r="239" spans="1:11" ht="18.75" customHeight="1">
      <c r="A239" s="31"/>
      <c r="B239" s="1462" t="s">
        <v>2084</v>
      </c>
      <c r="C239" s="1463"/>
      <c r="D239" s="1464"/>
      <c r="E239" s="31"/>
      <c r="F239" s="31"/>
      <c r="G239" s="31"/>
      <c r="H239" s="31"/>
      <c r="I239" s="271"/>
      <c r="J239" s="271"/>
      <c r="K239" s="170"/>
    </row>
    <row r="240" spans="1:11" ht="18.75" customHeight="1">
      <c r="A240" s="28">
        <v>1</v>
      </c>
      <c r="B240" s="1465"/>
      <c r="C240" s="1466"/>
      <c r="D240" s="1467"/>
      <c r="E240" s="6"/>
      <c r="F240" s="6"/>
      <c r="G240" s="6"/>
      <c r="H240" s="6"/>
      <c r="I240" s="271"/>
      <c r="J240" s="271"/>
      <c r="K240" s="170"/>
    </row>
    <row r="241" spans="1:10" ht="18.75" customHeight="1">
      <c r="A241" s="28" t="s">
        <v>1349</v>
      </c>
      <c r="B241" s="28"/>
      <c r="C241" s="28"/>
      <c r="D241" s="28"/>
      <c r="E241" s="516"/>
      <c r="F241" s="27"/>
      <c r="G241" s="57"/>
      <c r="H241" s="45"/>
      <c r="I241" s="46"/>
      <c r="J241" s="30"/>
    </row>
    <row r="242" spans="1:10" ht="18.75" customHeight="1">
      <c r="A242" s="1437" t="s">
        <v>2735</v>
      </c>
      <c r="B242" s="1438"/>
      <c r="C242" s="1439"/>
      <c r="D242" s="4"/>
      <c r="E242" s="34">
        <f>E238+E205+E202+E198+E187+E181++E171+E150+E138+E123+E79+E13+E241</f>
        <v>78300000</v>
      </c>
      <c r="F242" s="45"/>
      <c r="G242" s="615">
        <f>G241+G238+G205+G198+G187+G181+G171+G150+G138+G123+G79+G13</f>
        <v>810000</v>
      </c>
      <c r="H242" s="259">
        <f>H238+H205+H202+H198+H187+H181+H171+H150+H138+H123+H79+H13+H241</f>
        <v>79110000</v>
      </c>
      <c r="I242" s="46"/>
      <c r="J242" s="30"/>
    </row>
    <row r="243" spans="1:10" ht="18.75" customHeight="1">
      <c r="A243" s="1433" t="s">
        <v>2318</v>
      </c>
      <c r="B243" s="1433"/>
      <c r="C243" s="1433"/>
      <c r="D243" s="1433"/>
      <c r="E243" s="1433"/>
      <c r="F243" s="1433"/>
      <c r="G243" s="1433"/>
      <c r="H243" s="1433"/>
      <c r="I243" s="1433"/>
      <c r="J243" s="1433"/>
    </row>
    <row r="244" spans="1:10" ht="18.75" customHeight="1">
      <c r="A244" s="272"/>
      <c r="B244" s="183"/>
      <c r="C244" s="273"/>
      <c r="D244" s="1434" t="s">
        <v>1105</v>
      </c>
      <c r="E244" s="1434"/>
      <c r="F244" s="1434"/>
      <c r="G244" s="1434"/>
      <c r="H244" s="1434"/>
      <c r="I244" s="1434"/>
      <c r="J244" s="1434"/>
    </row>
    <row r="245" spans="1:11" ht="18.75" customHeight="1">
      <c r="A245" s="272"/>
      <c r="B245" s="58" t="s">
        <v>463</v>
      </c>
      <c r="C245" s="59"/>
      <c r="D245" s="60" t="s">
        <v>1413</v>
      </c>
      <c r="E245" s="1435" t="s">
        <v>2133</v>
      </c>
      <c r="F245" s="1435"/>
      <c r="G245" s="1435"/>
      <c r="H245" s="1435"/>
      <c r="I245" s="1435"/>
      <c r="J245" s="274"/>
      <c r="K245" s="275"/>
    </row>
    <row r="246" spans="1:11" ht="18.75" customHeight="1">
      <c r="A246" s="272"/>
      <c r="B246" s="276"/>
      <c r="C246" s="273"/>
      <c r="D246" s="173"/>
      <c r="E246" s="276"/>
      <c r="F246" s="276"/>
      <c r="G246" s="276"/>
      <c r="H246" s="276"/>
      <c r="I246" s="276"/>
      <c r="J246" s="276"/>
      <c r="K246" s="275"/>
    </row>
    <row r="247" spans="1:11" ht="18.75" customHeight="1">
      <c r="A247" s="272"/>
      <c r="B247" s="276"/>
      <c r="C247" s="273"/>
      <c r="D247" s="173"/>
      <c r="E247" s="276"/>
      <c r="F247" s="276"/>
      <c r="G247" s="276"/>
      <c r="H247" s="276"/>
      <c r="I247" s="276"/>
      <c r="J247" s="276"/>
      <c r="K247" s="275"/>
    </row>
    <row r="248" spans="1:11" ht="18.75" customHeight="1">
      <c r="A248" s="272"/>
      <c r="B248" s="276"/>
      <c r="C248" s="273"/>
      <c r="D248" s="173"/>
      <c r="E248" s="276"/>
      <c r="F248" s="276"/>
      <c r="G248" s="276"/>
      <c r="H248" s="276"/>
      <c r="I248" s="276"/>
      <c r="J248" s="276"/>
      <c r="K248" s="275"/>
    </row>
    <row r="249" spans="1:10" ht="18.75" customHeight="1">
      <c r="A249" s="279"/>
      <c r="B249" s="280" t="s">
        <v>748</v>
      </c>
      <c r="C249" s="1436" t="s">
        <v>2421</v>
      </c>
      <c r="D249" s="1436"/>
      <c r="E249" s="1436"/>
      <c r="F249" s="281"/>
      <c r="G249" s="278"/>
      <c r="H249" s="278"/>
      <c r="I249" s="277"/>
      <c r="J249" s="277"/>
    </row>
    <row r="250" spans="1:10" ht="18.75" customHeight="1">
      <c r="A250" s="272"/>
      <c r="B250" s="1400" t="s">
        <v>2083</v>
      </c>
      <c r="C250" s="1400"/>
      <c r="D250" s="1400"/>
      <c r="E250" s="1400"/>
      <c r="F250" s="1400"/>
      <c r="G250" s="1400"/>
      <c r="H250" s="1400"/>
      <c r="I250" s="277"/>
      <c r="J250" s="277"/>
    </row>
    <row r="251" spans="1:10" ht="18.75" customHeight="1">
      <c r="A251" s="272"/>
      <c r="B251" s="63" t="s">
        <v>2082</v>
      </c>
      <c r="C251" s="1400" t="s">
        <v>2104</v>
      </c>
      <c r="D251" s="1400"/>
      <c r="E251" s="1400"/>
      <c r="F251" s="1400"/>
      <c r="G251" s="1400"/>
      <c r="H251" s="1400"/>
      <c r="I251" s="64"/>
      <c r="J251" s="62"/>
    </row>
    <row r="252" spans="1:10" ht="18.75" customHeight="1">
      <c r="A252" s="272"/>
      <c r="B252" s="277"/>
      <c r="C252" s="277"/>
      <c r="D252" s="277"/>
      <c r="E252" s="277"/>
      <c r="F252" s="277"/>
      <c r="G252" s="278"/>
      <c r="H252" s="278"/>
      <c r="I252" s="277"/>
      <c r="J252" s="277"/>
    </row>
    <row r="253" ht="18.75" customHeight="1">
      <c r="F253" s="42"/>
    </row>
    <row r="254" ht="18.75" customHeight="1">
      <c r="F254" s="42"/>
    </row>
    <row r="256" spans="8:10" ht="18.75" customHeight="1">
      <c r="H256" s="65"/>
      <c r="I256" s="65"/>
      <c r="J256" s="65"/>
    </row>
  </sheetData>
  <mergeCells count="43">
    <mergeCell ref="A14:J14"/>
    <mergeCell ref="A242:C242"/>
    <mergeCell ref="A238:D238"/>
    <mergeCell ref="B239:D239"/>
    <mergeCell ref="B240:D240"/>
    <mergeCell ref="A79:D79"/>
    <mergeCell ref="A80:J80"/>
    <mergeCell ref="A123:D123"/>
    <mergeCell ref="A139:D139"/>
    <mergeCell ref="E139:J139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D6:D7"/>
    <mergeCell ref="E6:E7"/>
    <mergeCell ref="A1:B1"/>
    <mergeCell ref="A2:B2"/>
    <mergeCell ref="D4:F4"/>
    <mergeCell ref="A5:J5"/>
    <mergeCell ref="A125:J125"/>
    <mergeCell ref="B138:D138"/>
    <mergeCell ref="A151:J151"/>
    <mergeCell ref="A171:D171"/>
    <mergeCell ref="A172:J172"/>
    <mergeCell ref="A182:J182"/>
    <mergeCell ref="A187:D187"/>
    <mergeCell ref="A188:J188"/>
    <mergeCell ref="A198:D198"/>
    <mergeCell ref="A199:J199"/>
    <mergeCell ref="A206:J206"/>
    <mergeCell ref="A205:D205"/>
    <mergeCell ref="B250:H250"/>
    <mergeCell ref="C251:H251"/>
    <mergeCell ref="A243:J243"/>
    <mergeCell ref="D244:J244"/>
    <mergeCell ref="E245:I245"/>
    <mergeCell ref="C249:E249"/>
  </mergeCells>
  <printOptions/>
  <pageMargins left="0.35" right="0.2" top="0.54" bottom="0.39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368"/>
  <sheetViews>
    <sheetView workbookViewId="0" topLeftCell="A309">
      <selection activeCell="B349" sqref="B349:I349"/>
    </sheetView>
  </sheetViews>
  <sheetFormatPr defaultColWidth="9.00390625" defaultRowHeight="19.5" customHeight="1"/>
  <cols>
    <col min="1" max="1" width="4.75390625" style="191" customWidth="1"/>
    <col min="2" max="2" width="17.875" style="254" customWidth="1"/>
    <col min="3" max="3" width="6.00390625" style="191" customWidth="1"/>
    <col min="4" max="4" width="9.75390625" style="191" customWidth="1"/>
    <col min="5" max="5" width="11.375" style="255" customWidth="1"/>
    <col min="6" max="6" width="4.75390625" style="191" customWidth="1"/>
    <col min="7" max="7" width="8.625" style="255" customWidth="1"/>
    <col min="8" max="8" width="11.25390625" style="255" customWidth="1"/>
    <col min="9" max="9" width="7.50390625" style="191" customWidth="1"/>
    <col min="10" max="10" width="9.875" style="255" customWidth="1"/>
    <col min="11" max="11" width="6.625" style="191" customWidth="1"/>
    <col min="12" max="12" width="21.50390625" style="191" customWidth="1"/>
    <col min="13" max="16384" width="9.00390625" style="191" customWidth="1"/>
  </cols>
  <sheetData>
    <row r="1" spans="1:10" ht="19.5" customHeight="1">
      <c r="A1" s="190" t="s">
        <v>899</v>
      </c>
      <c r="B1" s="190"/>
      <c r="C1" s="143"/>
      <c r="D1" s="143"/>
      <c r="E1" s="144"/>
      <c r="F1" s="145"/>
      <c r="G1" s="144"/>
      <c r="H1" s="146"/>
      <c r="I1" s="147"/>
      <c r="J1" s="569"/>
    </row>
    <row r="2" spans="1:10" ht="19.5" customHeight="1">
      <c r="A2" s="1491" t="s">
        <v>2134</v>
      </c>
      <c r="B2" s="1491"/>
      <c r="C2" s="143"/>
      <c r="D2" s="143"/>
      <c r="E2" s="144"/>
      <c r="F2" s="145"/>
      <c r="G2" s="144"/>
      <c r="H2" s="146"/>
      <c r="I2" s="147"/>
      <c r="J2" s="569"/>
    </row>
    <row r="3" spans="1:10" ht="19.5" customHeight="1">
      <c r="A3" s="145"/>
      <c r="B3" s="1494" t="s">
        <v>2125</v>
      </c>
      <c r="C3" s="1494"/>
      <c r="D3" s="1494"/>
      <c r="E3" s="1494"/>
      <c r="F3" s="1494"/>
      <c r="G3" s="1494"/>
      <c r="H3" s="1494"/>
      <c r="I3" s="1494"/>
      <c r="J3" s="1494"/>
    </row>
    <row r="4" spans="1:10" ht="19.5" customHeight="1">
      <c r="A4" s="149"/>
      <c r="B4" s="150"/>
      <c r="C4" s="148"/>
      <c r="D4" s="1492" t="s">
        <v>2260</v>
      </c>
      <c r="E4" s="1492"/>
      <c r="F4" s="1492"/>
      <c r="G4" s="1492"/>
      <c r="H4" s="151"/>
      <c r="I4" s="152"/>
      <c r="J4" s="570"/>
    </row>
    <row r="5" spans="1:10" ht="19.5" customHeight="1">
      <c r="A5" s="1493" t="s">
        <v>1079</v>
      </c>
      <c r="B5" s="1493"/>
      <c r="C5" s="1493"/>
      <c r="D5" s="1493"/>
      <c r="E5" s="1493"/>
      <c r="F5" s="1493"/>
      <c r="G5" s="1493"/>
      <c r="H5" s="1493"/>
      <c r="I5" s="1493"/>
      <c r="J5" s="1493"/>
    </row>
    <row r="6" spans="1:12" ht="19.5" customHeight="1">
      <c r="A6" s="1499" t="s">
        <v>2730</v>
      </c>
      <c r="B6" s="1501" t="s">
        <v>2731</v>
      </c>
      <c r="C6" s="1503" t="s">
        <v>2738</v>
      </c>
      <c r="D6" s="1503" t="s">
        <v>900</v>
      </c>
      <c r="E6" s="1495" t="s">
        <v>2732</v>
      </c>
      <c r="F6" s="1505" t="s">
        <v>2733</v>
      </c>
      <c r="G6" s="1506"/>
      <c r="H6" s="1503" t="s">
        <v>2737</v>
      </c>
      <c r="I6" s="1499" t="s">
        <v>2736</v>
      </c>
      <c r="J6" s="1503" t="s">
        <v>230</v>
      </c>
      <c r="L6" s="191" t="s">
        <v>2800</v>
      </c>
    </row>
    <row r="7" spans="1:10" ht="30.75" customHeight="1">
      <c r="A7" s="1500"/>
      <c r="B7" s="1502"/>
      <c r="C7" s="1504"/>
      <c r="D7" s="1504"/>
      <c r="E7" s="1496"/>
      <c r="F7" s="193" t="s">
        <v>2860</v>
      </c>
      <c r="G7" s="194" t="s">
        <v>2734</v>
      </c>
      <c r="H7" s="1504"/>
      <c r="I7" s="1500"/>
      <c r="J7" s="1504"/>
    </row>
    <row r="8" spans="1:10" ht="19.5" customHeight="1">
      <c r="A8" s="195">
        <v>1</v>
      </c>
      <c r="B8" s="1486" t="s">
        <v>2558</v>
      </c>
      <c r="C8" s="1487"/>
      <c r="D8" s="1487"/>
      <c r="E8" s="1487"/>
      <c r="F8" s="1487"/>
      <c r="G8" s="196"/>
      <c r="H8" s="196"/>
      <c r="I8" s="197"/>
      <c r="J8" s="571"/>
    </row>
    <row r="9" spans="1:10" ht="19.5" customHeight="1">
      <c r="A9" s="198">
        <v>1</v>
      </c>
      <c r="B9" s="199" t="s">
        <v>901</v>
      </c>
      <c r="C9" s="200">
        <v>1957</v>
      </c>
      <c r="D9" s="199" t="s">
        <v>902</v>
      </c>
      <c r="E9" s="201">
        <v>270000</v>
      </c>
      <c r="F9" s="202"/>
      <c r="G9" s="201"/>
      <c r="H9" s="201">
        <v>270000</v>
      </c>
      <c r="I9" s="203"/>
      <c r="J9" s="215"/>
    </row>
    <row r="10" spans="1:10" ht="19.5" customHeight="1">
      <c r="A10" s="198">
        <v>2</v>
      </c>
      <c r="B10" s="199" t="s">
        <v>907</v>
      </c>
      <c r="C10" s="200">
        <v>1969</v>
      </c>
      <c r="D10" s="199" t="s">
        <v>902</v>
      </c>
      <c r="E10" s="201">
        <v>270000</v>
      </c>
      <c r="F10" s="202"/>
      <c r="G10" s="201"/>
      <c r="H10" s="201">
        <v>270000</v>
      </c>
      <c r="I10" s="203"/>
      <c r="J10" s="215"/>
    </row>
    <row r="11" spans="1:10" ht="19.5" customHeight="1">
      <c r="A11" s="198">
        <v>3</v>
      </c>
      <c r="B11" s="199" t="s">
        <v>2075</v>
      </c>
      <c r="C11" s="200">
        <v>1967</v>
      </c>
      <c r="D11" s="199" t="s">
        <v>908</v>
      </c>
      <c r="E11" s="201">
        <v>270000</v>
      </c>
      <c r="F11" s="202"/>
      <c r="G11" s="201"/>
      <c r="H11" s="201">
        <v>270000</v>
      </c>
      <c r="I11" s="203"/>
      <c r="J11" s="215"/>
    </row>
    <row r="12" spans="1:10" ht="19.5" customHeight="1">
      <c r="A12" s="198">
        <v>4</v>
      </c>
      <c r="B12" s="204" t="s">
        <v>2560</v>
      </c>
      <c r="C12" s="200">
        <v>1976</v>
      </c>
      <c r="D12" s="199" t="s">
        <v>902</v>
      </c>
      <c r="E12" s="201">
        <v>270000</v>
      </c>
      <c r="F12" s="202"/>
      <c r="G12" s="201"/>
      <c r="H12" s="201">
        <f>SUM(E12:G12)</f>
        <v>270000</v>
      </c>
      <c r="I12" s="203"/>
      <c r="J12" s="215"/>
    </row>
    <row r="13" spans="1:10" ht="19.5" customHeight="1">
      <c r="A13" s="198">
        <v>5</v>
      </c>
      <c r="B13" s="204" t="s">
        <v>2561</v>
      </c>
      <c r="C13" s="200">
        <v>1993</v>
      </c>
      <c r="D13" s="199" t="s">
        <v>902</v>
      </c>
      <c r="E13" s="201">
        <v>270000</v>
      </c>
      <c r="F13" s="202"/>
      <c r="G13" s="201"/>
      <c r="H13" s="201">
        <f>SUM(E13:G13)</f>
        <v>270000</v>
      </c>
      <c r="I13" s="203"/>
      <c r="J13" s="215"/>
    </row>
    <row r="14" spans="1:10" ht="19.5" customHeight="1">
      <c r="A14" s="198">
        <v>6</v>
      </c>
      <c r="B14" s="204" t="s">
        <v>2562</v>
      </c>
      <c r="C14" s="200">
        <v>1965</v>
      </c>
      <c r="D14" s="199" t="s">
        <v>902</v>
      </c>
      <c r="E14" s="201">
        <v>270000</v>
      </c>
      <c r="F14" s="202"/>
      <c r="G14" s="201"/>
      <c r="H14" s="201">
        <f>SUM(E14:G14)</f>
        <v>270000</v>
      </c>
      <c r="I14" s="203"/>
      <c r="J14" s="215"/>
    </row>
    <row r="15" spans="1:10" ht="19.5" customHeight="1">
      <c r="A15" s="198">
        <v>7</v>
      </c>
      <c r="B15" s="204" t="s">
        <v>2563</v>
      </c>
      <c r="C15" s="200">
        <v>1963</v>
      </c>
      <c r="D15" s="199" t="s">
        <v>909</v>
      </c>
      <c r="E15" s="201">
        <v>270000</v>
      </c>
      <c r="F15" s="202"/>
      <c r="G15" s="201"/>
      <c r="H15" s="201">
        <f>SUM(E15:G15)</f>
        <v>270000</v>
      </c>
      <c r="I15" s="203"/>
      <c r="J15" s="215"/>
    </row>
    <row r="16" spans="1:10" ht="19.5" customHeight="1">
      <c r="A16" s="205">
        <v>8</v>
      </c>
      <c r="B16" s="204" t="s">
        <v>1072</v>
      </c>
      <c r="C16" s="200">
        <v>1967</v>
      </c>
      <c r="D16" s="199" t="s">
        <v>921</v>
      </c>
      <c r="E16" s="201">
        <v>270000</v>
      </c>
      <c r="F16" s="202"/>
      <c r="G16" s="201"/>
      <c r="H16" s="201">
        <f>SUM(E16:G16)</f>
        <v>270000</v>
      </c>
      <c r="I16" s="203"/>
      <c r="J16" s="215"/>
    </row>
    <row r="17" spans="1:10" ht="19.5" customHeight="1">
      <c r="A17" s="198">
        <v>9</v>
      </c>
      <c r="B17" s="204" t="s">
        <v>2753</v>
      </c>
      <c r="C17" s="200">
        <v>1980</v>
      </c>
      <c r="D17" s="199" t="s">
        <v>924</v>
      </c>
      <c r="E17" s="201">
        <v>270000</v>
      </c>
      <c r="F17" s="202"/>
      <c r="G17" s="201"/>
      <c r="H17" s="201">
        <f>E17+G17</f>
        <v>270000</v>
      </c>
      <c r="I17" s="203"/>
      <c r="J17" s="215"/>
    </row>
    <row r="18" spans="1:10" ht="19.5" customHeight="1">
      <c r="A18" s="205">
        <v>10</v>
      </c>
      <c r="B18" s="199" t="s">
        <v>910</v>
      </c>
      <c r="C18" s="200">
        <v>1971</v>
      </c>
      <c r="D18" s="199" t="s">
        <v>909</v>
      </c>
      <c r="E18" s="201">
        <v>270000</v>
      </c>
      <c r="F18" s="202"/>
      <c r="G18" s="201"/>
      <c r="H18" s="201">
        <f>E18+G18</f>
        <v>270000</v>
      </c>
      <c r="I18" s="203"/>
      <c r="J18" s="215"/>
    </row>
    <row r="19" spans="1:10" ht="19.5" customHeight="1">
      <c r="A19" s="630">
        <v>11</v>
      </c>
      <c r="B19" s="199" t="s">
        <v>2076</v>
      </c>
      <c r="C19" s="200">
        <v>1965</v>
      </c>
      <c r="D19" s="199" t="s">
        <v>909</v>
      </c>
      <c r="E19" s="201">
        <v>270000</v>
      </c>
      <c r="F19" s="202"/>
      <c r="G19" s="201"/>
      <c r="H19" s="201">
        <f>E19+G19</f>
        <v>270000</v>
      </c>
      <c r="I19" s="203"/>
      <c r="J19" s="631"/>
    </row>
    <row r="20" spans="1:11" ht="19.5" customHeight="1">
      <c r="A20" s="191">
        <v>12</v>
      </c>
      <c r="B20" s="254" t="s">
        <v>2675</v>
      </c>
      <c r="C20" s="191">
        <v>1992</v>
      </c>
      <c r="D20" s="191" t="s">
        <v>843</v>
      </c>
      <c r="E20" s="201">
        <v>270000</v>
      </c>
      <c r="F20" s="202"/>
      <c r="G20" s="201"/>
      <c r="H20" s="201">
        <f>E20+G20</f>
        <v>270000</v>
      </c>
      <c r="I20" s="203"/>
      <c r="J20" s="191"/>
      <c r="K20" s="215"/>
    </row>
    <row r="21" spans="1:10" ht="19.5" customHeight="1">
      <c r="A21" s="206"/>
      <c r="B21" s="1480" t="s">
        <v>1349</v>
      </c>
      <c r="C21" s="1481"/>
      <c r="D21" s="1482"/>
      <c r="E21" s="207">
        <f>SUM(E9:E20)</f>
        <v>3240000</v>
      </c>
      <c r="F21" s="208"/>
      <c r="G21" s="207"/>
      <c r="H21" s="207">
        <f>SUM(E21:G21)</f>
        <v>3240000</v>
      </c>
      <c r="I21" s="209"/>
      <c r="J21" s="194"/>
    </row>
    <row r="22" spans="1:10" ht="19.5" customHeight="1">
      <c r="A22" s="195">
        <v>2</v>
      </c>
      <c r="B22" s="1486" t="s">
        <v>2559</v>
      </c>
      <c r="C22" s="1487"/>
      <c r="D22" s="1487"/>
      <c r="E22" s="1487"/>
      <c r="F22" s="1487"/>
      <c r="G22" s="196"/>
      <c r="H22" s="196"/>
      <c r="I22" s="197"/>
      <c r="J22" s="571"/>
    </row>
    <row r="23" spans="1:10" ht="19.5" customHeight="1">
      <c r="A23" s="198">
        <v>1</v>
      </c>
      <c r="B23" s="199" t="s">
        <v>911</v>
      </c>
      <c r="C23" s="200">
        <v>1959</v>
      </c>
      <c r="D23" s="199" t="s">
        <v>909</v>
      </c>
      <c r="E23" s="201">
        <v>540000</v>
      </c>
      <c r="F23" s="202"/>
      <c r="G23" s="210"/>
      <c r="H23" s="201">
        <v>540000</v>
      </c>
      <c r="I23" s="203"/>
      <c r="J23" s="215"/>
    </row>
    <row r="24" spans="1:10" ht="19.5" customHeight="1">
      <c r="A24" s="198">
        <v>2</v>
      </c>
      <c r="B24" s="211" t="s">
        <v>913</v>
      </c>
      <c r="C24" s="200">
        <v>1983</v>
      </c>
      <c r="D24" s="211" t="s">
        <v>914</v>
      </c>
      <c r="E24" s="201">
        <v>540000</v>
      </c>
      <c r="F24" s="202"/>
      <c r="G24" s="210"/>
      <c r="H24" s="201">
        <v>540000</v>
      </c>
      <c r="I24" s="203"/>
      <c r="J24" s="215"/>
    </row>
    <row r="25" spans="1:10" ht="19.5" customHeight="1">
      <c r="A25" s="198">
        <v>3</v>
      </c>
      <c r="B25" s="199" t="s">
        <v>2077</v>
      </c>
      <c r="C25" s="200">
        <v>1969</v>
      </c>
      <c r="D25" s="199" t="s">
        <v>915</v>
      </c>
      <c r="E25" s="201">
        <v>540000</v>
      </c>
      <c r="F25" s="202"/>
      <c r="G25" s="210"/>
      <c r="H25" s="201">
        <v>540000</v>
      </c>
      <c r="I25" s="203"/>
      <c r="J25" s="215"/>
    </row>
    <row r="26" spans="1:10" ht="19.5" customHeight="1">
      <c r="A26" s="198">
        <v>4</v>
      </c>
      <c r="B26" s="199" t="s">
        <v>1830</v>
      </c>
      <c r="C26" s="200">
        <v>1990</v>
      </c>
      <c r="D26" s="199" t="s">
        <v>1831</v>
      </c>
      <c r="E26" s="201">
        <v>540000</v>
      </c>
      <c r="F26" s="202"/>
      <c r="G26" s="210"/>
      <c r="H26" s="201">
        <f>SUM(E26:G26)</f>
        <v>540000</v>
      </c>
      <c r="I26" s="203"/>
      <c r="J26" s="215"/>
    </row>
    <row r="27" spans="1:10" ht="19.5" customHeight="1">
      <c r="A27" s="212"/>
      <c r="B27" s="1480" t="s">
        <v>1349</v>
      </c>
      <c r="C27" s="1481"/>
      <c r="D27" s="1482"/>
      <c r="E27" s="207">
        <f>SUM(E23:E26)</f>
        <v>2160000</v>
      </c>
      <c r="F27" s="208"/>
      <c r="G27" s="207"/>
      <c r="H27" s="207">
        <f>SUM(H23:H26)</f>
        <v>2160000</v>
      </c>
      <c r="I27" s="209"/>
      <c r="J27" s="194"/>
    </row>
    <row r="28" spans="1:10" ht="19.5" customHeight="1">
      <c r="A28" s="195">
        <v>3</v>
      </c>
      <c r="B28" s="213" t="s">
        <v>2090</v>
      </c>
      <c r="C28" s="197"/>
      <c r="D28" s="214"/>
      <c r="E28" s="196"/>
      <c r="F28" s="197"/>
      <c r="G28" s="196"/>
      <c r="H28" s="196"/>
      <c r="I28" s="197"/>
      <c r="J28" s="571"/>
    </row>
    <row r="29" spans="1:10" ht="19.5" customHeight="1">
      <c r="A29" s="198">
        <v>1</v>
      </c>
      <c r="B29" s="199" t="s">
        <v>916</v>
      </c>
      <c r="C29" s="203">
        <v>1936</v>
      </c>
      <c r="D29" s="199" t="s">
        <v>909</v>
      </c>
      <c r="E29" s="201">
        <v>405000</v>
      </c>
      <c r="F29" s="203"/>
      <c r="G29" s="215"/>
      <c r="H29" s="201">
        <v>405000</v>
      </c>
      <c r="I29" s="203"/>
      <c r="J29" s="215"/>
    </row>
    <row r="30" spans="1:10" ht="19.5" customHeight="1">
      <c r="A30" s="198">
        <v>2</v>
      </c>
      <c r="B30" s="199" t="s">
        <v>917</v>
      </c>
      <c r="C30" s="203">
        <v>1939</v>
      </c>
      <c r="D30" s="199" t="s">
        <v>909</v>
      </c>
      <c r="E30" s="201">
        <v>405000</v>
      </c>
      <c r="F30" s="203"/>
      <c r="G30" s="215"/>
      <c r="H30" s="201">
        <v>405000</v>
      </c>
      <c r="I30" s="203"/>
      <c r="J30" s="215"/>
    </row>
    <row r="31" spans="1:10" ht="19.5" customHeight="1">
      <c r="A31" s="198">
        <v>3</v>
      </c>
      <c r="B31" s="199" t="s">
        <v>918</v>
      </c>
      <c r="C31" s="203">
        <v>1942</v>
      </c>
      <c r="D31" s="199" t="s">
        <v>909</v>
      </c>
      <c r="E31" s="201">
        <v>405000</v>
      </c>
      <c r="F31" s="203"/>
      <c r="G31" s="215"/>
      <c r="H31" s="201">
        <v>405000</v>
      </c>
      <c r="I31" s="203"/>
      <c r="J31" s="215"/>
    </row>
    <row r="32" spans="1:10" ht="19.5" customHeight="1">
      <c r="A32" s="198">
        <v>4</v>
      </c>
      <c r="B32" s="199" t="s">
        <v>920</v>
      </c>
      <c r="C32" s="203">
        <v>1950</v>
      </c>
      <c r="D32" s="199" t="s">
        <v>921</v>
      </c>
      <c r="E32" s="201">
        <v>405000</v>
      </c>
      <c r="F32" s="203"/>
      <c r="G32" s="215"/>
      <c r="H32" s="201">
        <v>405000</v>
      </c>
      <c r="I32" s="203"/>
      <c r="J32" s="215"/>
    </row>
    <row r="33" spans="1:10" ht="19.5" customHeight="1">
      <c r="A33" s="198">
        <v>5</v>
      </c>
      <c r="B33" s="199" t="s">
        <v>922</v>
      </c>
      <c r="C33" s="203">
        <v>1940</v>
      </c>
      <c r="D33" s="199" t="s">
        <v>915</v>
      </c>
      <c r="E33" s="201">
        <v>405000</v>
      </c>
      <c r="F33" s="203"/>
      <c r="G33" s="215"/>
      <c r="H33" s="201">
        <v>405000</v>
      </c>
      <c r="I33" s="203"/>
      <c r="J33" s="215"/>
    </row>
    <row r="34" spans="1:10" ht="19.5" customHeight="1">
      <c r="A34" s="198">
        <v>6</v>
      </c>
      <c r="B34" s="199" t="s">
        <v>816</v>
      </c>
      <c r="C34" s="203">
        <v>1956</v>
      </c>
      <c r="D34" s="199" t="s">
        <v>902</v>
      </c>
      <c r="E34" s="201">
        <v>405000</v>
      </c>
      <c r="F34" s="203"/>
      <c r="G34" s="210"/>
      <c r="H34" s="201">
        <f>SUM(E34:G34)</f>
        <v>405000</v>
      </c>
      <c r="I34" s="203"/>
      <c r="J34" s="215"/>
    </row>
    <row r="35" spans="1:10" ht="19.5" customHeight="1">
      <c r="A35" s="198">
        <v>7</v>
      </c>
      <c r="B35" s="199" t="s">
        <v>693</v>
      </c>
      <c r="C35" s="203">
        <v>1956</v>
      </c>
      <c r="D35" s="199" t="s">
        <v>915</v>
      </c>
      <c r="E35" s="201">
        <v>405000</v>
      </c>
      <c r="F35" s="203"/>
      <c r="G35" s="210"/>
      <c r="H35" s="201">
        <f>SUM(E35:G35)</f>
        <v>405000</v>
      </c>
      <c r="I35" s="203"/>
      <c r="J35" s="215" t="s">
        <v>694</v>
      </c>
    </row>
    <row r="36" spans="1:10" ht="19.5" customHeight="1">
      <c r="A36" s="198">
        <v>8</v>
      </c>
      <c r="B36" s="199" t="s">
        <v>1837</v>
      </c>
      <c r="C36" s="203">
        <v>1955</v>
      </c>
      <c r="D36" s="199" t="s">
        <v>912</v>
      </c>
      <c r="E36" s="201">
        <v>405000</v>
      </c>
      <c r="F36" s="203"/>
      <c r="G36" s="210"/>
      <c r="H36" s="201">
        <f>SUM(E36:G36)</f>
        <v>405000</v>
      </c>
      <c r="I36" s="203"/>
      <c r="J36" s="215"/>
    </row>
    <row r="37" spans="1:10" ht="19.5" customHeight="1">
      <c r="A37" s="212"/>
      <c r="B37" s="1480" t="s">
        <v>1349</v>
      </c>
      <c r="C37" s="1481"/>
      <c r="D37" s="1482"/>
      <c r="E37" s="207">
        <f>SUM(E29:E36)</f>
        <v>3240000</v>
      </c>
      <c r="F37" s="209"/>
      <c r="G37" s="207"/>
      <c r="H37" s="207">
        <f>SUM(E37:G37)</f>
        <v>3240000</v>
      </c>
      <c r="I37" s="209"/>
      <c r="J37" s="194"/>
    </row>
    <row r="38" spans="1:10" ht="19.5" customHeight="1">
      <c r="A38" s="195">
        <v>4</v>
      </c>
      <c r="B38" s="213" t="s">
        <v>2089</v>
      </c>
      <c r="C38" s="197"/>
      <c r="D38" s="214"/>
      <c r="E38" s="196"/>
      <c r="F38" s="197"/>
      <c r="G38" s="196"/>
      <c r="H38" s="196"/>
      <c r="I38" s="197"/>
      <c r="J38" s="571"/>
    </row>
    <row r="39" spans="1:10" ht="19.5" customHeight="1">
      <c r="A39" s="203">
        <v>1</v>
      </c>
      <c r="B39" s="216" t="s">
        <v>923</v>
      </c>
      <c r="C39" s="203">
        <v>1933</v>
      </c>
      <c r="D39" s="211" t="s">
        <v>924</v>
      </c>
      <c r="E39" s="210">
        <v>540000</v>
      </c>
      <c r="F39" s="202"/>
      <c r="G39" s="210"/>
      <c r="H39" s="210">
        <v>540000</v>
      </c>
      <c r="I39" s="203"/>
      <c r="J39" s="215"/>
    </row>
    <row r="40" spans="1:10" ht="19.5" customHeight="1">
      <c r="A40" s="203">
        <v>2</v>
      </c>
      <c r="B40" s="199" t="s">
        <v>919</v>
      </c>
      <c r="C40" s="203">
        <v>1944</v>
      </c>
      <c r="D40" s="199" t="s">
        <v>902</v>
      </c>
      <c r="E40" s="210">
        <v>540000</v>
      </c>
      <c r="F40" s="202"/>
      <c r="G40" s="210"/>
      <c r="H40" s="210">
        <v>540000</v>
      </c>
      <c r="I40" s="203"/>
      <c r="J40" s="215"/>
    </row>
    <row r="41" spans="1:10" ht="19.5" customHeight="1">
      <c r="A41" s="203">
        <v>3</v>
      </c>
      <c r="B41" s="199" t="s">
        <v>413</v>
      </c>
      <c r="C41" s="203">
        <v>1936</v>
      </c>
      <c r="D41" s="199" t="s">
        <v>902</v>
      </c>
      <c r="E41" s="210">
        <v>540000</v>
      </c>
      <c r="F41" s="202"/>
      <c r="G41" s="210"/>
      <c r="H41" s="210">
        <f>SUM(E41:G41)</f>
        <v>540000</v>
      </c>
      <c r="I41" s="203"/>
      <c r="J41" s="215"/>
    </row>
    <row r="42" spans="1:10" ht="19.5" customHeight="1">
      <c r="A42" s="212"/>
      <c r="B42" s="1480" t="s">
        <v>1349</v>
      </c>
      <c r="C42" s="1481"/>
      <c r="D42" s="1482"/>
      <c r="E42" s="207">
        <f>SUM(E39:E41)</f>
        <v>1620000</v>
      </c>
      <c r="F42" s="208"/>
      <c r="G42" s="207"/>
      <c r="H42" s="207">
        <f>SUM(E42:G42)</f>
        <v>1620000</v>
      </c>
      <c r="I42" s="209"/>
      <c r="J42" s="194"/>
    </row>
    <row r="43" spans="1:10" ht="19.5" customHeight="1">
      <c r="A43" s="217">
        <v>5</v>
      </c>
      <c r="B43" s="218" t="s">
        <v>820</v>
      </c>
      <c r="C43" s="219"/>
      <c r="D43" s="219"/>
      <c r="E43" s="220"/>
      <c r="F43" s="209"/>
      <c r="G43" s="194"/>
      <c r="H43" s="194"/>
      <c r="I43" s="209"/>
      <c r="J43" s="194"/>
    </row>
    <row r="44" spans="1:10" ht="19.5" customHeight="1">
      <c r="A44" s="221">
        <v>1</v>
      </c>
      <c r="B44" s="222" t="s">
        <v>795</v>
      </c>
      <c r="C44" s="223">
        <v>1932</v>
      </c>
      <c r="D44" s="224" t="s">
        <v>925</v>
      </c>
      <c r="E44" s="225">
        <v>270000</v>
      </c>
      <c r="F44" s="226"/>
      <c r="G44" s="225"/>
      <c r="H44" s="225">
        <f>E44+G44</f>
        <v>270000</v>
      </c>
      <c r="I44" s="227"/>
      <c r="J44" s="572"/>
    </row>
    <row r="45" spans="1:10" ht="19.5" customHeight="1">
      <c r="A45" s="221">
        <v>2</v>
      </c>
      <c r="B45" s="199" t="s">
        <v>926</v>
      </c>
      <c r="C45" s="200">
        <v>1921</v>
      </c>
      <c r="D45" s="199" t="s">
        <v>909</v>
      </c>
      <c r="E45" s="225">
        <v>270000</v>
      </c>
      <c r="F45" s="202"/>
      <c r="G45" s="210"/>
      <c r="H45" s="225">
        <f aca="true" t="shared" si="0" ref="H45:H96">E45+G45</f>
        <v>270000</v>
      </c>
      <c r="I45" s="203"/>
      <c r="J45" s="215"/>
    </row>
    <row r="46" spans="1:10" ht="19.5" customHeight="1">
      <c r="A46" s="221">
        <v>3</v>
      </c>
      <c r="B46" s="199" t="s">
        <v>927</v>
      </c>
      <c r="C46" s="200">
        <v>1925</v>
      </c>
      <c r="D46" s="199" t="s">
        <v>912</v>
      </c>
      <c r="E46" s="225">
        <v>270000</v>
      </c>
      <c r="F46" s="202"/>
      <c r="G46" s="210"/>
      <c r="H46" s="225">
        <f t="shared" si="0"/>
        <v>270000</v>
      </c>
      <c r="I46" s="203"/>
      <c r="J46" s="215"/>
    </row>
    <row r="47" spans="1:10" ht="19.5" customHeight="1">
      <c r="A47" s="221">
        <v>4</v>
      </c>
      <c r="B47" s="199" t="s">
        <v>2078</v>
      </c>
      <c r="C47" s="200">
        <v>1926</v>
      </c>
      <c r="D47" s="199" t="s">
        <v>909</v>
      </c>
      <c r="E47" s="225">
        <v>270000</v>
      </c>
      <c r="F47" s="202"/>
      <c r="G47" s="210"/>
      <c r="H47" s="225">
        <f t="shared" si="0"/>
        <v>270000</v>
      </c>
      <c r="I47" s="203"/>
      <c r="J47" s="215"/>
    </row>
    <row r="48" spans="1:10" ht="19.5" customHeight="1">
      <c r="A48" s="221">
        <v>5</v>
      </c>
      <c r="B48" s="199" t="s">
        <v>928</v>
      </c>
      <c r="C48" s="200">
        <v>1928</v>
      </c>
      <c r="D48" s="199" t="s">
        <v>909</v>
      </c>
      <c r="E48" s="225">
        <v>270000</v>
      </c>
      <c r="F48" s="202"/>
      <c r="G48" s="210"/>
      <c r="H48" s="225">
        <f t="shared" si="0"/>
        <v>270000</v>
      </c>
      <c r="I48" s="203"/>
      <c r="J48" s="215"/>
    </row>
    <row r="49" spans="1:10" ht="19.5" customHeight="1">
      <c r="A49" s="221">
        <v>6</v>
      </c>
      <c r="B49" s="199" t="s">
        <v>930</v>
      </c>
      <c r="C49" s="200">
        <v>1930</v>
      </c>
      <c r="D49" s="199" t="s">
        <v>912</v>
      </c>
      <c r="E49" s="225">
        <v>270000</v>
      </c>
      <c r="F49" s="202"/>
      <c r="G49" s="210"/>
      <c r="H49" s="225">
        <f t="shared" si="0"/>
        <v>270000</v>
      </c>
      <c r="I49" s="203"/>
      <c r="J49" s="215"/>
    </row>
    <row r="50" spans="1:10" ht="19.5" customHeight="1">
      <c r="A50" s="221">
        <v>7</v>
      </c>
      <c r="B50" s="199" t="s">
        <v>931</v>
      </c>
      <c r="C50" s="200">
        <v>1930</v>
      </c>
      <c r="D50" s="199" t="s">
        <v>912</v>
      </c>
      <c r="E50" s="225">
        <v>270000</v>
      </c>
      <c r="F50" s="202"/>
      <c r="G50" s="210"/>
      <c r="H50" s="225">
        <f t="shared" si="0"/>
        <v>270000</v>
      </c>
      <c r="I50" s="203"/>
      <c r="J50" s="215"/>
    </row>
    <row r="51" spans="1:10" ht="19.5" customHeight="1">
      <c r="A51" s="221">
        <v>8</v>
      </c>
      <c r="B51" s="211" t="s">
        <v>934</v>
      </c>
      <c r="C51" s="200">
        <v>1931</v>
      </c>
      <c r="D51" s="211" t="s">
        <v>912</v>
      </c>
      <c r="E51" s="225">
        <v>270000</v>
      </c>
      <c r="F51" s="202"/>
      <c r="G51" s="210"/>
      <c r="H51" s="225">
        <f t="shared" si="0"/>
        <v>270000</v>
      </c>
      <c r="I51" s="203"/>
      <c r="J51" s="215"/>
    </row>
    <row r="52" spans="1:10" ht="19.5" customHeight="1">
      <c r="A52" s="221">
        <v>9</v>
      </c>
      <c r="B52" s="199" t="s">
        <v>935</v>
      </c>
      <c r="C52" s="200">
        <v>1927</v>
      </c>
      <c r="D52" s="199" t="s">
        <v>936</v>
      </c>
      <c r="E52" s="225">
        <v>270000</v>
      </c>
      <c r="F52" s="202"/>
      <c r="G52" s="210"/>
      <c r="H52" s="225">
        <f t="shared" si="0"/>
        <v>270000</v>
      </c>
      <c r="I52" s="203"/>
      <c r="J52" s="215"/>
    </row>
    <row r="53" spans="1:10" ht="19.5" customHeight="1">
      <c r="A53" s="221">
        <v>10</v>
      </c>
      <c r="B53" s="199" t="s">
        <v>937</v>
      </c>
      <c r="C53" s="200">
        <v>1923</v>
      </c>
      <c r="D53" s="199" t="s">
        <v>936</v>
      </c>
      <c r="E53" s="225">
        <v>270000</v>
      </c>
      <c r="F53" s="202"/>
      <c r="G53" s="210"/>
      <c r="H53" s="225">
        <f t="shared" si="0"/>
        <v>270000</v>
      </c>
      <c r="I53" s="203"/>
      <c r="J53" s="215"/>
    </row>
    <row r="54" spans="1:10" ht="19.5" customHeight="1">
      <c r="A54" s="221">
        <v>11</v>
      </c>
      <c r="B54" s="199" t="s">
        <v>938</v>
      </c>
      <c r="C54" s="200">
        <v>1917</v>
      </c>
      <c r="D54" s="199" t="s">
        <v>936</v>
      </c>
      <c r="E54" s="225">
        <v>270000</v>
      </c>
      <c r="F54" s="202"/>
      <c r="G54" s="210"/>
      <c r="H54" s="225">
        <f t="shared" si="0"/>
        <v>270000</v>
      </c>
      <c r="I54" s="203"/>
      <c r="J54" s="215"/>
    </row>
    <row r="55" spans="1:10" ht="19.5" customHeight="1">
      <c r="A55" s="221">
        <v>12</v>
      </c>
      <c r="B55" s="211" t="s">
        <v>940</v>
      </c>
      <c r="C55" s="200">
        <v>1925</v>
      </c>
      <c r="D55" s="211" t="s">
        <v>936</v>
      </c>
      <c r="E55" s="225">
        <v>270000</v>
      </c>
      <c r="F55" s="202"/>
      <c r="G55" s="210"/>
      <c r="H55" s="225">
        <f t="shared" si="0"/>
        <v>270000</v>
      </c>
      <c r="I55" s="203"/>
      <c r="J55" s="215"/>
    </row>
    <row r="56" spans="1:10" ht="19.5" customHeight="1">
      <c r="A56" s="221">
        <v>13</v>
      </c>
      <c r="B56" s="211" t="s">
        <v>942</v>
      </c>
      <c r="C56" s="200">
        <v>1930</v>
      </c>
      <c r="D56" s="211" t="s">
        <v>941</v>
      </c>
      <c r="E56" s="225">
        <v>270000</v>
      </c>
      <c r="F56" s="202"/>
      <c r="G56" s="210"/>
      <c r="H56" s="225">
        <f t="shared" si="0"/>
        <v>270000</v>
      </c>
      <c r="I56" s="203"/>
      <c r="J56" s="215"/>
    </row>
    <row r="57" spans="1:10" ht="19.5" customHeight="1">
      <c r="A57" s="221">
        <v>14</v>
      </c>
      <c r="B57" s="199" t="s">
        <v>943</v>
      </c>
      <c r="C57" s="200">
        <v>1924</v>
      </c>
      <c r="D57" s="211" t="s">
        <v>941</v>
      </c>
      <c r="E57" s="225">
        <v>270000</v>
      </c>
      <c r="F57" s="202"/>
      <c r="G57" s="210"/>
      <c r="H57" s="225">
        <f t="shared" si="0"/>
        <v>270000</v>
      </c>
      <c r="I57" s="203"/>
      <c r="J57" s="215"/>
    </row>
    <row r="58" spans="1:10" ht="19.5" customHeight="1">
      <c r="A58" s="221">
        <v>15</v>
      </c>
      <c r="B58" s="199" t="s">
        <v>944</v>
      </c>
      <c r="C58" s="200">
        <v>1920</v>
      </c>
      <c r="D58" s="211" t="s">
        <v>941</v>
      </c>
      <c r="E58" s="225">
        <v>270000</v>
      </c>
      <c r="F58" s="202"/>
      <c r="G58" s="210"/>
      <c r="H58" s="225">
        <f t="shared" si="0"/>
        <v>270000</v>
      </c>
      <c r="I58" s="203"/>
      <c r="J58" s="215"/>
    </row>
    <row r="59" spans="1:10" ht="19.5" customHeight="1">
      <c r="A59" s="221">
        <v>16</v>
      </c>
      <c r="B59" s="199" t="s">
        <v>945</v>
      </c>
      <c r="C59" s="200">
        <v>1926</v>
      </c>
      <c r="D59" s="211" t="s">
        <v>941</v>
      </c>
      <c r="E59" s="225">
        <v>270000</v>
      </c>
      <c r="F59" s="202"/>
      <c r="G59" s="210"/>
      <c r="H59" s="225">
        <f t="shared" si="0"/>
        <v>270000</v>
      </c>
      <c r="I59" s="203"/>
      <c r="J59" s="215"/>
    </row>
    <row r="60" spans="1:10" ht="19.5" customHeight="1">
      <c r="A60" s="221">
        <v>17</v>
      </c>
      <c r="B60" s="211" t="s">
        <v>946</v>
      </c>
      <c r="C60" s="200">
        <v>1928</v>
      </c>
      <c r="D60" s="211" t="s">
        <v>941</v>
      </c>
      <c r="E60" s="225">
        <v>270000</v>
      </c>
      <c r="F60" s="202"/>
      <c r="G60" s="210"/>
      <c r="H60" s="225">
        <f t="shared" si="0"/>
        <v>270000</v>
      </c>
      <c r="I60" s="203"/>
      <c r="J60" s="215"/>
    </row>
    <row r="61" spans="1:10" ht="19.5" customHeight="1">
      <c r="A61" s="221">
        <v>18</v>
      </c>
      <c r="B61" s="211" t="s">
        <v>141</v>
      </c>
      <c r="C61" s="200">
        <v>1927</v>
      </c>
      <c r="D61" s="211" t="s">
        <v>941</v>
      </c>
      <c r="E61" s="225">
        <v>270000</v>
      </c>
      <c r="F61" s="202"/>
      <c r="G61" s="210"/>
      <c r="H61" s="225">
        <f t="shared" si="0"/>
        <v>270000</v>
      </c>
      <c r="I61" s="203"/>
      <c r="J61" s="215"/>
    </row>
    <row r="62" spans="1:10" ht="19.5" customHeight="1">
      <c r="A62" s="221">
        <v>19</v>
      </c>
      <c r="B62" s="211" t="s">
        <v>947</v>
      </c>
      <c r="C62" s="200">
        <v>1928</v>
      </c>
      <c r="D62" s="211" t="s">
        <v>941</v>
      </c>
      <c r="E62" s="225">
        <v>270000</v>
      </c>
      <c r="F62" s="202"/>
      <c r="G62" s="210"/>
      <c r="H62" s="225">
        <f t="shared" si="0"/>
        <v>270000</v>
      </c>
      <c r="I62" s="203"/>
      <c r="J62" s="215"/>
    </row>
    <row r="63" spans="1:10" ht="19.5" customHeight="1">
      <c r="A63" s="221">
        <v>20</v>
      </c>
      <c r="B63" s="211" t="s">
        <v>948</v>
      </c>
      <c r="C63" s="200">
        <v>1927</v>
      </c>
      <c r="D63" s="211" t="s">
        <v>941</v>
      </c>
      <c r="E63" s="225">
        <v>270000</v>
      </c>
      <c r="F63" s="202"/>
      <c r="G63" s="210"/>
      <c r="H63" s="225">
        <f t="shared" si="0"/>
        <v>270000</v>
      </c>
      <c r="I63" s="203"/>
      <c r="J63" s="215"/>
    </row>
    <row r="64" spans="1:10" ht="19.5" customHeight="1">
      <c r="A64" s="221">
        <v>21</v>
      </c>
      <c r="B64" s="199" t="s">
        <v>949</v>
      </c>
      <c r="C64" s="200">
        <v>1920</v>
      </c>
      <c r="D64" s="199" t="s">
        <v>902</v>
      </c>
      <c r="E64" s="225">
        <v>270000</v>
      </c>
      <c r="F64" s="202"/>
      <c r="G64" s="210"/>
      <c r="H64" s="225">
        <f t="shared" si="0"/>
        <v>270000</v>
      </c>
      <c r="I64" s="203"/>
      <c r="J64" s="215"/>
    </row>
    <row r="65" spans="1:10" ht="19.5" customHeight="1">
      <c r="A65" s="221">
        <v>22</v>
      </c>
      <c r="B65" s="199" t="s">
        <v>950</v>
      </c>
      <c r="C65" s="200">
        <v>1919</v>
      </c>
      <c r="D65" s="199" t="s">
        <v>902</v>
      </c>
      <c r="E65" s="225">
        <v>270000</v>
      </c>
      <c r="F65" s="202"/>
      <c r="G65" s="210"/>
      <c r="H65" s="225">
        <f t="shared" si="0"/>
        <v>270000</v>
      </c>
      <c r="I65" s="203"/>
      <c r="J65" s="215"/>
    </row>
    <row r="66" spans="1:10" ht="19.5" customHeight="1">
      <c r="A66" s="221">
        <v>23</v>
      </c>
      <c r="B66" s="199" t="s">
        <v>953</v>
      </c>
      <c r="C66" s="200">
        <v>1920</v>
      </c>
      <c r="D66" s="199" t="s">
        <v>902</v>
      </c>
      <c r="E66" s="225">
        <v>270000</v>
      </c>
      <c r="F66" s="202"/>
      <c r="G66" s="210"/>
      <c r="H66" s="225">
        <f t="shared" si="0"/>
        <v>270000</v>
      </c>
      <c r="I66" s="203"/>
      <c r="J66" s="215"/>
    </row>
    <row r="67" spans="1:10" ht="19.5" customHeight="1">
      <c r="A67" s="221">
        <v>24</v>
      </c>
      <c r="B67" s="199" t="s">
        <v>954</v>
      </c>
      <c r="C67" s="200">
        <v>1925</v>
      </c>
      <c r="D67" s="199" t="s">
        <v>902</v>
      </c>
      <c r="E67" s="225">
        <v>270000</v>
      </c>
      <c r="F67" s="202"/>
      <c r="G67" s="210"/>
      <c r="H67" s="225">
        <f t="shared" si="0"/>
        <v>270000</v>
      </c>
      <c r="I67" s="203"/>
      <c r="J67" s="215"/>
    </row>
    <row r="68" spans="1:10" ht="19.5" customHeight="1">
      <c r="A68" s="221">
        <v>25</v>
      </c>
      <c r="B68" s="199" t="s">
        <v>955</v>
      </c>
      <c r="C68" s="200">
        <v>1920</v>
      </c>
      <c r="D68" s="199" t="s">
        <v>902</v>
      </c>
      <c r="E68" s="225">
        <v>270000</v>
      </c>
      <c r="F68" s="202"/>
      <c r="G68" s="210"/>
      <c r="H68" s="225">
        <f t="shared" si="0"/>
        <v>270000</v>
      </c>
      <c r="I68" s="203"/>
      <c r="J68" s="215"/>
    </row>
    <row r="69" spans="1:10" ht="19.5" customHeight="1">
      <c r="A69" s="221">
        <v>26</v>
      </c>
      <c r="B69" s="199" t="s">
        <v>938</v>
      </c>
      <c r="C69" s="200">
        <v>1930</v>
      </c>
      <c r="D69" s="199" t="s">
        <v>902</v>
      </c>
      <c r="E69" s="225">
        <v>270000</v>
      </c>
      <c r="F69" s="202"/>
      <c r="G69" s="210"/>
      <c r="H69" s="225">
        <f t="shared" si="0"/>
        <v>270000</v>
      </c>
      <c r="I69" s="203"/>
      <c r="J69" s="215"/>
    </row>
    <row r="70" spans="1:10" ht="19.5" customHeight="1">
      <c r="A70" s="221">
        <v>27</v>
      </c>
      <c r="B70" s="199" t="s">
        <v>962</v>
      </c>
      <c r="C70" s="200">
        <v>1925</v>
      </c>
      <c r="D70" s="199" t="s">
        <v>902</v>
      </c>
      <c r="E70" s="225">
        <v>270000</v>
      </c>
      <c r="F70" s="202"/>
      <c r="G70" s="210"/>
      <c r="H70" s="225">
        <f t="shared" si="0"/>
        <v>270000</v>
      </c>
      <c r="I70" s="203"/>
      <c r="J70" s="215"/>
    </row>
    <row r="71" spans="1:10" ht="19.5" customHeight="1">
      <c r="A71" s="221">
        <v>28</v>
      </c>
      <c r="B71" s="211" t="s">
        <v>963</v>
      </c>
      <c r="C71" s="200">
        <v>1929</v>
      </c>
      <c r="D71" s="211" t="s">
        <v>902</v>
      </c>
      <c r="E71" s="225">
        <v>270000</v>
      </c>
      <c r="F71" s="202"/>
      <c r="G71" s="210"/>
      <c r="H71" s="225">
        <f t="shared" si="0"/>
        <v>270000</v>
      </c>
      <c r="I71" s="203"/>
      <c r="J71" s="215"/>
    </row>
    <row r="72" spans="1:10" ht="19.5" customHeight="1">
      <c r="A72" s="221">
        <v>29</v>
      </c>
      <c r="B72" s="211" t="s">
        <v>964</v>
      </c>
      <c r="C72" s="200">
        <v>1928</v>
      </c>
      <c r="D72" s="211" t="s">
        <v>902</v>
      </c>
      <c r="E72" s="225">
        <v>270000</v>
      </c>
      <c r="F72" s="202"/>
      <c r="G72" s="210"/>
      <c r="H72" s="225">
        <f t="shared" si="0"/>
        <v>270000</v>
      </c>
      <c r="I72" s="203"/>
      <c r="J72" s="215"/>
    </row>
    <row r="73" spans="1:10" ht="19.5" customHeight="1">
      <c r="A73" s="221">
        <v>30</v>
      </c>
      <c r="B73" s="211" t="s">
        <v>423</v>
      </c>
      <c r="C73" s="200">
        <v>1928</v>
      </c>
      <c r="D73" s="211" t="s">
        <v>902</v>
      </c>
      <c r="E73" s="225">
        <v>270000</v>
      </c>
      <c r="F73" s="202"/>
      <c r="G73" s="210"/>
      <c r="H73" s="225">
        <f t="shared" si="0"/>
        <v>270000</v>
      </c>
      <c r="I73" s="203"/>
      <c r="J73" s="215"/>
    </row>
    <row r="74" spans="1:10" ht="19.5" customHeight="1">
      <c r="A74" s="221">
        <v>31</v>
      </c>
      <c r="B74" s="211" t="s">
        <v>966</v>
      </c>
      <c r="C74" s="200">
        <v>1930</v>
      </c>
      <c r="D74" s="211" t="s">
        <v>902</v>
      </c>
      <c r="E74" s="225">
        <v>270000</v>
      </c>
      <c r="F74" s="202"/>
      <c r="G74" s="210"/>
      <c r="H74" s="225">
        <f t="shared" si="0"/>
        <v>270000</v>
      </c>
      <c r="I74" s="203"/>
      <c r="J74" s="215"/>
    </row>
    <row r="75" spans="1:10" ht="19.5" customHeight="1">
      <c r="A75" s="221">
        <v>32</v>
      </c>
      <c r="B75" s="211" t="s">
        <v>969</v>
      </c>
      <c r="C75" s="200">
        <v>1932</v>
      </c>
      <c r="D75" s="211" t="s">
        <v>902</v>
      </c>
      <c r="E75" s="225">
        <v>270000</v>
      </c>
      <c r="F75" s="202"/>
      <c r="G75" s="210"/>
      <c r="H75" s="225">
        <f t="shared" si="0"/>
        <v>270000</v>
      </c>
      <c r="I75" s="203"/>
      <c r="J75" s="215"/>
    </row>
    <row r="76" spans="1:10" ht="19.5" customHeight="1">
      <c r="A76" s="221">
        <v>33</v>
      </c>
      <c r="B76" s="199" t="s">
        <v>970</v>
      </c>
      <c r="C76" s="200">
        <v>1924</v>
      </c>
      <c r="D76" s="199" t="s">
        <v>915</v>
      </c>
      <c r="E76" s="225">
        <v>270000</v>
      </c>
      <c r="F76" s="202"/>
      <c r="G76" s="210"/>
      <c r="H76" s="225">
        <f t="shared" si="0"/>
        <v>270000</v>
      </c>
      <c r="I76" s="203"/>
      <c r="J76" s="215"/>
    </row>
    <row r="77" spans="1:10" ht="19.5" customHeight="1">
      <c r="A77" s="221">
        <v>34</v>
      </c>
      <c r="B77" s="199" t="s">
        <v>2079</v>
      </c>
      <c r="C77" s="200">
        <v>1924</v>
      </c>
      <c r="D77" s="199" t="s">
        <v>921</v>
      </c>
      <c r="E77" s="225">
        <v>270000</v>
      </c>
      <c r="F77" s="202"/>
      <c r="G77" s="210"/>
      <c r="H77" s="225">
        <f t="shared" si="0"/>
        <v>270000</v>
      </c>
      <c r="I77" s="203"/>
      <c r="J77" s="215"/>
    </row>
    <row r="78" spans="1:10" ht="19.5" customHeight="1">
      <c r="A78" s="221">
        <v>35</v>
      </c>
      <c r="B78" s="211" t="s">
        <v>971</v>
      </c>
      <c r="C78" s="200">
        <v>1930</v>
      </c>
      <c r="D78" s="211" t="s">
        <v>915</v>
      </c>
      <c r="E78" s="225">
        <v>270000</v>
      </c>
      <c r="F78" s="202"/>
      <c r="G78" s="210"/>
      <c r="H78" s="225">
        <f t="shared" si="0"/>
        <v>270000</v>
      </c>
      <c r="I78" s="203"/>
      <c r="J78" s="215"/>
    </row>
    <row r="79" spans="1:10" s="1132" customFormat="1" ht="19.5" customHeight="1">
      <c r="A79" s="1348">
        <v>36</v>
      </c>
      <c r="B79" s="1130" t="s">
        <v>972</v>
      </c>
      <c r="C79" s="1349">
        <v>1927</v>
      </c>
      <c r="D79" s="1130" t="s">
        <v>915</v>
      </c>
      <c r="E79" s="1350">
        <v>0</v>
      </c>
      <c r="F79" s="1140"/>
      <c r="G79" s="1131"/>
      <c r="H79" s="1350">
        <f t="shared" si="0"/>
        <v>0</v>
      </c>
      <c r="I79" s="1134" t="s">
        <v>2820</v>
      </c>
      <c r="J79" s="1135"/>
    </row>
    <row r="80" spans="1:10" ht="19.5" customHeight="1">
      <c r="A80" s="221">
        <v>37</v>
      </c>
      <c r="B80" s="211" t="s">
        <v>973</v>
      </c>
      <c r="C80" s="200">
        <v>1927</v>
      </c>
      <c r="D80" s="211" t="s">
        <v>915</v>
      </c>
      <c r="E80" s="225">
        <v>270000</v>
      </c>
      <c r="F80" s="202"/>
      <c r="G80" s="210"/>
      <c r="H80" s="225">
        <f t="shared" si="0"/>
        <v>270000</v>
      </c>
      <c r="I80" s="203"/>
      <c r="J80" s="215"/>
    </row>
    <row r="81" spans="1:10" ht="19.5" customHeight="1">
      <c r="A81" s="221">
        <v>38</v>
      </c>
      <c r="B81" s="199" t="s">
        <v>976</v>
      </c>
      <c r="C81" s="200">
        <v>1922</v>
      </c>
      <c r="D81" s="199" t="s">
        <v>908</v>
      </c>
      <c r="E81" s="225">
        <v>270000</v>
      </c>
      <c r="F81" s="202"/>
      <c r="G81" s="210"/>
      <c r="H81" s="225">
        <f t="shared" si="0"/>
        <v>270000</v>
      </c>
      <c r="I81" s="203"/>
      <c r="J81" s="215"/>
    </row>
    <row r="82" spans="1:10" ht="19.5" customHeight="1">
      <c r="A82" s="221">
        <v>39</v>
      </c>
      <c r="B82" s="211" t="s">
        <v>978</v>
      </c>
      <c r="C82" s="200">
        <v>1930</v>
      </c>
      <c r="D82" s="211" t="s">
        <v>908</v>
      </c>
      <c r="E82" s="225">
        <v>270000</v>
      </c>
      <c r="F82" s="202"/>
      <c r="G82" s="210"/>
      <c r="H82" s="225">
        <f t="shared" si="0"/>
        <v>270000</v>
      </c>
      <c r="I82" s="203"/>
      <c r="J82" s="215"/>
    </row>
    <row r="83" spans="1:10" ht="19.5" customHeight="1">
      <c r="A83" s="221">
        <v>40</v>
      </c>
      <c r="B83" s="211" t="s">
        <v>980</v>
      </c>
      <c r="C83" s="200">
        <v>1928</v>
      </c>
      <c r="D83" s="211" t="s">
        <v>908</v>
      </c>
      <c r="E83" s="225">
        <v>270000</v>
      </c>
      <c r="F83" s="202"/>
      <c r="G83" s="210"/>
      <c r="H83" s="225">
        <f t="shared" si="0"/>
        <v>270000</v>
      </c>
      <c r="I83" s="203"/>
      <c r="J83" s="215"/>
    </row>
    <row r="84" spans="1:10" ht="19.5" customHeight="1">
      <c r="A84" s="221">
        <v>41</v>
      </c>
      <c r="B84" s="211" t="s">
        <v>981</v>
      </c>
      <c r="C84" s="200">
        <v>1932</v>
      </c>
      <c r="D84" s="211" t="s">
        <v>908</v>
      </c>
      <c r="E84" s="225">
        <v>270000</v>
      </c>
      <c r="F84" s="202"/>
      <c r="G84" s="210"/>
      <c r="H84" s="225">
        <f t="shared" si="0"/>
        <v>270000</v>
      </c>
      <c r="I84" s="203"/>
      <c r="J84" s="215"/>
    </row>
    <row r="85" spans="1:10" ht="19.5" customHeight="1">
      <c r="A85" s="221">
        <v>42</v>
      </c>
      <c r="B85" s="199" t="s">
        <v>982</v>
      </c>
      <c r="C85" s="200">
        <v>1925</v>
      </c>
      <c r="D85" s="199" t="s">
        <v>983</v>
      </c>
      <c r="E85" s="225">
        <v>270000</v>
      </c>
      <c r="F85" s="202"/>
      <c r="G85" s="210"/>
      <c r="H85" s="225">
        <f t="shared" si="0"/>
        <v>270000</v>
      </c>
      <c r="I85" s="203"/>
      <c r="J85" s="215"/>
    </row>
    <row r="86" spans="1:10" ht="19.5" customHeight="1">
      <c r="A86" s="221">
        <v>43</v>
      </c>
      <c r="B86" s="199" t="s">
        <v>984</v>
      </c>
      <c r="C86" s="200">
        <v>1925</v>
      </c>
      <c r="D86" s="211" t="s">
        <v>2788</v>
      </c>
      <c r="E86" s="225">
        <v>270000</v>
      </c>
      <c r="F86" s="202"/>
      <c r="G86" s="210"/>
      <c r="H86" s="225">
        <f t="shared" si="0"/>
        <v>270000</v>
      </c>
      <c r="I86" s="203"/>
      <c r="J86" s="215"/>
    </row>
    <row r="87" spans="1:10" ht="19.5" customHeight="1">
      <c r="A87" s="221">
        <v>44</v>
      </c>
      <c r="B87" s="211" t="s">
        <v>940</v>
      </c>
      <c r="C87" s="200">
        <v>1931</v>
      </c>
      <c r="D87" s="199" t="s">
        <v>936</v>
      </c>
      <c r="E87" s="225">
        <v>270000</v>
      </c>
      <c r="F87" s="202"/>
      <c r="G87" s="210"/>
      <c r="H87" s="225">
        <f t="shared" si="0"/>
        <v>270000</v>
      </c>
      <c r="I87" s="203"/>
      <c r="J87" s="215"/>
    </row>
    <row r="88" spans="1:10" ht="19.5" customHeight="1">
      <c r="A88" s="221">
        <v>45</v>
      </c>
      <c r="B88" s="211" t="s">
        <v>985</v>
      </c>
      <c r="C88" s="200">
        <v>1932</v>
      </c>
      <c r="D88" s="211" t="s">
        <v>941</v>
      </c>
      <c r="E88" s="225">
        <v>270000</v>
      </c>
      <c r="F88" s="202"/>
      <c r="G88" s="210"/>
      <c r="H88" s="225">
        <f t="shared" si="0"/>
        <v>270000</v>
      </c>
      <c r="I88" s="203"/>
      <c r="J88" s="215"/>
    </row>
    <row r="89" spans="1:10" ht="19.5" customHeight="1">
      <c r="A89" s="221">
        <v>46</v>
      </c>
      <c r="B89" s="211" t="s">
        <v>986</v>
      </c>
      <c r="C89" s="200">
        <v>1932</v>
      </c>
      <c r="D89" s="211" t="s">
        <v>941</v>
      </c>
      <c r="E89" s="225">
        <v>270000</v>
      </c>
      <c r="F89" s="202"/>
      <c r="G89" s="210"/>
      <c r="H89" s="225">
        <f t="shared" si="0"/>
        <v>270000</v>
      </c>
      <c r="I89" s="203"/>
      <c r="J89" s="215"/>
    </row>
    <row r="90" spans="1:10" ht="19.5" customHeight="1">
      <c r="A90" s="221">
        <v>47</v>
      </c>
      <c r="B90" s="211" t="s">
        <v>987</v>
      </c>
      <c r="C90" s="200">
        <v>1933</v>
      </c>
      <c r="D90" s="211" t="s">
        <v>909</v>
      </c>
      <c r="E90" s="225">
        <v>270000</v>
      </c>
      <c r="F90" s="202"/>
      <c r="G90" s="210"/>
      <c r="H90" s="225">
        <f t="shared" si="0"/>
        <v>270000</v>
      </c>
      <c r="I90" s="203"/>
      <c r="J90" s="215"/>
    </row>
    <row r="91" spans="1:10" ht="19.5" customHeight="1">
      <c r="A91" s="221">
        <v>48</v>
      </c>
      <c r="B91" s="211" t="s">
        <v>988</v>
      </c>
      <c r="C91" s="200">
        <v>1933</v>
      </c>
      <c r="D91" s="211" t="s">
        <v>909</v>
      </c>
      <c r="E91" s="225">
        <v>270000</v>
      </c>
      <c r="F91" s="202"/>
      <c r="G91" s="210"/>
      <c r="H91" s="225">
        <f t="shared" si="0"/>
        <v>270000</v>
      </c>
      <c r="I91" s="203"/>
      <c r="J91" s="215"/>
    </row>
    <row r="92" spans="1:10" ht="19.5" customHeight="1">
      <c r="A92" s="221">
        <v>49</v>
      </c>
      <c r="B92" s="211" t="s">
        <v>989</v>
      </c>
      <c r="C92" s="200">
        <v>1933</v>
      </c>
      <c r="D92" s="211" t="s">
        <v>941</v>
      </c>
      <c r="E92" s="225">
        <v>270000</v>
      </c>
      <c r="F92" s="202"/>
      <c r="G92" s="210"/>
      <c r="H92" s="225">
        <f t="shared" si="0"/>
        <v>270000</v>
      </c>
      <c r="I92" s="203"/>
      <c r="J92" s="215"/>
    </row>
    <row r="93" spans="1:10" ht="19.5" customHeight="1">
      <c r="A93" s="221">
        <v>50</v>
      </c>
      <c r="B93" s="211" t="s">
        <v>990</v>
      </c>
      <c r="C93" s="200">
        <v>1933</v>
      </c>
      <c r="D93" s="211" t="s">
        <v>912</v>
      </c>
      <c r="E93" s="225">
        <v>270000</v>
      </c>
      <c r="F93" s="202"/>
      <c r="G93" s="210"/>
      <c r="H93" s="225">
        <f t="shared" si="0"/>
        <v>270000</v>
      </c>
      <c r="I93" s="203"/>
      <c r="J93" s="215"/>
    </row>
    <row r="94" spans="1:10" ht="19.5" customHeight="1">
      <c r="A94" s="221">
        <v>51</v>
      </c>
      <c r="B94" s="211" t="s">
        <v>991</v>
      </c>
      <c r="C94" s="200">
        <v>1933</v>
      </c>
      <c r="D94" s="211" t="s">
        <v>983</v>
      </c>
      <c r="E94" s="225">
        <v>270000</v>
      </c>
      <c r="F94" s="202"/>
      <c r="G94" s="210"/>
      <c r="H94" s="225">
        <f t="shared" si="0"/>
        <v>270000</v>
      </c>
      <c r="I94" s="203"/>
      <c r="J94" s="215"/>
    </row>
    <row r="95" spans="1:10" ht="19.5" customHeight="1">
      <c r="A95" s="221">
        <v>52</v>
      </c>
      <c r="B95" s="211" t="s">
        <v>992</v>
      </c>
      <c r="C95" s="200">
        <v>1934</v>
      </c>
      <c r="D95" s="211" t="s">
        <v>941</v>
      </c>
      <c r="E95" s="225">
        <v>270000</v>
      </c>
      <c r="F95" s="202"/>
      <c r="G95" s="210"/>
      <c r="H95" s="225">
        <f t="shared" si="0"/>
        <v>270000</v>
      </c>
      <c r="I95" s="203"/>
      <c r="J95" s="215"/>
    </row>
    <row r="96" spans="1:10" ht="19.5" customHeight="1">
      <c r="A96" s="221">
        <v>53</v>
      </c>
      <c r="B96" s="211" t="s">
        <v>993</v>
      </c>
      <c r="C96" s="200">
        <v>1933</v>
      </c>
      <c r="D96" s="211" t="s">
        <v>994</v>
      </c>
      <c r="E96" s="225">
        <v>270000</v>
      </c>
      <c r="F96" s="202"/>
      <c r="G96" s="210"/>
      <c r="H96" s="225">
        <f t="shared" si="0"/>
        <v>270000</v>
      </c>
      <c r="I96" s="203"/>
      <c r="J96" s="215"/>
    </row>
    <row r="97" spans="1:10" ht="19.5" customHeight="1">
      <c r="A97" s="221">
        <v>54</v>
      </c>
      <c r="B97" s="211" t="s">
        <v>995</v>
      </c>
      <c r="C97" s="200">
        <v>1934</v>
      </c>
      <c r="D97" s="199" t="s">
        <v>936</v>
      </c>
      <c r="E97" s="225">
        <v>270000</v>
      </c>
      <c r="F97" s="202"/>
      <c r="G97" s="210"/>
      <c r="H97" s="225">
        <f aca="true" t="shared" si="1" ref="H97:H114">E97+G97</f>
        <v>270000</v>
      </c>
      <c r="I97" s="203"/>
      <c r="J97" s="215"/>
    </row>
    <row r="98" spans="1:10" ht="19.5" customHeight="1">
      <c r="A98" s="221">
        <v>55</v>
      </c>
      <c r="B98" s="211" t="s">
        <v>30</v>
      </c>
      <c r="C98" s="200">
        <v>1934</v>
      </c>
      <c r="D98" s="211" t="s">
        <v>908</v>
      </c>
      <c r="E98" s="225">
        <v>270000</v>
      </c>
      <c r="F98" s="202"/>
      <c r="G98" s="210"/>
      <c r="H98" s="225">
        <f t="shared" si="1"/>
        <v>270000</v>
      </c>
      <c r="I98" s="203"/>
      <c r="J98" s="215"/>
    </row>
    <row r="99" spans="1:10" ht="19.5" customHeight="1">
      <c r="A99" s="221">
        <v>56</v>
      </c>
      <c r="B99" s="211" t="s">
        <v>996</v>
      </c>
      <c r="C99" s="200">
        <v>1935</v>
      </c>
      <c r="D99" s="211" t="s">
        <v>908</v>
      </c>
      <c r="E99" s="225">
        <v>270000</v>
      </c>
      <c r="F99" s="202"/>
      <c r="G99" s="210"/>
      <c r="H99" s="225">
        <f t="shared" si="1"/>
        <v>270000</v>
      </c>
      <c r="I99" s="203"/>
      <c r="J99" s="215"/>
    </row>
    <row r="100" spans="1:10" ht="19.5" customHeight="1">
      <c r="A100" s="221">
        <v>57</v>
      </c>
      <c r="B100" s="211" t="s">
        <v>997</v>
      </c>
      <c r="C100" s="200">
        <v>1935</v>
      </c>
      <c r="D100" s="211" t="s">
        <v>983</v>
      </c>
      <c r="E100" s="225">
        <v>270000</v>
      </c>
      <c r="F100" s="202"/>
      <c r="G100" s="210"/>
      <c r="H100" s="225">
        <f t="shared" si="1"/>
        <v>270000</v>
      </c>
      <c r="I100" s="203"/>
      <c r="J100" s="215"/>
    </row>
    <row r="101" spans="1:10" ht="19.5" customHeight="1">
      <c r="A101" s="221">
        <v>58</v>
      </c>
      <c r="B101" s="211" t="s">
        <v>314</v>
      </c>
      <c r="C101" s="200">
        <v>1935</v>
      </c>
      <c r="D101" s="211" t="s">
        <v>912</v>
      </c>
      <c r="E101" s="225">
        <v>270000</v>
      </c>
      <c r="F101" s="202"/>
      <c r="G101" s="210"/>
      <c r="H101" s="225">
        <f t="shared" si="1"/>
        <v>270000</v>
      </c>
      <c r="I101" s="202"/>
      <c r="J101" s="215"/>
    </row>
    <row r="102" spans="1:10" ht="19.5" customHeight="1">
      <c r="A102" s="221">
        <v>59</v>
      </c>
      <c r="B102" s="211" t="s">
        <v>315</v>
      </c>
      <c r="C102" s="200">
        <v>1935</v>
      </c>
      <c r="D102" s="211" t="s">
        <v>908</v>
      </c>
      <c r="E102" s="225">
        <v>270000</v>
      </c>
      <c r="F102" s="202"/>
      <c r="G102" s="210"/>
      <c r="H102" s="225">
        <f t="shared" si="1"/>
        <v>270000</v>
      </c>
      <c r="I102" s="203"/>
      <c r="J102" s="215"/>
    </row>
    <row r="103" spans="1:10" ht="19.5" customHeight="1">
      <c r="A103" s="221">
        <v>60</v>
      </c>
      <c r="B103" s="211" t="s">
        <v>1984</v>
      </c>
      <c r="C103" s="200">
        <v>1935</v>
      </c>
      <c r="D103" s="211" t="s">
        <v>941</v>
      </c>
      <c r="E103" s="225">
        <v>270000</v>
      </c>
      <c r="F103" s="202"/>
      <c r="G103" s="210"/>
      <c r="H103" s="225">
        <f t="shared" si="1"/>
        <v>270000</v>
      </c>
      <c r="I103" s="202"/>
      <c r="J103" s="215"/>
    </row>
    <row r="104" spans="1:10" ht="19.5" customHeight="1">
      <c r="A104" s="221">
        <v>61</v>
      </c>
      <c r="B104" s="211" t="s">
        <v>814</v>
      </c>
      <c r="C104" s="200">
        <v>1935</v>
      </c>
      <c r="D104" s="211" t="s">
        <v>909</v>
      </c>
      <c r="E104" s="225">
        <v>270000</v>
      </c>
      <c r="F104" s="202"/>
      <c r="G104" s="210"/>
      <c r="H104" s="225">
        <f t="shared" si="1"/>
        <v>270000</v>
      </c>
      <c r="I104" s="203"/>
      <c r="J104" s="215"/>
    </row>
    <row r="105" spans="1:10" ht="19.5" customHeight="1">
      <c r="A105" s="221">
        <v>62</v>
      </c>
      <c r="B105" s="211" t="s">
        <v>2322</v>
      </c>
      <c r="C105" s="200">
        <v>1935</v>
      </c>
      <c r="D105" s="211" t="s">
        <v>921</v>
      </c>
      <c r="E105" s="225">
        <v>270000</v>
      </c>
      <c r="F105" s="202"/>
      <c r="G105" s="210"/>
      <c r="H105" s="225">
        <f t="shared" si="1"/>
        <v>270000</v>
      </c>
      <c r="I105" s="203"/>
      <c r="J105" s="215"/>
    </row>
    <row r="106" spans="1:10" ht="19.5" customHeight="1">
      <c r="A106" s="221">
        <v>63</v>
      </c>
      <c r="B106" s="211" t="s">
        <v>1889</v>
      </c>
      <c r="C106" s="200">
        <v>1935</v>
      </c>
      <c r="D106" s="211" t="s">
        <v>912</v>
      </c>
      <c r="E106" s="225">
        <v>270000</v>
      </c>
      <c r="F106" s="202"/>
      <c r="G106" s="210"/>
      <c r="H106" s="225">
        <f t="shared" si="1"/>
        <v>270000</v>
      </c>
      <c r="I106" s="202"/>
      <c r="J106" s="215"/>
    </row>
    <row r="107" spans="1:10" ht="19.5" customHeight="1">
      <c r="A107" s="221">
        <v>64</v>
      </c>
      <c r="B107" s="211" t="s">
        <v>1890</v>
      </c>
      <c r="C107" s="200">
        <v>1935</v>
      </c>
      <c r="D107" s="211" t="s">
        <v>936</v>
      </c>
      <c r="E107" s="225">
        <v>270000</v>
      </c>
      <c r="F107" s="202"/>
      <c r="G107" s="210"/>
      <c r="H107" s="225">
        <f t="shared" si="1"/>
        <v>270000</v>
      </c>
      <c r="I107" s="203"/>
      <c r="J107" s="215"/>
    </row>
    <row r="108" spans="1:10" ht="19.5" customHeight="1">
      <c r="A108" s="221">
        <v>65</v>
      </c>
      <c r="B108" s="211" t="s">
        <v>2081</v>
      </c>
      <c r="C108" s="200">
        <v>1935</v>
      </c>
      <c r="D108" s="228" t="s">
        <v>1794</v>
      </c>
      <c r="E108" s="225">
        <v>270000</v>
      </c>
      <c r="F108" s="202"/>
      <c r="G108" s="210"/>
      <c r="H108" s="225">
        <f t="shared" si="1"/>
        <v>270000</v>
      </c>
      <c r="I108" s="203"/>
      <c r="J108" s="215"/>
    </row>
    <row r="109" spans="1:10" ht="19.5" customHeight="1">
      <c r="A109" s="221">
        <v>66</v>
      </c>
      <c r="B109" s="199" t="s">
        <v>1022</v>
      </c>
      <c r="C109" s="200">
        <v>1924</v>
      </c>
      <c r="D109" s="199" t="s">
        <v>908</v>
      </c>
      <c r="E109" s="225">
        <v>270000</v>
      </c>
      <c r="F109" s="202"/>
      <c r="G109" s="210"/>
      <c r="H109" s="225">
        <f t="shared" si="1"/>
        <v>270000</v>
      </c>
      <c r="I109" s="203"/>
      <c r="J109" s="215"/>
    </row>
    <row r="110" spans="1:10" ht="19.5" customHeight="1">
      <c r="A110" s="221">
        <v>67</v>
      </c>
      <c r="B110" s="211" t="s">
        <v>1048</v>
      </c>
      <c r="C110" s="200">
        <v>1933</v>
      </c>
      <c r="D110" s="211" t="s">
        <v>1049</v>
      </c>
      <c r="E110" s="225">
        <v>270000</v>
      </c>
      <c r="F110" s="202"/>
      <c r="G110" s="210"/>
      <c r="H110" s="225">
        <f t="shared" si="1"/>
        <v>270000</v>
      </c>
      <c r="I110" s="203"/>
      <c r="J110" s="215"/>
    </row>
    <row r="111" spans="1:10" ht="19.5" customHeight="1">
      <c r="A111" s="221">
        <v>68</v>
      </c>
      <c r="B111" s="211" t="s">
        <v>821</v>
      </c>
      <c r="C111" s="229">
        <v>1936</v>
      </c>
      <c r="D111" s="228" t="s">
        <v>941</v>
      </c>
      <c r="E111" s="225">
        <v>270000</v>
      </c>
      <c r="F111" s="202"/>
      <c r="G111" s="210"/>
      <c r="H111" s="225">
        <f t="shared" si="1"/>
        <v>270000</v>
      </c>
      <c r="I111" s="203"/>
      <c r="J111" s="215"/>
    </row>
    <row r="112" spans="1:10" ht="19.5" customHeight="1">
      <c r="A112" s="221">
        <v>69</v>
      </c>
      <c r="B112" s="211" t="s">
        <v>2019</v>
      </c>
      <c r="C112" s="229">
        <v>1936</v>
      </c>
      <c r="D112" s="230" t="s">
        <v>1049</v>
      </c>
      <c r="E112" s="225">
        <v>270000</v>
      </c>
      <c r="F112" s="202"/>
      <c r="G112" s="210"/>
      <c r="H112" s="225">
        <f t="shared" si="1"/>
        <v>270000</v>
      </c>
      <c r="I112" s="203"/>
      <c r="J112" s="215"/>
    </row>
    <row r="113" spans="1:10" ht="19.5" customHeight="1">
      <c r="A113" s="221">
        <v>70</v>
      </c>
      <c r="B113" s="211" t="s">
        <v>2754</v>
      </c>
      <c r="C113" s="229">
        <v>1936</v>
      </c>
      <c r="D113" s="230" t="s">
        <v>909</v>
      </c>
      <c r="E113" s="225">
        <v>270000</v>
      </c>
      <c r="F113" s="202"/>
      <c r="G113" s="210"/>
      <c r="H113" s="225">
        <f>E112+G112</f>
        <v>270000</v>
      </c>
      <c r="I113" s="203"/>
      <c r="J113" s="215"/>
    </row>
    <row r="114" spans="1:10" ht="19.5" customHeight="1">
      <c r="A114" s="221">
        <v>71</v>
      </c>
      <c r="B114" s="254" t="s">
        <v>2660</v>
      </c>
      <c r="C114" s="191">
        <v>1936</v>
      </c>
      <c r="D114" s="254" t="s">
        <v>902</v>
      </c>
      <c r="E114" s="225">
        <v>270000</v>
      </c>
      <c r="F114" s="202"/>
      <c r="G114" s="210"/>
      <c r="H114" s="225">
        <f t="shared" si="1"/>
        <v>270000</v>
      </c>
      <c r="I114" s="203"/>
      <c r="J114" s="215"/>
    </row>
    <row r="115" spans="1:10" ht="19.5" customHeight="1">
      <c r="A115" s="221">
        <v>72</v>
      </c>
      <c r="B115" s="199" t="s">
        <v>2085</v>
      </c>
      <c r="C115" s="200">
        <v>1930</v>
      </c>
      <c r="D115" s="199" t="s">
        <v>912</v>
      </c>
      <c r="E115" s="210">
        <v>270000</v>
      </c>
      <c r="F115" s="202"/>
      <c r="G115" s="210"/>
      <c r="H115" s="210">
        <v>270000</v>
      </c>
      <c r="I115" s="203"/>
      <c r="J115" s="215" t="s">
        <v>2502</v>
      </c>
    </row>
    <row r="116" spans="1:10" ht="19.5" customHeight="1">
      <c r="A116" s="221">
        <v>73</v>
      </c>
      <c r="B116" s="199" t="s">
        <v>998</v>
      </c>
      <c r="C116" s="200">
        <v>1925</v>
      </c>
      <c r="D116" s="199" t="s">
        <v>999</v>
      </c>
      <c r="E116" s="210">
        <v>270000</v>
      </c>
      <c r="F116" s="202"/>
      <c r="G116" s="210"/>
      <c r="H116" s="210">
        <v>270000</v>
      </c>
      <c r="I116" s="203"/>
      <c r="J116" s="215" t="s">
        <v>2502</v>
      </c>
    </row>
    <row r="117" spans="1:10" ht="19.5" customHeight="1">
      <c r="A117" s="221">
        <v>74</v>
      </c>
      <c r="B117" s="199" t="s">
        <v>1000</v>
      </c>
      <c r="C117" s="200">
        <v>1929</v>
      </c>
      <c r="D117" s="199" t="s">
        <v>909</v>
      </c>
      <c r="E117" s="210">
        <v>270000</v>
      </c>
      <c r="F117" s="202"/>
      <c r="G117" s="210"/>
      <c r="H117" s="210">
        <v>270000</v>
      </c>
      <c r="I117" s="203"/>
      <c r="J117" s="215" t="s">
        <v>2502</v>
      </c>
    </row>
    <row r="118" spans="1:10" ht="19.5" customHeight="1">
      <c r="A118" s="221">
        <v>75</v>
      </c>
      <c r="B118" s="211" t="s">
        <v>1001</v>
      </c>
      <c r="C118" s="200">
        <v>1930</v>
      </c>
      <c r="D118" s="211" t="s">
        <v>909</v>
      </c>
      <c r="E118" s="210">
        <v>270000</v>
      </c>
      <c r="F118" s="202"/>
      <c r="G118" s="210"/>
      <c r="H118" s="210">
        <v>270000</v>
      </c>
      <c r="I118" s="203"/>
      <c r="J118" s="215" t="s">
        <v>2502</v>
      </c>
    </row>
    <row r="119" spans="1:10" ht="19.5" customHeight="1">
      <c r="A119" s="221">
        <v>76</v>
      </c>
      <c r="B119" s="211" t="s">
        <v>1011</v>
      </c>
      <c r="C119" s="200">
        <v>1932</v>
      </c>
      <c r="D119" s="211" t="s">
        <v>909</v>
      </c>
      <c r="E119" s="210">
        <v>270000</v>
      </c>
      <c r="F119" s="202"/>
      <c r="G119" s="210"/>
      <c r="H119" s="210">
        <v>270000</v>
      </c>
      <c r="I119" s="203"/>
      <c r="J119" s="215" t="s">
        <v>2502</v>
      </c>
    </row>
    <row r="120" spans="1:10" ht="19.5" customHeight="1">
      <c r="A120" s="221">
        <v>77</v>
      </c>
      <c r="B120" s="211" t="s">
        <v>1012</v>
      </c>
      <c r="C120" s="200">
        <v>1932</v>
      </c>
      <c r="D120" s="211" t="s">
        <v>909</v>
      </c>
      <c r="E120" s="210">
        <v>270000</v>
      </c>
      <c r="F120" s="202"/>
      <c r="G120" s="210"/>
      <c r="H120" s="210">
        <v>270000</v>
      </c>
      <c r="I120" s="203"/>
      <c r="J120" s="215" t="s">
        <v>2502</v>
      </c>
    </row>
    <row r="121" spans="1:10" ht="19.5" customHeight="1">
      <c r="A121" s="221">
        <v>78</v>
      </c>
      <c r="B121" s="199" t="s">
        <v>2086</v>
      </c>
      <c r="C121" s="200">
        <v>1930</v>
      </c>
      <c r="D121" s="199" t="s">
        <v>912</v>
      </c>
      <c r="E121" s="210">
        <v>270000</v>
      </c>
      <c r="F121" s="202"/>
      <c r="G121" s="210"/>
      <c r="H121" s="210">
        <v>270000</v>
      </c>
      <c r="I121" s="203"/>
      <c r="J121" s="215" t="s">
        <v>2502</v>
      </c>
    </row>
    <row r="122" spans="1:10" ht="19.5" customHeight="1">
      <c r="A122" s="221">
        <v>79</v>
      </c>
      <c r="B122" s="211" t="s">
        <v>1013</v>
      </c>
      <c r="C122" s="200">
        <v>1932</v>
      </c>
      <c r="D122" s="211" t="s">
        <v>912</v>
      </c>
      <c r="E122" s="210">
        <v>270000</v>
      </c>
      <c r="F122" s="202"/>
      <c r="G122" s="210"/>
      <c r="H122" s="210">
        <v>270000</v>
      </c>
      <c r="I122" s="203"/>
      <c r="J122" s="215" t="s">
        <v>2502</v>
      </c>
    </row>
    <row r="123" spans="1:10" ht="19.5" customHeight="1">
      <c r="A123" s="221">
        <v>80</v>
      </c>
      <c r="B123" s="211" t="s">
        <v>1014</v>
      </c>
      <c r="C123" s="200">
        <v>1932</v>
      </c>
      <c r="D123" s="211" t="s">
        <v>912</v>
      </c>
      <c r="E123" s="210">
        <v>270000</v>
      </c>
      <c r="F123" s="202"/>
      <c r="G123" s="210"/>
      <c r="H123" s="210">
        <v>270000</v>
      </c>
      <c r="I123" s="203"/>
      <c r="J123" s="215" t="s">
        <v>2502</v>
      </c>
    </row>
    <row r="124" spans="1:10" ht="19.5" customHeight="1">
      <c r="A124" s="221">
        <v>81</v>
      </c>
      <c r="B124" s="199" t="s">
        <v>1015</v>
      </c>
      <c r="C124" s="200">
        <v>1931</v>
      </c>
      <c r="D124" s="199" t="s">
        <v>936</v>
      </c>
      <c r="E124" s="210">
        <v>270000</v>
      </c>
      <c r="F124" s="202"/>
      <c r="G124" s="210"/>
      <c r="H124" s="210">
        <v>270000</v>
      </c>
      <c r="I124" s="203"/>
      <c r="J124" s="215" t="s">
        <v>2502</v>
      </c>
    </row>
    <row r="125" spans="1:10" ht="19.5" customHeight="1">
      <c r="A125" s="221">
        <v>82</v>
      </c>
      <c r="B125" s="199" t="s">
        <v>1016</v>
      </c>
      <c r="C125" s="200">
        <v>1922</v>
      </c>
      <c r="D125" s="211" t="s">
        <v>941</v>
      </c>
      <c r="E125" s="210">
        <v>270000</v>
      </c>
      <c r="F125" s="202"/>
      <c r="G125" s="210"/>
      <c r="H125" s="210">
        <v>270000</v>
      </c>
      <c r="I125" s="203"/>
      <c r="J125" s="215" t="s">
        <v>2502</v>
      </c>
    </row>
    <row r="126" spans="1:10" ht="19.5" customHeight="1">
      <c r="A126" s="221">
        <v>83</v>
      </c>
      <c r="B126" s="199" t="s">
        <v>1017</v>
      </c>
      <c r="C126" s="200">
        <v>1928</v>
      </c>
      <c r="D126" s="211" t="s">
        <v>941</v>
      </c>
      <c r="E126" s="210">
        <v>270000</v>
      </c>
      <c r="F126" s="202"/>
      <c r="G126" s="210"/>
      <c r="H126" s="210">
        <v>270000</v>
      </c>
      <c r="I126" s="203"/>
      <c r="J126" s="215" t="s">
        <v>2502</v>
      </c>
    </row>
    <row r="127" spans="1:10" ht="19.5" customHeight="1">
      <c r="A127" s="221">
        <v>84</v>
      </c>
      <c r="B127" s="199" t="s">
        <v>1018</v>
      </c>
      <c r="C127" s="200">
        <v>1925</v>
      </c>
      <c r="D127" s="199" t="s">
        <v>902</v>
      </c>
      <c r="E127" s="210">
        <v>270000</v>
      </c>
      <c r="F127" s="202"/>
      <c r="G127" s="210"/>
      <c r="H127" s="210">
        <v>270000</v>
      </c>
      <c r="I127" s="203"/>
      <c r="J127" s="215" t="s">
        <v>2502</v>
      </c>
    </row>
    <row r="128" spans="1:10" ht="19.5" customHeight="1">
      <c r="A128" s="221">
        <v>85</v>
      </c>
      <c r="B128" s="199" t="s">
        <v>1019</v>
      </c>
      <c r="C128" s="200">
        <v>1929</v>
      </c>
      <c r="D128" s="199" t="s">
        <v>902</v>
      </c>
      <c r="E128" s="210">
        <v>270000</v>
      </c>
      <c r="F128" s="202"/>
      <c r="G128" s="210"/>
      <c r="H128" s="210">
        <v>270000</v>
      </c>
      <c r="I128" s="203"/>
      <c r="J128" s="215" t="s">
        <v>2502</v>
      </c>
    </row>
    <row r="129" spans="1:10" ht="19.5" customHeight="1">
      <c r="A129" s="221">
        <v>86</v>
      </c>
      <c r="B129" s="211" t="s">
        <v>1020</v>
      </c>
      <c r="C129" s="200">
        <v>1930</v>
      </c>
      <c r="D129" s="211" t="s">
        <v>902</v>
      </c>
      <c r="E129" s="210">
        <v>270000</v>
      </c>
      <c r="F129" s="202"/>
      <c r="G129" s="210"/>
      <c r="H129" s="210">
        <v>270000</v>
      </c>
      <c r="I129" s="203"/>
      <c r="J129" s="215" t="s">
        <v>2502</v>
      </c>
    </row>
    <row r="130" spans="1:10" ht="19.5" customHeight="1">
      <c r="A130" s="221">
        <v>87</v>
      </c>
      <c r="B130" s="199" t="s">
        <v>1748</v>
      </c>
      <c r="C130" s="200">
        <v>1923</v>
      </c>
      <c r="D130" s="199" t="s">
        <v>915</v>
      </c>
      <c r="E130" s="210">
        <v>270000</v>
      </c>
      <c r="F130" s="202"/>
      <c r="G130" s="210"/>
      <c r="H130" s="210">
        <v>270000</v>
      </c>
      <c r="I130" s="203"/>
      <c r="J130" s="215" t="s">
        <v>2502</v>
      </c>
    </row>
    <row r="131" spans="1:10" ht="19.5" customHeight="1">
      <c r="A131" s="221">
        <v>88</v>
      </c>
      <c r="B131" s="199" t="s">
        <v>1021</v>
      </c>
      <c r="C131" s="200">
        <v>1930</v>
      </c>
      <c r="D131" s="199" t="s">
        <v>908</v>
      </c>
      <c r="E131" s="210">
        <v>270000</v>
      </c>
      <c r="F131" s="202"/>
      <c r="G131" s="210"/>
      <c r="H131" s="210">
        <v>270000</v>
      </c>
      <c r="I131" s="203"/>
      <c r="J131" s="215" t="s">
        <v>2502</v>
      </c>
    </row>
    <row r="132" spans="1:10" ht="19.5" customHeight="1">
      <c r="A132" s="221">
        <v>89</v>
      </c>
      <c r="B132" s="199" t="s">
        <v>1023</v>
      </c>
      <c r="C132" s="200">
        <v>1922</v>
      </c>
      <c r="D132" s="199" t="s">
        <v>908</v>
      </c>
      <c r="E132" s="210">
        <v>270000</v>
      </c>
      <c r="F132" s="202"/>
      <c r="G132" s="210"/>
      <c r="H132" s="210">
        <v>270000</v>
      </c>
      <c r="I132" s="203"/>
      <c r="J132" s="215" t="s">
        <v>2502</v>
      </c>
    </row>
    <row r="133" spans="1:10" ht="19.5" customHeight="1">
      <c r="A133" s="221">
        <v>90</v>
      </c>
      <c r="B133" s="199" t="s">
        <v>2087</v>
      </c>
      <c r="C133" s="200">
        <v>1931</v>
      </c>
      <c r="D133" s="199" t="s">
        <v>908</v>
      </c>
      <c r="E133" s="210">
        <v>270000</v>
      </c>
      <c r="F133" s="202"/>
      <c r="G133" s="210"/>
      <c r="H133" s="210">
        <v>270000</v>
      </c>
      <c r="I133" s="203"/>
      <c r="J133" s="215" t="s">
        <v>2502</v>
      </c>
    </row>
    <row r="134" spans="1:10" ht="19.5" customHeight="1">
      <c r="A134" s="221">
        <v>91</v>
      </c>
      <c r="B134" s="199" t="s">
        <v>1024</v>
      </c>
      <c r="C134" s="200">
        <v>1922</v>
      </c>
      <c r="D134" s="199" t="s">
        <v>908</v>
      </c>
      <c r="E134" s="210">
        <v>270000</v>
      </c>
      <c r="F134" s="202"/>
      <c r="G134" s="210"/>
      <c r="H134" s="210">
        <v>270000</v>
      </c>
      <c r="I134" s="203"/>
      <c r="J134" s="215" t="s">
        <v>2502</v>
      </c>
    </row>
    <row r="135" spans="1:10" ht="19.5" customHeight="1">
      <c r="A135" s="221">
        <v>92</v>
      </c>
      <c r="B135" s="199" t="s">
        <v>1025</v>
      </c>
      <c r="C135" s="200">
        <v>1925</v>
      </c>
      <c r="D135" s="199" t="s">
        <v>983</v>
      </c>
      <c r="E135" s="210">
        <v>270000</v>
      </c>
      <c r="F135" s="202"/>
      <c r="G135" s="210"/>
      <c r="H135" s="210">
        <v>270000</v>
      </c>
      <c r="I135" s="203"/>
      <c r="J135" s="215" t="s">
        <v>2502</v>
      </c>
    </row>
    <row r="136" spans="1:10" ht="19.5" customHeight="1">
      <c r="A136" s="221">
        <v>93</v>
      </c>
      <c r="B136" s="199" t="s">
        <v>1041</v>
      </c>
      <c r="C136" s="200">
        <v>1926</v>
      </c>
      <c r="D136" s="199" t="s">
        <v>983</v>
      </c>
      <c r="E136" s="210">
        <v>270000</v>
      </c>
      <c r="F136" s="202"/>
      <c r="G136" s="210"/>
      <c r="H136" s="210">
        <v>270000</v>
      </c>
      <c r="I136" s="203"/>
      <c r="J136" s="215" t="s">
        <v>2502</v>
      </c>
    </row>
    <row r="137" spans="1:10" ht="19.5" customHeight="1">
      <c r="A137" s="221">
        <v>94</v>
      </c>
      <c r="B137" s="211" t="s">
        <v>1042</v>
      </c>
      <c r="C137" s="200">
        <v>1920</v>
      </c>
      <c r="D137" s="211" t="s">
        <v>924</v>
      </c>
      <c r="E137" s="210">
        <v>270000</v>
      </c>
      <c r="F137" s="202"/>
      <c r="G137" s="210"/>
      <c r="H137" s="210">
        <v>270000</v>
      </c>
      <c r="I137" s="203"/>
      <c r="J137" s="215" t="s">
        <v>2502</v>
      </c>
    </row>
    <row r="138" spans="1:10" ht="19.5" customHeight="1">
      <c r="A138" s="221">
        <v>95</v>
      </c>
      <c r="B138" s="211" t="s">
        <v>1043</v>
      </c>
      <c r="C138" s="200">
        <v>1927</v>
      </c>
      <c r="D138" s="211" t="s">
        <v>924</v>
      </c>
      <c r="E138" s="210">
        <v>270000</v>
      </c>
      <c r="F138" s="202"/>
      <c r="G138" s="210"/>
      <c r="H138" s="210">
        <v>270000</v>
      </c>
      <c r="I138" s="203"/>
      <c r="J138" s="215" t="s">
        <v>2502</v>
      </c>
    </row>
    <row r="139" spans="1:10" ht="19.5" customHeight="1">
      <c r="A139" s="221">
        <v>96</v>
      </c>
      <c r="B139" s="211" t="s">
        <v>1044</v>
      </c>
      <c r="C139" s="200">
        <v>1928</v>
      </c>
      <c r="D139" s="211" t="s">
        <v>1045</v>
      </c>
      <c r="E139" s="210">
        <v>270000</v>
      </c>
      <c r="F139" s="202"/>
      <c r="G139" s="210"/>
      <c r="H139" s="210">
        <v>270000</v>
      </c>
      <c r="I139" s="203"/>
      <c r="J139" s="215" t="s">
        <v>2502</v>
      </c>
    </row>
    <row r="140" spans="1:10" ht="19.5" customHeight="1">
      <c r="A140" s="221">
        <v>97</v>
      </c>
      <c r="B140" s="199" t="s">
        <v>1046</v>
      </c>
      <c r="C140" s="200">
        <v>1932</v>
      </c>
      <c r="D140" s="211" t="s">
        <v>941</v>
      </c>
      <c r="E140" s="210">
        <v>270000</v>
      </c>
      <c r="F140" s="202"/>
      <c r="G140" s="210"/>
      <c r="H140" s="210">
        <v>270000</v>
      </c>
      <c r="I140" s="203"/>
      <c r="J140" s="215" t="s">
        <v>2502</v>
      </c>
    </row>
    <row r="141" spans="1:10" ht="19.5" customHeight="1">
      <c r="A141" s="221">
        <v>98</v>
      </c>
      <c r="B141" s="211" t="s">
        <v>1047</v>
      </c>
      <c r="C141" s="200">
        <v>1932</v>
      </c>
      <c r="D141" s="199" t="s">
        <v>915</v>
      </c>
      <c r="E141" s="210">
        <v>270000</v>
      </c>
      <c r="F141" s="202"/>
      <c r="G141" s="210"/>
      <c r="H141" s="210">
        <v>270000</v>
      </c>
      <c r="I141" s="203"/>
      <c r="J141" s="215" t="s">
        <v>2502</v>
      </c>
    </row>
    <row r="142" spans="1:10" ht="19.5" customHeight="1">
      <c r="A142" s="221">
        <v>99</v>
      </c>
      <c r="B142" s="211" t="s">
        <v>1050</v>
      </c>
      <c r="C142" s="200">
        <v>1930</v>
      </c>
      <c r="D142" s="211" t="s">
        <v>924</v>
      </c>
      <c r="E142" s="210">
        <v>270000</v>
      </c>
      <c r="F142" s="202"/>
      <c r="G142" s="210"/>
      <c r="H142" s="210">
        <v>270000</v>
      </c>
      <c r="I142" s="203"/>
      <c r="J142" s="215" t="s">
        <v>2502</v>
      </c>
    </row>
    <row r="143" spans="1:10" ht="19.5" customHeight="1">
      <c r="A143" s="221">
        <v>100</v>
      </c>
      <c r="B143" s="211" t="s">
        <v>957</v>
      </c>
      <c r="C143" s="200">
        <v>1935</v>
      </c>
      <c r="D143" s="211" t="s">
        <v>936</v>
      </c>
      <c r="E143" s="210">
        <v>270000</v>
      </c>
      <c r="F143" s="202"/>
      <c r="G143" s="210"/>
      <c r="H143" s="210">
        <v>270000</v>
      </c>
      <c r="I143" s="203"/>
      <c r="J143" s="215" t="s">
        <v>2502</v>
      </c>
    </row>
    <row r="144" spans="1:10" ht="19.5" customHeight="1">
      <c r="A144" s="221">
        <v>101</v>
      </c>
      <c r="B144" s="211" t="s">
        <v>1891</v>
      </c>
      <c r="C144" s="200">
        <v>1935</v>
      </c>
      <c r="D144" s="211" t="s">
        <v>921</v>
      </c>
      <c r="E144" s="210">
        <v>270000</v>
      </c>
      <c r="F144" s="202"/>
      <c r="G144" s="210"/>
      <c r="H144" s="210">
        <v>270000</v>
      </c>
      <c r="I144" s="203"/>
      <c r="J144" s="215" t="s">
        <v>2502</v>
      </c>
    </row>
    <row r="145" spans="1:10" ht="19.5" customHeight="1">
      <c r="A145" s="221">
        <v>102</v>
      </c>
      <c r="B145" s="211" t="s">
        <v>819</v>
      </c>
      <c r="C145" s="200">
        <v>1936</v>
      </c>
      <c r="D145" s="211" t="s">
        <v>921</v>
      </c>
      <c r="E145" s="210">
        <v>270000</v>
      </c>
      <c r="F145" s="202"/>
      <c r="G145" s="210"/>
      <c r="H145" s="210">
        <f>SUM(E145:G145)</f>
        <v>270000</v>
      </c>
      <c r="I145" s="203"/>
      <c r="J145" s="215" t="s">
        <v>2502</v>
      </c>
    </row>
    <row r="146" spans="1:10" ht="19.5" customHeight="1">
      <c r="A146" s="221">
        <v>103</v>
      </c>
      <c r="B146" s="211" t="s">
        <v>979</v>
      </c>
      <c r="C146" s="200">
        <v>1930</v>
      </c>
      <c r="D146" s="211" t="s">
        <v>908</v>
      </c>
      <c r="E146" s="210">
        <v>270000</v>
      </c>
      <c r="F146" s="202"/>
      <c r="G146" s="210"/>
      <c r="H146" s="201">
        <f>SUM(E146:G146)</f>
        <v>270000</v>
      </c>
      <c r="I146" s="203"/>
      <c r="J146" s="215" t="s">
        <v>2502</v>
      </c>
    </row>
    <row r="147" spans="1:10" ht="19.5" customHeight="1">
      <c r="A147" s="221">
        <v>104</v>
      </c>
      <c r="B147" s="199" t="s">
        <v>974</v>
      </c>
      <c r="C147" s="200">
        <v>1920</v>
      </c>
      <c r="D147" s="199" t="s">
        <v>908</v>
      </c>
      <c r="E147" s="210">
        <v>270000</v>
      </c>
      <c r="F147" s="202"/>
      <c r="G147" s="210"/>
      <c r="H147" s="201">
        <f>SUM(E147:G147)</f>
        <v>270000</v>
      </c>
      <c r="I147" s="203"/>
      <c r="J147" s="215" t="s">
        <v>2502</v>
      </c>
    </row>
    <row r="148" spans="1:10" ht="19.5" customHeight="1">
      <c r="A148" s="221">
        <v>105</v>
      </c>
      <c r="B148" s="211" t="s">
        <v>2080</v>
      </c>
      <c r="C148" s="200">
        <v>1925</v>
      </c>
      <c r="D148" s="211" t="s">
        <v>915</v>
      </c>
      <c r="E148" s="210">
        <v>270000</v>
      </c>
      <c r="F148" s="202"/>
      <c r="G148" s="210"/>
      <c r="H148" s="201">
        <f aca="true" t="shared" si="2" ref="H148:H155">SUM(E148:G148)</f>
        <v>270000</v>
      </c>
      <c r="I148" s="203"/>
      <c r="J148" s="215" t="s">
        <v>2502</v>
      </c>
    </row>
    <row r="149" spans="1:10" ht="19.5" customHeight="1">
      <c r="A149" s="221">
        <v>106</v>
      </c>
      <c r="B149" s="211" t="s">
        <v>967</v>
      </c>
      <c r="C149" s="200">
        <v>1928</v>
      </c>
      <c r="D149" s="211" t="s">
        <v>902</v>
      </c>
      <c r="E149" s="210">
        <v>270000</v>
      </c>
      <c r="F149" s="202"/>
      <c r="G149" s="210"/>
      <c r="H149" s="201">
        <f t="shared" si="2"/>
        <v>270000</v>
      </c>
      <c r="I149" s="203"/>
      <c r="J149" s="215" t="s">
        <v>2502</v>
      </c>
    </row>
    <row r="150" spans="1:10" ht="19.5" customHeight="1">
      <c r="A150" s="221">
        <v>107</v>
      </c>
      <c r="B150" s="211" t="s">
        <v>965</v>
      </c>
      <c r="C150" s="200">
        <v>1930</v>
      </c>
      <c r="D150" s="211" t="s">
        <v>902</v>
      </c>
      <c r="E150" s="210">
        <v>270000</v>
      </c>
      <c r="F150" s="202"/>
      <c r="G150" s="210"/>
      <c r="H150" s="201">
        <f t="shared" si="2"/>
        <v>270000</v>
      </c>
      <c r="I150" s="203"/>
      <c r="J150" s="215" t="s">
        <v>2502</v>
      </c>
    </row>
    <row r="151" spans="1:10" ht="19.5" customHeight="1">
      <c r="A151" s="221">
        <v>108</v>
      </c>
      <c r="B151" s="199" t="s">
        <v>1832</v>
      </c>
      <c r="C151" s="200">
        <v>1920</v>
      </c>
      <c r="D151" s="199" t="s">
        <v>902</v>
      </c>
      <c r="E151" s="210">
        <v>270000</v>
      </c>
      <c r="F151" s="202"/>
      <c r="G151" s="210"/>
      <c r="H151" s="201">
        <f t="shared" si="2"/>
        <v>270000</v>
      </c>
      <c r="I151" s="203"/>
      <c r="J151" s="215" t="s">
        <v>2502</v>
      </c>
    </row>
    <row r="152" spans="1:10" ht="19.5" customHeight="1">
      <c r="A152" s="221">
        <v>109</v>
      </c>
      <c r="B152" s="199" t="s">
        <v>956</v>
      </c>
      <c r="C152" s="200">
        <v>1925</v>
      </c>
      <c r="D152" s="199" t="s">
        <v>902</v>
      </c>
      <c r="E152" s="210">
        <v>270000</v>
      </c>
      <c r="F152" s="202"/>
      <c r="G152" s="210"/>
      <c r="H152" s="201">
        <f t="shared" si="2"/>
        <v>270000</v>
      </c>
      <c r="I152" s="203"/>
      <c r="J152" s="215" t="s">
        <v>2502</v>
      </c>
    </row>
    <row r="153" spans="1:12" ht="19.5" customHeight="1">
      <c r="A153" s="221">
        <v>110</v>
      </c>
      <c r="B153" s="199" t="s">
        <v>951</v>
      </c>
      <c r="C153" s="200">
        <v>1927</v>
      </c>
      <c r="D153" s="199" t="s">
        <v>902</v>
      </c>
      <c r="E153" s="210">
        <v>270000</v>
      </c>
      <c r="F153" s="202"/>
      <c r="G153" s="210"/>
      <c r="H153" s="201">
        <f t="shared" si="2"/>
        <v>270000</v>
      </c>
      <c r="I153" s="203"/>
      <c r="J153" s="215" t="s">
        <v>2502</v>
      </c>
      <c r="L153" s="191" t="s">
        <v>2800</v>
      </c>
    </row>
    <row r="154" spans="1:10" ht="19.5" customHeight="1">
      <c r="A154" s="221">
        <v>111</v>
      </c>
      <c r="B154" s="211" t="s">
        <v>229</v>
      </c>
      <c r="C154" s="229">
        <v>1936</v>
      </c>
      <c r="D154" s="232" t="s">
        <v>2095</v>
      </c>
      <c r="E154" s="210">
        <v>270000</v>
      </c>
      <c r="F154" s="202"/>
      <c r="G154" s="210"/>
      <c r="H154" s="201">
        <f t="shared" si="2"/>
        <v>270000</v>
      </c>
      <c r="I154" s="203"/>
      <c r="J154" s="215" t="s">
        <v>2502</v>
      </c>
    </row>
    <row r="155" spans="1:10" ht="19.5" customHeight="1">
      <c r="A155" s="221">
        <v>112</v>
      </c>
      <c r="B155" s="211" t="s">
        <v>968</v>
      </c>
      <c r="C155" s="200">
        <v>1928</v>
      </c>
      <c r="D155" s="233" t="s">
        <v>902</v>
      </c>
      <c r="E155" s="210">
        <v>270000</v>
      </c>
      <c r="F155" s="202"/>
      <c r="G155" s="210"/>
      <c r="H155" s="201">
        <f t="shared" si="2"/>
        <v>270000</v>
      </c>
      <c r="I155" s="203"/>
      <c r="J155" s="215" t="s">
        <v>2502</v>
      </c>
    </row>
    <row r="156" spans="1:10" ht="19.5" customHeight="1">
      <c r="A156" s="221">
        <v>113</v>
      </c>
      <c r="B156" s="211" t="s">
        <v>1984</v>
      </c>
      <c r="C156" s="200">
        <v>1936</v>
      </c>
      <c r="D156" s="233" t="s">
        <v>909</v>
      </c>
      <c r="E156" s="210">
        <v>270000</v>
      </c>
      <c r="F156" s="202"/>
      <c r="G156" s="210"/>
      <c r="H156" s="201">
        <f>E156+G156</f>
        <v>270000</v>
      </c>
      <c r="I156" s="203"/>
      <c r="J156" s="215" t="s">
        <v>2502</v>
      </c>
    </row>
    <row r="157" spans="1:10" ht="19.5" customHeight="1">
      <c r="A157" s="221">
        <v>114</v>
      </c>
      <c r="B157" s="211" t="s">
        <v>1313</v>
      </c>
      <c r="C157" s="211">
        <v>1936</v>
      </c>
      <c r="D157" s="211" t="s">
        <v>983</v>
      </c>
      <c r="E157" s="210">
        <v>270000</v>
      </c>
      <c r="F157" s="202"/>
      <c r="G157" s="210"/>
      <c r="H157" s="201">
        <f>E157+G157</f>
        <v>270000</v>
      </c>
      <c r="I157" s="203"/>
      <c r="J157" s="215"/>
    </row>
    <row r="158" spans="1:10" ht="19.5" customHeight="1">
      <c r="A158" s="221">
        <v>115</v>
      </c>
      <c r="B158" s="211" t="s">
        <v>531</v>
      </c>
      <c r="C158" s="211">
        <v>1937</v>
      </c>
      <c r="D158" s="211" t="s">
        <v>902</v>
      </c>
      <c r="E158" s="210">
        <v>270000</v>
      </c>
      <c r="G158" s="191"/>
      <c r="H158" s="593">
        <f aca="true" t="shared" si="3" ref="H158:H169">G158+E158</f>
        <v>270000</v>
      </c>
      <c r="I158" s="203"/>
      <c r="J158" s="1135" t="s">
        <v>2502</v>
      </c>
    </row>
    <row r="159" spans="1:10" ht="19.5" customHeight="1">
      <c r="A159" s="221">
        <v>116</v>
      </c>
      <c r="B159" s="211" t="s">
        <v>1743</v>
      </c>
      <c r="C159" s="211">
        <v>1937</v>
      </c>
      <c r="D159" s="211" t="s">
        <v>908</v>
      </c>
      <c r="E159" s="210">
        <v>270000</v>
      </c>
      <c r="F159" s="210"/>
      <c r="G159" s="210"/>
      <c r="H159" s="210">
        <f t="shared" si="3"/>
        <v>270000</v>
      </c>
      <c r="I159" s="203"/>
      <c r="J159" s="1135"/>
    </row>
    <row r="160" spans="1:10" ht="19.5" customHeight="1">
      <c r="A160" s="221">
        <v>117</v>
      </c>
      <c r="B160" s="211" t="s">
        <v>2287</v>
      </c>
      <c r="C160" s="211">
        <v>1937</v>
      </c>
      <c r="D160" s="211" t="s">
        <v>1831</v>
      </c>
      <c r="E160" s="210">
        <v>270000</v>
      </c>
      <c r="F160" s="210"/>
      <c r="G160" s="210"/>
      <c r="H160" s="210">
        <f t="shared" si="3"/>
        <v>270000</v>
      </c>
      <c r="I160" s="203"/>
      <c r="J160" s="1135"/>
    </row>
    <row r="161" spans="1:10" ht="19.5" customHeight="1">
      <c r="A161" s="221">
        <v>118</v>
      </c>
      <c r="B161" s="141" t="s">
        <v>844</v>
      </c>
      <c r="C161" s="141">
        <v>1937</v>
      </c>
      <c r="D161" s="211" t="s">
        <v>908</v>
      </c>
      <c r="E161" s="210">
        <v>270000</v>
      </c>
      <c r="F161" s="210"/>
      <c r="G161" s="210"/>
      <c r="H161" s="210">
        <f t="shared" si="3"/>
        <v>270000</v>
      </c>
      <c r="I161" s="203"/>
      <c r="J161" s="1135"/>
    </row>
    <row r="162" spans="1:10" ht="19.5" customHeight="1">
      <c r="A162" s="221">
        <v>119</v>
      </c>
      <c r="B162" s="266" t="s">
        <v>2526</v>
      </c>
      <c r="C162" s="141">
        <v>1937</v>
      </c>
      <c r="D162" s="211" t="s">
        <v>908</v>
      </c>
      <c r="E162" s="210">
        <v>270000</v>
      </c>
      <c r="F162" s="141"/>
      <c r="G162" s="740"/>
      <c r="H162" s="718">
        <f t="shared" si="3"/>
        <v>270000</v>
      </c>
      <c r="I162" s="203"/>
      <c r="J162" s="1135" t="s">
        <v>694</v>
      </c>
    </row>
    <row r="163" spans="1:10" s="1132" customFormat="1" ht="19.5" customHeight="1">
      <c r="A163" s="221">
        <v>120</v>
      </c>
      <c r="B163" s="1130" t="s">
        <v>1197</v>
      </c>
      <c r="C163" s="1130">
        <v>1936</v>
      </c>
      <c r="D163" s="1130" t="s">
        <v>921</v>
      </c>
      <c r="E163" s="1131">
        <v>270000</v>
      </c>
      <c r="G163" s="1138"/>
      <c r="H163" s="1133">
        <f t="shared" si="3"/>
        <v>270000</v>
      </c>
      <c r="I163" s="1134"/>
      <c r="J163" s="1135" t="s">
        <v>2502</v>
      </c>
    </row>
    <row r="164" spans="1:10" s="1132" customFormat="1" ht="19.5" customHeight="1">
      <c r="A164" s="221">
        <v>121</v>
      </c>
      <c r="B164" s="1130" t="s">
        <v>2122</v>
      </c>
      <c r="C164" s="1130">
        <v>1937</v>
      </c>
      <c r="D164" s="1130" t="s">
        <v>921</v>
      </c>
      <c r="E164" s="1131">
        <v>270000</v>
      </c>
      <c r="F164" s="1140"/>
      <c r="G164" s="1139"/>
      <c r="H164" s="1131">
        <f t="shared" si="3"/>
        <v>270000</v>
      </c>
      <c r="I164" s="1134"/>
      <c r="J164" s="1135"/>
    </row>
    <row r="165" spans="1:10" s="1132" customFormat="1" ht="19.5" customHeight="1">
      <c r="A165" s="221">
        <v>122</v>
      </c>
      <c r="B165" s="1130" t="s">
        <v>2123</v>
      </c>
      <c r="C165" s="1130">
        <v>1937</v>
      </c>
      <c r="D165" s="1130" t="s">
        <v>909</v>
      </c>
      <c r="E165" s="1131">
        <v>270000</v>
      </c>
      <c r="F165" s="1140"/>
      <c r="G165" s="1139"/>
      <c r="H165" s="1131">
        <f>G165+E165</f>
        <v>270000</v>
      </c>
      <c r="I165" s="1134"/>
      <c r="J165" s="1135"/>
    </row>
    <row r="166" spans="1:10" s="1132" customFormat="1" ht="19.5" customHeight="1">
      <c r="A166" s="221">
        <v>123</v>
      </c>
      <c r="B166" s="1137" t="s">
        <v>628</v>
      </c>
      <c r="C166" s="1136">
        <v>1937</v>
      </c>
      <c r="D166" s="1130" t="s">
        <v>941</v>
      </c>
      <c r="E166" s="1131">
        <v>270000</v>
      </c>
      <c r="F166" s="1140"/>
      <c r="G166" s="1139"/>
      <c r="H166" s="1131">
        <f>G166+E166</f>
        <v>270000</v>
      </c>
      <c r="I166" s="1134"/>
      <c r="J166" s="1135"/>
    </row>
    <row r="167" spans="1:10" s="1132" customFormat="1" ht="19.5" customHeight="1">
      <c r="A167" s="221">
        <v>124</v>
      </c>
      <c r="B167" s="1130" t="s">
        <v>1109</v>
      </c>
      <c r="C167" s="1130">
        <v>1937</v>
      </c>
      <c r="D167" s="1130" t="s">
        <v>924</v>
      </c>
      <c r="E167" s="1131">
        <v>270000</v>
      </c>
      <c r="F167" s="1140"/>
      <c r="G167" s="1139">
        <v>270000</v>
      </c>
      <c r="H167" s="1131">
        <f t="shared" si="3"/>
        <v>540000</v>
      </c>
      <c r="I167" s="1134"/>
      <c r="J167" s="1135"/>
    </row>
    <row r="168" spans="1:10" s="1132" customFormat="1" ht="19.5" customHeight="1">
      <c r="A168" s="221">
        <v>125</v>
      </c>
      <c r="B168" s="1137" t="s">
        <v>945</v>
      </c>
      <c r="C168" s="1136">
        <v>1937</v>
      </c>
      <c r="D168" s="1130" t="s">
        <v>941</v>
      </c>
      <c r="E168" s="1131">
        <v>270000</v>
      </c>
      <c r="F168" s="1140"/>
      <c r="G168" s="1139">
        <v>270000</v>
      </c>
      <c r="H168" s="1131">
        <f t="shared" si="3"/>
        <v>540000</v>
      </c>
      <c r="I168" s="1134"/>
      <c r="J168" s="1135"/>
    </row>
    <row r="169" spans="1:10" ht="19.5" customHeight="1">
      <c r="A169" s="869"/>
      <c r="B169" s="1483" t="s">
        <v>1349</v>
      </c>
      <c r="C169" s="1484"/>
      <c r="D169" s="1485"/>
      <c r="E169" s="870">
        <f>SUM(E44:E168)</f>
        <v>33480000</v>
      </c>
      <c r="F169" s="871"/>
      <c r="G169" s="730">
        <f>SUM(G163:G168)</f>
        <v>540000</v>
      </c>
      <c r="H169" s="870">
        <f t="shared" si="3"/>
        <v>34020000</v>
      </c>
      <c r="I169" s="862"/>
      <c r="J169" s="194"/>
    </row>
    <row r="170" spans="1:10" ht="19.5" customHeight="1">
      <c r="A170" s="195">
        <v>7</v>
      </c>
      <c r="B170" s="1489" t="s">
        <v>1314</v>
      </c>
      <c r="C170" s="1490"/>
      <c r="D170" s="1490"/>
      <c r="E170" s="1490"/>
      <c r="F170" s="197"/>
      <c r="G170" s="196"/>
      <c r="H170" s="196"/>
      <c r="I170" s="197"/>
      <c r="J170" s="571"/>
    </row>
    <row r="171" spans="1:10" ht="19.5" customHeight="1">
      <c r="A171" s="198">
        <v>1</v>
      </c>
      <c r="B171" s="211" t="s">
        <v>1052</v>
      </c>
      <c r="C171" s="200">
        <v>1993</v>
      </c>
      <c r="D171" s="211" t="s">
        <v>941</v>
      </c>
      <c r="E171" s="201">
        <v>405000</v>
      </c>
      <c r="F171" s="203"/>
      <c r="G171" s="215" t="s">
        <v>2800</v>
      </c>
      <c r="H171" s="201">
        <f>E171</f>
        <v>405000</v>
      </c>
      <c r="I171" s="209"/>
      <c r="J171" s="194"/>
    </row>
    <row r="172" spans="1:10" ht="19.5" customHeight="1">
      <c r="A172" s="198">
        <v>2</v>
      </c>
      <c r="B172" s="211" t="s">
        <v>1054</v>
      </c>
      <c r="C172" s="200">
        <v>1972</v>
      </c>
      <c r="D172" s="211" t="s">
        <v>908</v>
      </c>
      <c r="E172" s="201">
        <v>405000</v>
      </c>
      <c r="F172" s="203"/>
      <c r="G172" s="215"/>
      <c r="H172" s="201">
        <f aca="true" t="shared" si="4" ref="H172:H180">E172+G172</f>
        <v>405000</v>
      </c>
      <c r="I172" s="209"/>
      <c r="J172" s="194"/>
    </row>
    <row r="173" spans="1:10" ht="19.5" customHeight="1">
      <c r="A173" s="198">
        <v>3</v>
      </c>
      <c r="B173" s="211" t="s">
        <v>1055</v>
      </c>
      <c r="C173" s="200">
        <v>1985</v>
      </c>
      <c r="D173" s="211" t="s">
        <v>902</v>
      </c>
      <c r="E173" s="201">
        <v>405000</v>
      </c>
      <c r="F173" s="203"/>
      <c r="G173" s="215"/>
      <c r="H173" s="201">
        <f t="shared" si="4"/>
        <v>405000</v>
      </c>
      <c r="I173" s="209"/>
      <c r="J173" s="194"/>
    </row>
    <row r="174" spans="1:10" ht="19.5" customHeight="1">
      <c r="A174" s="198">
        <v>4</v>
      </c>
      <c r="B174" s="211" t="s">
        <v>1056</v>
      </c>
      <c r="C174" s="200">
        <v>1969</v>
      </c>
      <c r="D174" s="211" t="s">
        <v>909</v>
      </c>
      <c r="E174" s="201">
        <v>405000</v>
      </c>
      <c r="F174" s="203"/>
      <c r="G174" s="215"/>
      <c r="H174" s="201">
        <f t="shared" si="4"/>
        <v>405000</v>
      </c>
      <c r="I174" s="209"/>
      <c r="J174" s="194"/>
    </row>
    <row r="175" spans="1:10" ht="19.5" customHeight="1">
      <c r="A175" s="198">
        <v>5</v>
      </c>
      <c r="B175" s="211" t="s">
        <v>1067</v>
      </c>
      <c r="C175" s="200">
        <v>1960</v>
      </c>
      <c r="D175" s="211" t="s">
        <v>915</v>
      </c>
      <c r="E175" s="201">
        <v>405000</v>
      </c>
      <c r="F175" s="203"/>
      <c r="G175" s="215"/>
      <c r="H175" s="201">
        <f t="shared" si="4"/>
        <v>405000</v>
      </c>
      <c r="I175" s="209"/>
      <c r="J175" s="194"/>
    </row>
    <row r="176" spans="1:10" ht="19.5" customHeight="1">
      <c r="A176" s="198">
        <v>6</v>
      </c>
      <c r="B176" s="211" t="s">
        <v>1069</v>
      </c>
      <c r="C176" s="200">
        <v>1969</v>
      </c>
      <c r="D176" s="211" t="s">
        <v>908</v>
      </c>
      <c r="E176" s="201">
        <v>405000</v>
      </c>
      <c r="F176" s="203"/>
      <c r="G176" s="210"/>
      <c r="H176" s="201">
        <f t="shared" si="4"/>
        <v>405000</v>
      </c>
      <c r="I176" s="209"/>
      <c r="J176" s="194"/>
    </row>
    <row r="177" spans="1:10" ht="19.5" customHeight="1">
      <c r="A177" s="198">
        <v>7</v>
      </c>
      <c r="B177" s="211" t="s">
        <v>1070</v>
      </c>
      <c r="C177" s="200">
        <v>1992</v>
      </c>
      <c r="D177" s="211" t="s">
        <v>921</v>
      </c>
      <c r="E177" s="201">
        <v>405000</v>
      </c>
      <c r="F177" s="203"/>
      <c r="G177" s="210"/>
      <c r="H177" s="201">
        <f t="shared" si="4"/>
        <v>405000</v>
      </c>
      <c r="I177" s="209"/>
      <c r="J177" s="194"/>
    </row>
    <row r="178" spans="1:10" ht="19.5" customHeight="1">
      <c r="A178" s="198">
        <v>8</v>
      </c>
      <c r="B178" s="211" t="s">
        <v>316</v>
      </c>
      <c r="C178" s="200">
        <v>1957</v>
      </c>
      <c r="D178" s="211" t="s">
        <v>902</v>
      </c>
      <c r="E178" s="201">
        <v>405000</v>
      </c>
      <c r="F178" s="203"/>
      <c r="G178" s="215"/>
      <c r="H178" s="201">
        <f t="shared" si="4"/>
        <v>405000</v>
      </c>
      <c r="I178" s="209"/>
      <c r="J178" s="194"/>
    </row>
    <row r="179" spans="1:10" ht="19.5" customHeight="1">
      <c r="A179" s="198">
        <v>9</v>
      </c>
      <c r="B179" s="211" t="s">
        <v>326</v>
      </c>
      <c r="C179" s="200">
        <v>1968</v>
      </c>
      <c r="D179" s="211" t="s">
        <v>941</v>
      </c>
      <c r="E179" s="201">
        <v>405000</v>
      </c>
      <c r="F179" s="203"/>
      <c r="G179" s="215"/>
      <c r="H179" s="201">
        <f t="shared" si="4"/>
        <v>405000</v>
      </c>
      <c r="I179" s="209"/>
      <c r="J179" s="194"/>
    </row>
    <row r="180" spans="1:10" ht="19.5" customHeight="1">
      <c r="A180" s="198">
        <v>10</v>
      </c>
      <c r="B180" s="211" t="s">
        <v>325</v>
      </c>
      <c r="C180" s="200">
        <v>1967</v>
      </c>
      <c r="D180" s="211" t="s">
        <v>915</v>
      </c>
      <c r="E180" s="201">
        <v>405000</v>
      </c>
      <c r="F180" s="1134"/>
      <c r="G180" s="1135"/>
      <c r="H180" s="201">
        <f t="shared" si="4"/>
        <v>405000</v>
      </c>
      <c r="I180" s="1142"/>
      <c r="J180" s="194"/>
    </row>
    <row r="181" spans="1:10" ht="19.5" customHeight="1">
      <c r="A181" s="198">
        <v>11</v>
      </c>
      <c r="B181" s="199" t="s">
        <v>1072</v>
      </c>
      <c r="C181" s="200">
        <v>1967</v>
      </c>
      <c r="D181" s="199" t="s">
        <v>915</v>
      </c>
      <c r="E181" s="201">
        <v>405000</v>
      </c>
      <c r="F181" s="203"/>
      <c r="G181" s="215"/>
      <c r="H181" s="201">
        <v>405000</v>
      </c>
      <c r="I181" s="209"/>
      <c r="J181" s="215" t="s">
        <v>2502</v>
      </c>
    </row>
    <row r="182" spans="1:10" ht="19.5" customHeight="1">
      <c r="A182" s="198">
        <v>12</v>
      </c>
      <c r="B182" s="199" t="s">
        <v>2017</v>
      </c>
      <c r="C182" s="200">
        <v>1982</v>
      </c>
      <c r="D182" s="199" t="s">
        <v>915</v>
      </c>
      <c r="E182" s="201">
        <v>405000</v>
      </c>
      <c r="F182" s="203"/>
      <c r="G182" s="215"/>
      <c r="H182" s="201">
        <v>405000</v>
      </c>
      <c r="I182" s="209"/>
      <c r="J182" s="215" t="s">
        <v>2502</v>
      </c>
    </row>
    <row r="183" spans="1:10" ht="19.5" customHeight="1">
      <c r="A183" s="198">
        <v>13</v>
      </c>
      <c r="B183" s="199" t="s">
        <v>1073</v>
      </c>
      <c r="C183" s="200">
        <v>1978</v>
      </c>
      <c r="D183" s="199" t="s">
        <v>915</v>
      </c>
      <c r="E183" s="201">
        <v>405000</v>
      </c>
      <c r="F183" s="203"/>
      <c r="G183" s="215"/>
      <c r="H183" s="201">
        <v>405000</v>
      </c>
      <c r="I183" s="209"/>
      <c r="J183" s="215" t="s">
        <v>2502</v>
      </c>
    </row>
    <row r="184" spans="1:10" ht="19.5" customHeight="1">
      <c r="A184" s="198">
        <v>14</v>
      </c>
      <c r="B184" s="211" t="s">
        <v>1074</v>
      </c>
      <c r="C184" s="200">
        <v>1972</v>
      </c>
      <c r="D184" s="211" t="s">
        <v>902</v>
      </c>
      <c r="E184" s="201">
        <v>405000</v>
      </c>
      <c r="F184" s="203"/>
      <c r="G184" s="215"/>
      <c r="H184" s="201">
        <v>405000</v>
      </c>
      <c r="I184" s="209"/>
      <c r="J184" s="215" t="s">
        <v>2502</v>
      </c>
    </row>
    <row r="185" spans="1:10" ht="19.5" customHeight="1">
      <c r="A185" s="198">
        <v>15</v>
      </c>
      <c r="B185" s="211" t="s">
        <v>1075</v>
      </c>
      <c r="C185" s="200">
        <v>1960</v>
      </c>
      <c r="D185" s="211" t="s">
        <v>1076</v>
      </c>
      <c r="E185" s="201">
        <v>405000</v>
      </c>
      <c r="F185" s="203"/>
      <c r="G185" s="215"/>
      <c r="H185" s="201">
        <v>405000</v>
      </c>
      <c r="I185" s="209"/>
      <c r="J185" s="215" t="s">
        <v>2502</v>
      </c>
    </row>
    <row r="186" spans="1:10" ht="19.5" customHeight="1">
      <c r="A186" s="198">
        <v>16</v>
      </c>
      <c r="B186" s="211" t="s">
        <v>2097</v>
      </c>
      <c r="C186" s="200">
        <v>1962</v>
      </c>
      <c r="D186" s="211" t="s">
        <v>1077</v>
      </c>
      <c r="E186" s="201">
        <v>405000</v>
      </c>
      <c r="F186" s="203"/>
      <c r="G186" s="215"/>
      <c r="H186" s="201">
        <v>405000</v>
      </c>
      <c r="I186" s="209"/>
      <c r="J186" s="215" t="s">
        <v>2502</v>
      </c>
    </row>
    <row r="187" spans="1:10" ht="19.5" customHeight="1">
      <c r="A187" s="198">
        <v>17</v>
      </c>
      <c r="B187" s="211" t="s">
        <v>1078</v>
      </c>
      <c r="C187" s="200">
        <v>1970</v>
      </c>
      <c r="D187" s="211" t="s">
        <v>902</v>
      </c>
      <c r="E187" s="201">
        <v>405000</v>
      </c>
      <c r="F187" s="203"/>
      <c r="G187" s="215"/>
      <c r="H187" s="201">
        <v>405000</v>
      </c>
      <c r="I187" s="209"/>
      <c r="J187" s="215" t="s">
        <v>2502</v>
      </c>
    </row>
    <row r="188" spans="1:10" ht="19.5" customHeight="1">
      <c r="A188" s="198">
        <v>18</v>
      </c>
      <c r="B188" s="211" t="s">
        <v>2018</v>
      </c>
      <c r="C188" s="200">
        <v>1962</v>
      </c>
      <c r="D188" s="211" t="s">
        <v>1076</v>
      </c>
      <c r="E188" s="201">
        <v>405000</v>
      </c>
      <c r="F188" s="203"/>
      <c r="G188" s="215"/>
      <c r="H188" s="201">
        <v>405000</v>
      </c>
      <c r="I188" s="209"/>
      <c r="J188" s="215" t="s">
        <v>2502</v>
      </c>
    </row>
    <row r="189" spans="1:10" ht="19.5" customHeight="1">
      <c r="A189" s="198">
        <v>19</v>
      </c>
      <c r="B189" s="211" t="s">
        <v>1080</v>
      </c>
      <c r="C189" s="200">
        <v>1968</v>
      </c>
      <c r="D189" s="211" t="s">
        <v>941</v>
      </c>
      <c r="E189" s="201">
        <v>405000</v>
      </c>
      <c r="F189" s="203"/>
      <c r="G189" s="215"/>
      <c r="H189" s="201">
        <v>405000</v>
      </c>
      <c r="I189" s="209"/>
      <c r="J189" s="215" t="s">
        <v>2502</v>
      </c>
    </row>
    <row r="190" spans="1:10" ht="19.5" customHeight="1">
      <c r="A190" s="198">
        <v>20</v>
      </c>
      <c r="B190" s="211" t="s">
        <v>1081</v>
      </c>
      <c r="C190" s="200">
        <v>1959</v>
      </c>
      <c r="D190" s="211" t="s">
        <v>328</v>
      </c>
      <c r="E190" s="201">
        <v>405000</v>
      </c>
      <c r="F190" s="203"/>
      <c r="G190" s="215"/>
      <c r="H190" s="201">
        <v>405000</v>
      </c>
      <c r="I190" s="209"/>
      <c r="J190" s="215" t="s">
        <v>2502</v>
      </c>
    </row>
    <row r="191" spans="1:10" ht="19.5" customHeight="1">
      <c r="A191" s="198">
        <v>21</v>
      </c>
      <c r="B191" s="211" t="s">
        <v>1082</v>
      </c>
      <c r="C191" s="200">
        <v>1974</v>
      </c>
      <c r="D191" s="211" t="s">
        <v>909</v>
      </c>
      <c r="E191" s="201">
        <v>405000</v>
      </c>
      <c r="F191" s="203"/>
      <c r="G191" s="215"/>
      <c r="H191" s="201">
        <v>405000</v>
      </c>
      <c r="I191" s="209"/>
      <c r="J191" s="215" t="s">
        <v>2502</v>
      </c>
    </row>
    <row r="192" spans="1:10" ht="19.5" customHeight="1">
      <c r="A192" s="198">
        <v>22</v>
      </c>
      <c r="B192" s="211" t="s">
        <v>1088</v>
      </c>
      <c r="C192" s="200">
        <v>1961</v>
      </c>
      <c r="D192" s="211" t="s">
        <v>909</v>
      </c>
      <c r="E192" s="201">
        <v>405000</v>
      </c>
      <c r="F192" s="203"/>
      <c r="G192" s="215"/>
      <c r="H192" s="201">
        <v>405000</v>
      </c>
      <c r="I192" s="209"/>
      <c r="J192" s="215" t="s">
        <v>2502</v>
      </c>
    </row>
    <row r="193" spans="1:10" ht="19.5" customHeight="1">
      <c r="A193" s="198">
        <v>23</v>
      </c>
      <c r="B193" s="211" t="s">
        <v>1111</v>
      </c>
      <c r="C193" s="200">
        <v>1961</v>
      </c>
      <c r="D193" s="211" t="s">
        <v>902</v>
      </c>
      <c r="E193" s="201">
        <v>405000</v>
      </c>
      <c r="F193" s="203"/>
      <c r="G193" s="215"/>
      <c r="H193" s="201">
        <v>405000</v>
      </c>
      <c r="I193" s="209"/>
      <c r="J193" s="215" t="s">
        <v>2502</v>
      </c>
    </row>
    <row r="194" spans="1:10" ht="19.5" customHeight="1">
      <c r="A194" s="198">
        <v>24</v>
      </c>
      <c r="B194" s="211" t="s">
        <v>1112</v>
      </c>
      <c r="C194" s="200">
        <v>1967</v>
      </c>
      <c r="D194" s="211" t="s">
        <v>912</v>
      </c>
      <c r="E194" s="201">
        <v>405000</v>
      </c>
      <c r="F194" s="203"/>
      <c r="G194" s="215"/>
      <c r="H194" s="201">
        <v>405000</v>
      </c>
      <c r="I194" s="209"/>
      <c r="J194" s="215" t="s">
        <v>2502</v>
      </c>
    </row>
    <row r="195" spans="1:10" ht="19.5" customHeight="1">
      <c r="A195" s="198">
        <v>25</v>
      </c>
      <c r="B195" s="211" t="s">
        <v>1113</v>
      </c>
      <c r="C195" s="200">
        <v>1969</v>
      </c>
      <c r="D195" s="211" t="s">
        <v>941</v>
      </c>
      <c r="E195" s="201">
        <v>405000</v>
      </c>
      <c r="F195" s="203"/>
      <c r="G195" s="215"/>
      <c r="H195" s="201">
        <v>405000</v>
      </c>
      <c r="I195" s="209"/>
      <c r="J195" s="215" t="s">
        <v>2502</v>
      </c>
    </row>
    <row r="196" spans="1:10" ht="19.5" customHeight="1">
      <c r="A196" s="198">
        <v>26</v>
      </c>
      <c r="B196" s="211" t="s">
        <v>1115</v>
      </c>
      <c r="C196" s="200">
        <v>1978</v>
      </c>
      <c r="D196" s="211" t="s">
        <v>902</v>
      </c>
      <c r="E196" s="201">
        <v>405000</v>
      </c>
      <c r="F196" s="203"/>
      <c r="G196" s="215"/>
      <c r="H196" s="201">
        <v>405000</v>
      </c>
      <c r="I196" s="209"/>
      <c r="J196" s="215" t="s">
        <v>2502</v>
      </c>
    </row>
    <row r="197" spans="1:10" ht="19.5" customHeight="1">
      <c r="A197" s="198">
        <v>27</v>
      </c>
      <c r="B197" s="211" t="s">
        <v>329</v>
      </c>
      <c r="C197" s="200">
        <v>1972</v>
      </c>
      <c r="D197" s="211" t="s">
        <v>902</v>
      </c>
      <c r="E197" s="201">
        <v>405000</v>
      </c>
      <c r="F197" s="203"/>
      <c r="G197" s="215"/>
      <c r="H197" s="201">
        <v>405000</v>
      </c>
      <c r="I197" s="209"/>
      <c r="J197" s="215" t="s">
        <v>2502</v>
      </c>
    </row>
    <row r="198" spans="1:10" ht="19.5" customHeight="1">
      <c r="A198" s="198">
        <v>28</v>
      </c>
      <c r="B198" s="211" t="s">
        <v>330</v>
      </c>
      <c r="C198" s="200">
        <v>1966</v>
      </c>
      <c r="D198" s="211" t="s">
        <v>941</v>
      </c>
      <c r="E198" s="201">
        <v>405000</v>
      </c>
      <c r="F198" s="203"/>
      <c r="G198" s="215"/>
      <c r="H198" s="201">
        <v>405000</v>
      </c>
      <c r="I198" s="209"/>
      <c r="J198" s="215" t="s">
        <v>2502</v>
      </c>
    </row>
    <row r="199" spans="1:10" ht="19.5" customHeight="1">
      <c r="A199" s="198">
        <v>29</v>
      </c>
      <c r="B199" s="211" t="s">
        <v>331</v>
      </c>
      <c r="C199" s="200">
        <v>1980</v>
      </c>
      <c r="D199" s="211" t="s">
        <v>902</v>
      </c>
      <c r="E199" s="201">
        <v>405000</v>
      </c>
      <c r="F199" s="203"/>
      <c r="G199" s="215"/>
      <c r="H199" s="201">
        <v>405000</v>
      </c>
      <c r="I199" s="209"/>
      <c r="J199" s="215" t="s">
        <v>2502</v>
      </c>
    </row>
    <row r="200" spans="1:10" ht="19.5" customHeight="1">
      <c r="A200" s="198">
        <v>30</v>
      </c>
      <c r="B200" s="211" t="s">
        <v>327</v>
      </c>
      <c r="C200" s="200">
        <v>1993</v>
      </c>
      <c r="D200" s="211" t="s">
        <v>924</v>
      </c>
      <c r="E200" s="201">
        <v>405000</v>
      </c>
      <c r="F200" s="203"/>
      <c r="G200" s="201"/>
      <c r="H200" s="201">
        <f aca="true" t="shared" si="5" ref="H200:H208">SUM(E200:G200)</f>
        <v>405000</v>
      </c>
      <c r="I200" s="209"/>
      <c r="J200" s="215" t="s">
        <v>2502</v>
      </c>
    </row>
    <row r="201" spans="1:10" ht="19.5" customHeight="1">
      <c r="A201" s="198">
        <v>31</v>
      </c>
      <c r="B201" s="211" t="s">
        <v>1057</v>
      </c>
      <c r="C201" s="200">
        <v>1995</v>
      </c>
      <c r="D201" s="211" t="s">
        <v>921</v>
      </c>
      <c r="E201" s="201">
        <v>405000</v>
      </c>
      <c r="F201" s="203"/>
      <c r="G201" s="201"/>
      <c r="H201" s="201">
        <f t="shared" si="5"/>
        <v>405000</v>
      </c>
      <c r="I201" s="209"/>
      <c r="J201" s="215" t="s">
        <v>2502</v>
      </c>
    </row>
    <row r="202" spans="1:10" ht="19.5" customHeight="1">
      <c r="A202" s="198">
        <v>32</v>
      </c>
      <c r="B202" s="211" t="s">
        <v>1058</v>
      </c>
      <c r="C202" s="200">
        <v>1978</v>
      </c>
      <c r="D202" s="211" t="s">
        <v>915</v>
      </c>
      <c r="E202" s="201">
        <v>405000</v>
      </c>
      <c r="F202" s="203"/>
      <c r="G202" s="201"/>
      <c r="H202" s="201">
        <f t="shared" si="5"/>
        <v>405000</v>
      </c>
      <c r="I202" s="209"/>
      <c r="J202" s="215" t="s">
        <v>2502</v>
      </c>
    </row>
    <row r="203" spans="1:10" ht="19.5" customHeight="1">
      <c r="A203" s="198">
        <v>33</v>
      </c>
      <c r="B203" s="211" t="s">
        <v>1053</v>
      </c>
      <c r="C203" s="200">
        <v>1988</v>
      </c>
      <c r="D203" s="211" t="s">
        <v>941</v>
      </c>
      <c r="E203" s="201">
        <v>405000</v>
      </c>
      <c r="F203" s="203"/>
      <c r="G203" s="201"/>
      <c r="H203" s="201">
        <f t="shared" si="5"/>
        <v>405000</v>
      </c>
      <c r="I203" s="209"/>
      <c r="J203" s="215" t="s">
        <v>2502</v>
      </c>
    </row>
    <row r="204" spans="1:10" ht="19.5" customHeight="1">
      <c r="A204" s="198">
        <v>34</v>
      </c>
      <c r="B204" s="199" t="s">
        <v>803</v>
      </c>
      <c r="C204" s="200">
        <v>1981</v>
      </c>
      <c r="D204" s="199" t="s">
        <v>902</v>
      </c>
      <c r="E204" s="201">
        <v>405000</v>
      </c>
      <c r="F204" s="203"/>
      <c r="G204" s="201"/>
      <c r="H204" s="201">
        <f t="shared" si="5"/>
        <v>405000</v>
      </c>
      <c r="I204" s="209"/>
      <c r="J204" s="215"/>
    </row>
    <row r="205" spans="1:10" ht="19.5" customHeight="1">
      <c r="A205" s="198">
        <v>35</v>
      </c>
      <c r="B205" s="199" t="s">
        <v>2285</v>
      </c>
      <c r="C205" s="200">
        <v>1972</v>
      </c>
      <c r="D205" s="199" t="s">
        <v>1315</v>
      </c>
      <c r="E205" s="201">
        <v>405000</v>
      </c>
      <c r="F205" s="203"/>
      <c r="G205" s="201"/>
      <c r="H205" s="201">
        <f t="shared" si="5"/>
        <v>405000</v>
      </c>
      <c r="I205" s="209"/>
      <c r="J205" s="215"/>
    </row>
    <row r="206" spans="1:10" ht="19.5" customHeight="1">
      <c r="A206" s="198">
        <v>36</v>
      </c>
      <c r="B206" s="199" t="s">
        <v>1316</v>
      </c>
      <c r="C206" s="200">
        <v>1984</v>
      </c>
      <c r="D206" s="199" t="s">
        <v>983</v>
      </c>
      <c r="E206" s="201">
        <v>405000</v>
      </c>
      <c r="F206" s="203"/>
      <c r="G206" s="201"/>
      <c r="H206" s="201">
        <f t="shared" si="5"/>
        <v>405000</v>
      </c>
      <c r="I206" s="209"/>
      <c r="J206" s="215"/>
    </row>
    <row r="207" spans="1:10" ht="19.5" customHeight="1">
      <c r="A207" s="198">
        <v>37</v>
      </c>
      <c r="B207" s="199" t="s">
        <v>1317</v>
      </c>
      <c r="C207" s="200">
        <v>1969</v>
      </c>
      <c r="D207" s="199" t="s">
        <v>1318</v>
      </c>
      <c r="E207" s="201">
        <v>405000</v>
      </c>
      <c r="F207" s="203"/>
      <c r="G207" s="201"/>
      <c r="H207" s="201">
        <f t="shared" si="5"/>
        <v>405000</v>
      </c>
      <c r="I207" s="209"/>
      <c r="J207" s="215"/>
    </row>
    <row r="208" spans="1:10" ht="19.5" customHeight="1">
      <c r="A208" s="198">
        <v>38</v>
      </c>
      <c r="B208" s="266" t="s">
        <v>1319</v>
      </c>
      <c r="C208" s="141">
        <v>1998</v>
      </c>
      <c r="D208" s="266" t="s">
        <v>921</v>
      </c>
      <c r="E208" s="201">
        <v>405000</v>
      </c>
      <c r="F208" s="203"/>
      <c r="G208" s="201"/>
      <c r="H208" s="201">
        <f t="shared" si="5"/>
        <v>405000</v>
      </c>
      <c r="I208" s="209"/>
      <c r="J208" s="215"/>
    </row>
    <row r="209" spans="1:10" ht="19.5" customHeight="1">
      <c r="A209" s="198">
        <v>39</v>
      </c>
      <c r="B209" s="199" t="s">
        <v>2527</v>
      </c>
      <c r="C209" s="200">
        <v>1964</v>
      </c>
      <c r="D209" s="199" t="s">
        <v>2528</v>
      </c>
      <c r="E209" s="201">
        <v>405000</v>
      </c>
      <c r="F209" s="203"/>
      <c r="G209" s="201"/>
      <c r="H209" s="201">
        <f aca="true" t="shared" si="6" ref="H209:H215">G209+E209</f>
        <v>405000</v>
      </c>
      <c r="I209" s="209"/>
      <c r="J209" s="215" t="s">
        <v>2502</v>
      </c>
    </row>
    <row r="210" spans="1:10" ht="19.5" customHeight="1">
      <c r="A210" s="198">
        <v>40</v>
      </c>
      <c r="B210" s="199" t="s">
        <v>2529</v>
      </c>
      <c r="C210" s="200">
        <v>1967</v>
      </c>
      <c r="D210" s="199" t="s">
        <v>2528</v>
      </c>
      <c r="E210" s="201">
        <v>405000</v>
      </c>
      <c r="F210" s="203"/>
      <c r="G210" s="201"/>
      <c r="H210" s="201">
        <f t="shared" si="6"/>
        <v>405000</v>
      </c>
      <c r="I210" s="506"/>
      <c r="J210" s="215" t="s">
        <v>2502</v>
      </c>
    </row>
    <row r="211" spans="1:10" ht="19.5" customHeight="1">
      <c r="A211" s="198">
        <v>41</v>
      </c>
      <c r="B211" s="199" t="s">
        <v>2530</v>
      </c>
      <c r="C211" s="200">
        <v>1965</v>
      </c>
      <c r="D211" s="199" t="s">
        <v>2531</v>
      </c>
      <c r="E211" s="201">
        <v>405000</v>
      </c>
      <c r="F211" s="203"/>
      <c r="G211" s="201"/>
      <c r="H211" s="201">
        <f t="shared" si="6"/>
        <v>405000</v>
      </c>
      <c r="I211" s="506"/>
      <c r="J211" s="215" t="s">
        <v>2502</v>
      </c>
    </row>
    <row r="212" spans="1:10" ht="19.5" customHeight="1">
      <c r="A212" s="198">
        <v>42</v>
      </c>
      <c r="B212" s="199" t="s">
        <v>2532</v>
      </c>
      <c r="C212" s="200">
        <v>1971</v>
      </c>
      <c r="D212" s="199" t="s">
        <v>941</v>
      </c>
      <c r="E212" s="201">
        <v>405000</v>
      </c>
      <c r="F212" s="203"/>
      <c r="G212" s="201"/>
      <c r="H212" s="201">
        <f t="shared" si="6"/>
        <v>405000</v>
      </c>
      <c r="I212" s="506"/>
      <c r="J212" s="215" t="s">
        <v>2502</v>
      </c>
    </row>
    <row r="213" spans="1:10" ht="19.5" customHeight="1">
      <c r="A213" s="198">
        <v>43</v>
      </c>
      <c r="B213" s="199" t="s">
        <v>1322</v>
      </c>
      <c r="C213" s="200">
        <v>1965</v>
      </c>
      <c r="D213" s="199" t="s">
        <v>921</v>
      </c>
      <c r="E213" s="201">
        <v>405000</v>
      </c>
      <c r="F213" s="203"/>
      <c r="G213" s="201"/>
      <c r="H213" s="201">
        <f t="shared" si="6"/>
        <v>405000</v>
      </c>
      <c r="I213" s="506"/>
      <c r="J213" s="215"/>
    </row>
    <row r="214" spans="1:12" ht="19.5" customHeight="1">
      <c r="A214" s="198">
        <v>44</v>
      </c>
      <c r="B214" s="266" t="s">
        <v>2533</v>
      </c>
      <c r="C214" s="141">
        <v>1967</v>
      </c>
      <c r="D214" s="199" t="s">
        <v>902</v>
      </c>
      <c r="E214" s="201">
        <v>405000</v>
      </c>
      <c r="F214" s="203"/>
      <c r="G214" s="201"/>
      <c r="H214" s="201">
        <f t="shared" si="6"/>
        <v>405000</v>
      </c>
      <c r="I214" s="506"/>
      <c r="J214" s="215" t="s">
        <v>2502</v>
      </c>
      <c r="K214" s="1497"/>
      <c r="L214" s="1498"/>
    </row>
    <row r="215" spans="1:10" ht="19.5" customHeight="1">
      <c r="A215" s="192"/>
      <c r="B215" s="1480" t="s">
        <v>1349</v>
      </c>
      <c r="C215" s="1481"/>
      <c r="D215" s="1482"/>
      <c r="E215" s="235">
        <f>SUM(E171:E214)</f>
        <v>17820000</v>
      </c>
      <c r="F215" s="209"/>
      <c r="G215" s="207">
        <f>SUM(G209:G214)</f>
        <v>0</v>
      </c>
      <c r="H215" s="235">
        <f t="shared" si="6"/>
        <v>17820000</v>
      </c>
      <c r="I215" s="209"/>
      <c r="J215" s="215"/>
    </row>
    <row r="216" spans="1:10" ht="19.5" customHeight="1">
      <c r="A216" s="192">
        <v>9</v>
      </c>
      <c r="B216" s="1486" t="s">
        <v>2505</v>
      </c>
      <c r="C216" s="1487"/>
      <c r="D216" s="1487"/>
      <c r="E216" s="1487"/>
      <c r="F216" s="1487"/>
      <c r="G216" s="1488"/>
      <c r="H216" s="194"/>
      <c r="I216" s="209"/>
      <c r="J216" s="215"/>
    </row>
    <row r="217" spans="1:10" ht="19.5" customHeight="1">
      <c r="A217" s="203">
        <v>1</v>
      </c>
      <c r="B217" s="216" t="s">
        <v>1116</v>
      </c>
      <c r="C217" s="203">
        <v>2003</v>
      </c>
      <c r="D217" s="216" t="s">
        <v>909</v>
      </c>
      <c r="E217" s="210">
        <v>540000</v>
      </c>
      <c r="F217" s="203"/>
      <c r="G217" s="215"/>
      <c r="H217" s="210">
        <f>E217+G217</f>
        <v>540000</v>
      </c>
      <c r="I217" s="209"/>
      <c r="J217" s="215"/>
    </row>
    <row r="218" spans="1:10" ht="19.5" customHeight="1">
      <c r="A218" s="203">
        <v>2</v>
      </c>
      <c r="B218" s="216" t="s">
        <v>1117</v>
      </c>
      <c r="C218" s="203">
        <v>2006</v>
      </c>
      <c r="D218" s="216" t="s">
        <v>912</v>
      </c>
      <c r="E218" s="210">
        <v>540000</v>
      </c>
      <c r="F218" s="203"/>
      <c r="G218" s="210"/>
      <c r="H218" s="210">
        <f>E218+G218</f>
        <v>540000</v>
      </c>
      <c r="I218" s="209"/>
      <c r="J218" s="215"/>
    </row>
    <row r="219" spans="1:10" ht="19.5" customHeight="1">
      <c r="A219" s="203">
        <v>3</v>
      </c>
      <c r="B219" s="216" t="s">
        <v>2016</v>
      </c>
      <c r="C219" s="203">
        <v>2010</v>
      </c>
      <c r="D219" s="216" t="s">
        <v>1121</v>
      </c>
      <c r="E219" s="210">
        <v>540000</v>
      </c>
      <c r="F219" s="203"/>
      <c r="G219" s="210"/>
      <c r="H219" s="210">
        <f>E219+G219</f>
        <v>540000</v>
      </c>
      <c r="I219" s="209"/>
      <c r="J219" s="215"/>
    </row>
    <row r="220" spans="1:10" ht="19.5" customHeight="1">
      <c r="A220" s="203">
        <v>4</v>
      </c>
      <c r="B220" s="216" t="s">
        <v>1118</v>
      </c>
      <c r="C220" s="203">
        <v>2009</v>
      </c>
      <c r="D220" s="216" t="s">
        <v>902</v>
      </c>
      <c r="E220" s="210">
        <v>540000</v>
      </c>
      <c r="F220" s="203"/>
      <c r="G220" s="215"/>
      <c r="H220" s="210">
        <v>540000</v>
      </c>
      <c r="I220" s="209"/>
      <c r="J220" s="215" t="s">
        <v>2502</v>
      </c>
    </row>
    <row r="221" spans="1:10" ht="19.5" customHeight="1">
      <c r="A221" s="203">
        <v>5</v>
      </c>
      <c r="B221" s="216" t="s">
        <v>1119</v>
      </c>
      <c r="C221" s="203">
        <v>2007</v>
      </c>
      <c r="D221" s="216" t="s">
        <v>902</v>
      </c>
      <c r="E221" s="210">
        <v>540000</v>
      </c>
      <c r="F221" s="203"/>
      <c r="G221" s="215"/>
      <c r="H221" s="210">
        <v>540000</v>
      </c>
      <c r="I221" s="209"/>
      <c r="J221" s="215" t="s">
        <v>2502</v>
      </c>
    </row>
    <row r="222" spans="1:10" ht="19.5" customHeight="1">
      <c r="A222" s="203">
        <v>6</v>
      </c>
      <c r="B222" s="216" t="s">
        <v>332</v>
      </c>
      <c r="C222" s="203">
        <v>2008</v>
      </c>
      <c r="D222" s="216" t="s">
        <v>924</v>
      </c>
      <c r="E222" s="210">
        <v>540000</v>
      </c>
      <c r="F222" s="203"/>
      <c r="G222" s="215"/>
      <c r="H222" s="210">
        <v>540000</v>
      </c>
      <c r="I222" s="209"/>
      <c r="J222" s="215" t="s">
        <v>2502</v>
      </c>
    </row>
    <row r="223" spans="1:10" ht="19.5" customHeight="1">
      <c r="A223" s="203">
        <v>7</v>
      </c>
      <c r="B223" s="216" t="s">
        <v>1322</v>
      </c>
      <c r="C223" s="203">
        <v>2004</v>
      </c>
      <c r="D223" s="216" t="s">
        <v>902</v>
      </c>
      <c r="E223" s="210">
        <v>540000</v>
      </c>
      <c r="F223" s="203"/>
      <c r="G223" s="215"/>
      <c r="H223" s="210">
        <v>540000</v>
      </c>
      <c r="I223" s="506"/>
      <c r="J223" s="215" t="s">
        <v>2502</v>
      </c>
    </row>
    <row r="224" spans="1:10" ht="19.5" customHeight="1">
      <c r="A224" s="203">
        <v>8</v>
      </c>
      <c r="B224" s="216" t="s">
        <v>1323</v>
      </c>
      <c r="C224" s="203">
        <v>2012</v>
      </c>
      <c r="D224" s="216" t="s">
        <v>902</v>
      </c>
      <c r="E224" s="210">
        <v>540000</v>
      </c>
      <c r="F224" s="203"/>
      <c r="G224" s="215"/>
      <c r="H224" s="210">
        <v>540000</v>
      </c>
      <c r="I224" s="506"/>
      <c r="J224" s="215" t="s">
        <v>2502</v>
      </c>
    </row>
    <row r="225" spans="1:10" ht="19.5" customHeight="1">
      <c r="A225" s="203">
        <v>9</v>
      </c>
      <c r="B225" s="216" t="s">
        <v>1324</v>
      </c>
      <c r="C225" s="203">
        <v>2009</v>
      </c>
      <c r="D225" s="216" t="s">
        <v>902</v>
      </c>
      <c r="E225" s="210">
        <v>540000</v>
      </c>
      <c r="F225" s="203"/>
      <c r="G225" s="215"/>
      <c r="H225" s="210">
        <v>540000</v>
      </c>
      <c r="I225" s="506"/>
      <c r="J225" s="215" t="s">
        <v>2502</v>
      </c>
    </row>
    <row r="226" spans="1:10" ht="19.5" customHeight="1">
      <c r="A226" s="203">
        <v>10</v>
      </c>
      <c r="B226" s="254" t="s">
        <v>1325</v>
      </c>
      <c r="C226" s="647">
        <v>2009</v>
      </c>
      <c r="D226" s="254" t="s">
        <v>921</v>
      </c>
      <c r="E226" s="210">
        <v>540000</v>
      </c>
      <c r="F226" s="203"/>
      <c r="G226" s="210"/>
      <c r="H226" s="210">
        <v>540000</v>
      </c>
      <c r="I226" s="506"/>
      <c r="J226" s="215" t="s">
        <v>2502</v>
      </c>
    </row>
    <row r="227" spans="1:10" ht="19.5" customHeight="1">
      <c r="A227" s="203">
        <v>11</v>
      </c>
      <c r="B227" s="648" t="s">
        <v>1326</v>
      </c>
      <c r="C227" s="203">
        <v>2008</v>
      </c>
      <c r="D227" s="216" t="s">
        <v>902</v>
      </c>
      <c r="E227" s="210">
        <v>540000</v>
      </c>
      <c r="F227" s="203"/>
      <c r="G227" s="210"/>
      <c r="H227" s="210">
        <v>540000</v>
      </c>
      <c r="I227" s="506"/>
      <c r="J227" s="215"/>
    </row>
    <row r="228" spans="1:10" ht="19.5" customHeight="1">
      <c r="A228" s="203">
        <v>12</v>
      </c>
      <c r="B228" s="648" t="s">
        <v>2534</v>
      </c>
      <c r="C228" s="203">
        <v>2006</v>
      </c>
      <c r="D228" s="216" t="s">
        <v>902</v>
      </c>
      <c r="E228" s="210">
        <v>540000</v>
      </c>
      <c r="F228" s="203"/>
      <c r="G228" s="210"/>
      <c r="H228" s="210">
        <f>G228+E228</f>
        <v>540000</v>
      </c>
      <c r="I228" s="506"/>
      <c r="J228" s="215"/>
    </row>
    <row r="229" spans="1:10" ht="19.5" customHeight="1">
      <c r="A229" s="203"/>
      <c r="B229" s="1480" t="s">
        <v>1349</v>
      </c>
      <c r="C229" s="1481"/>
      <c r="D229" s="1482"/>
      <c r="E229" s="207">
        <f>SUM(E217:E228)</f>
        <v>6480000</v>
      </c>
      <c r="F229" s="209"/>
      <c r="G229" s="207"/>
      <c r="H229" s="207">
        <f>SUM(H217:H228)</f>
        <v>6480000</v>
      </c>
      <c r="I229" s="203"/>
      <c r="J229" s="215"/>
    </row>
    <row r="230" spans="1:10" ht="19.5" customHeight="1">
      <c r="A230" s="192">
        <v>11</v>
      </c>
      <c r="B230" s="1486" t="s">
        <v>823</v>
      </c>
      <c r="C230" s="1487"/>
      <c r="D230" s="1487"/>
      <c r="E230" s="1487"/>
      <c r="F230" s="1487"/>
      <c r="G230" s="1488"/>
      <c r="H230" s="194"/>
      <c r="I230" s="209" t="s">
        <v>2800</v>
      </c>
      <c r="J230" s="194"/>
    </row>
    <row r="231" spans="1:10" ht="19.5" customHeight="1">
      <c r="A231" s="203">
        <v>1</v>
      </c>
      <c r="B231" s="216" t="s">
        <v>1122</v>
      </c>
      <c r="C231" s="203">
        <v>1949</v>
      </c>
      <c r="D231" s="216" t="s">
        <v>983</v>
      </c>
      <c r="E231" s="236">
        <v>540000</v>
      </c>
      <c r="F231" s="203"/>
      <c r="G231" s="215"/>
      <c r="H231" s="210">
        <f aca="true" t="shared" si="7" ref="H231:H237">G231+E231</f>
        <v>540000</v>
      </c>
      <c r="I231" s="209"/>
      <c r="J231" s="215"/>
    </row>
    <row r="232" spans="1:10" ht="19.5" customHeight="1">
      <c r="A232" s="203">
        <v>2</v>
      </c>
      <c r="B232" s="216" t="s">
        <v>1123</v>
      </c>
      <c r="C232" s="203">
        <v>1946</v>
      </c>
      <c r="D232" s="216" t="s">
        <v>2098</v>
      </c>
      <c r="E232" s="236">
        <v>540000</v>
      </c>
      <c r="F232" s="203"/>
      <c r="G232" s="215"/>
      <c r="H232" s="210">
        <f t="shared" si="7"/>
        <v>540000</v>
      </c>
      <c r="I232" s="209"/>
      <c r="J232" s="215"/>
    </row>
    <row r="233" spans="1:10" ht="19.5" customHeight="1">
      <c r="A233" s="203">
        <v>3</v>
      </c>
      <c r="B233" s="216" t="s">
        <v>1125</v>
      </c>
      <c r="C233" s="203">
        <v>1937</v>
      </c>
      <c r="D233" s="216" t="s">
        <v>908</v>
      </c>
      <c r="E233" s="236">
        <v>540000</v>
      </c>
      <c r="F233" s="203"/>
      <c r="G233" s="215"/>
      <c r="H233" s="210">
        <f t="shared" si="7"/>
        <v>540000</v>
      </c>
      <c r="I233" s="209"/>
      <c r="J233" s="215"/>
    </row>
    <row r="234" spans="1:10" ht="19.5" customHeight="1">
      <c r="A234" s="203">
        <v>4</v>
      </c>
      <c r="B234" s="216" t="s">
        <v>1126</v>
      </c>
      <c r="C234" s="203">
        <v>1948</v>
      </c>
      <c r="D234" s="211" t="s">
        <v>921</v>
      </c>
      <c r="E234" s="236">
        <v>540000</v>
      </c>
      <c r="F234" s="203"/>
      <c r="G234" s="210"/>
      <c r="H234" s="210">
        <f t="shared" si="7"/>
        <v>540000</v>
      </c>
      <c r="I234" s="209"/>
      <c r="J234" s="215"/>
    </row>
    <row r="235" spans="1:10" ht="19.5" customHeight="1">
      <c r="A235" s="203">
        <v>5</v>
      </c>
      <c r="B235" s="216" t="s">
        <v>133</v>
      </c>
      <c r="C235" s="203">
        <v>1930</v>
      </c>
      <c r="D235" s="211" t="s">
        <v>915</v>
      </c>
      <c r="E235" s="236">
        <v>540000</v>
      </c>
      <c r="F235" s="203"/>
      <c r="G235" s="210"/>
      <c r="H235" s="210">
        <f t="shared" si="7"/>
        <v>540000</v>
      </c>
      <c r="I235" s="209"/>
      <c r="J235" s="215"/>
    </row>
    <row r="236" spans="1:10" ht="19.5" customHeight="1">
      <c r="A236" s="203">
        <v>6</v>
      </c>
      <c r="B236" s="216" t="s">
        <v>333</v>
      </c>
      <c r="C236" s="216">
        <v>1950</v>
      </c>
      <c r="D236" s="216" t="s">
        <v>915</v>
      </c>
      <c r="E236" s="236">
        <v>540000</v>
      </c>
      <c r="F236" s="215"/>
      <c r="G236" s="215"/>
      <c r="H236" s="210">
        <f t="shared" si="7"/>
        <v>540000</v>
      </c>
      <c r="I236" s="209"/>
      <c r="J236" s="215"/>
    </row>
    <row r="237" spans="1:10" ht="19.5" customHeight="1">
      <c r="A237" s="203">
        <v>7</v>
      </c>
      <c r="B237" s="648" t="s">
        <v>556</v>
      </c>
      <c r="C237" s="243">
        <v>1936</v>
      </c>
      <c r="D237" s="649" t="s">
        <v>936</v>
      </c>
      <c r="E237" s="650">
        <v>540000</v>
      </c>
      <c r="F237" s="243"/>
      <c r="G237" s="201"/>
      <c r="H237" s="210">
        <f t="shared" si="7"/>
        <v>540000</v>
      </c>
      <c r="I237" s="209"/>
      <c r="J237" s="194"/>
    </row>
    <row r="238" spans="1:10" ht="19.5" customHeight="1">
      <c r="A238" s="203">
        <v>8</v>
      </c>
      <c r="B238" s="216" t="s">
        <v>1128</v>
      </c>
      <c r="C238" s="203">
        <v>1933</v>
      </c>
      <c r="D238" s="211" t="s">
        <v>909</v>
      </c>
      <c r="E238" s="210">
        <v>540000</v>
      </c>
      <c r="F238" s="203"/>
      <c r="G238" s="210"/>
      <c r="H238" s="210">
        <v>540000</v>
      </c>
      <c r="I238" s="209"/>
      <c r="J238" s="234" t="s">
        <v>2502</v>
      </c>
    </row>
    <row r="239" spans="1:10" ht="19.5" customHeight="1">
      <c r="A239" s="203">
        <v>9</v>
      </c>
      <c r="B239" s="216" t="s">
        <v>1129</v>
      </c>
      <c r="C239" s="203">
        <v>1943</v>
      </c>
      <c r="D239" s="211" t="s">
        <v>921</v>
      </c>
      <c r="E239" s="210">
        <v>540000</v>
      </c>
      <c r="F239" s="203"/>
      <c r="G239" s="210"/>
      <c r="H239" s="210">
        <v>540000</v>
      </c>
      <c r="I239" s="209"/>
      <c r="J239" s="234" t="s">
        <v>2502</v>
      </c>
    </row>
    <row r="240" spans="1:12" ht="19.5" customHeight="1">
      <c r="A240" s="203">
        <v>10</v>
      </c>
      <c r="B240" s="216" t="s">
        <v>2190</v>
      </c>
      <c r="C240" s="203">
        <v>1941</v>
      </c>
      <c r="D240" s="211" t="s">
        <v>909</v>
      </c>
      <c r="E240" s="210">
        <v>540000</v>
      </c>
      <c r="F240" s="203"/>
      <c r="G240" s="210"/>
      <c r="H240" s="210">
        <v>540000</v>
      </c>
      <c r="I240" s="209"/>
      <c r="J240" s="234" t="s">
        <v>2502</v>
      </c>
      <c r="K240" s="1507"/>
      <c r="L240" s="1508"/>
    </row>
    <row r="241" spans="1:10" ht="19.5" customHeight="1">
      <c r="A241" s="203">
        <v>11</v>
      </c>
      <c r="B241" s="211" t="s">
        <v>1114</v>
      </c>
      <c r="C241" s="200">
        <v>1954</v>
      </c>
      <c r="D241" s="211" t="s">
        <v>912</v>
      </c>
      <c r="E241" s="210">
        <v>540000</v>
      </c>
      <c r="F241" s="203"/>
      <c r="G241" s="210"/>
      <c r="H241" s="210">
        <v>540000</v>
      </c>
      <c r="I241" s="209"/>
      <c r="J241" s="234" t="s">
        <v>2502</v>
      </c>
    </row>
    <row r="242" spans="1:10" ht="19.5" customHeight="1">
      <c r="A242" s="203">
        <v>12</v>
      </c>
      <c r="B242" s="216" t="s">
        <v>1124</v>
      </c>
      <c r="C242" s="203">
        <v>1946</v>
      </c>
      <c r="D242" s="216" t="s">
        <v>909</v>
      </c>
      <c r="E242" s="210">
        <v>540000</v>
      </c>
      <c r="F242" s="203"/>
      <c r="G242" s="210"/>
      <c r="H242" s="210">
        <f aca="true" t="shared" si="8" ref="H242:H249">SUM(E242:G242)</f>
        <v>540000</v>
      </c>
      <c r="I242" s="209"/>
      <c r="J242" s="234" t="s">
        <v>2502</v>
      </c>
    </row>
    <row r="243" spans="1:10" ht="19.5" customHeight="1">
      <c r="A243" s="203">
        <v>13</v>
      </c>
      <c r="B243" s="216" t="s">
        <v>1127</v>
      </c>
      <c r="C243" s="203">
        <v>1945</v>
      </c>
      <c r="D243" s="211" t="s">
        <v>921</v>
      </c>
      <c r="E243" s="210">
        <v>540000</v>
      </c>
      <c r="F243" s="203"/>
      <c r="G243" s="210"/>
      <c r="H243" s="210">
        <f t="shared" si="8"/>
        <v>540000</v>
      </c>
      <c r="I243" s="209"/>
      <c r="J243" s="234" t="s">
        <v>2502</v>
      </c>
    </row>
    <row r="244" spans="1:10" ht="19.5" customHeight="1">
      <c r="A244" s="203">
        <v>15</v>
      </c>
      <c r="B244" s="216" t="s">
        <v>1320</v>
      </c>
      <c r="C244" s="203">
        <v>1942</v>
      </c>
      <c r="D244" s="211" t="s">
        <v>337</v>
      </c>
      <c r="E244" s="210">
        <v>540000</v>
      </c>
      <c r="F244" s="203"/>
      <c r="G244" s="210"/>
      <c r="H244" s="210">
        <f t="shared" si="8"/>
        <v>540000</v>
      </c>
      <c r="I244" s="506"/>
      <c r="J244" s="234" t="s">
        <v>2502</v>
      </c>
    </row>
    <row r="245" spans="1:10" ht="19.5" customHeight="1">
      <c r="A245" s="203">
        <v>16</v>
      </c>
      <c r="B245" s="216" t="s">
        <v>1321</v>
      </c>
      <c r="C245" s="203">
        <v>1940</v>
      </c>
      <c r="D245" s="211" t="s">
        <v>902</v>
      </c>
      <c r="E245" s="210">
        <v>540000</v>
      </c>
      <c r="F245" s="203"/>
      <c r="G245" s="210"/>
      <c r="H245" s="210">
        <f t="shared" si="8"/>
        <v>540000</v>
      </c>
      <c r="I245" s="506"/>
      <c r="J245" s="234" t="s">
        <v>2502</v>
      </c>
    </row>
    <row r="246" spans="1:10" ht="19.5" customHeight="1">
      <c r="A246" s="203">
        <v>17</v>
      </c>
      <c r="B246" s="216" t="s">
        <v>2710</v>
      </c>
      <c r="C246" s="203">
        <v>1938</v>
      </c>
      <c r="D246" s="211" t="s">
        <v>337</v>
      </c>
      <c r="E246" s="210">
        <v>540000</v>
      </c>
      <c r="F246" s="203"/>
      <c r="G246" s="210"/>
      <c r="H246" s="210">
        <f t="shared" si="8"/>
        <v>540000</v>
      </c>
      <c r="I246" s="506"/>
      <c r="J246" s="234" t="s">
        <v>2502</v>
      </c>
    </row>
    <row r="247" spans="1:10" ht="19.5" customHeight="1">
      <c r="A247" s="203">
        <v>18</v>
      </c>
      <c r="B247" s="501" t="s">
        <v>557</v>
      </c>
      <c r="C247" s="502">
        <v>1925</v>
      </c>
      <c r="D247" s="503" t="s">
        <v>558</v>
      </c>
      <c r="E247" s="504">
        <v>540000</v>
      </c>
      <c r="F247" s="505"/>
      <c r="G247" s="504"/>
      <c r="H247" s="504">
        <f t="shared" si="8"/>
        <v>540000</v>
      </c>
      <c r="I247" s="506"/>
      <c r="J247" s="234" t="s">
        <v>2502</v>
      </c>
    </row>
    <row r="248" spans="1:10" ht="19.5" customHeight="1">
      <c r="A248" s="203">
        <v>19</v>
      </c>
      <c r="B248" s="211" t="s">
        <v>1068</v>
      </c>
      <c r="C248" s="200">
        <v>1956</v>
      </c>
      <c r="D248" s="211" t="s">
        <v>908</v>
      </c>
      <c r="E248" s="504">
        <v>540000</v>
      </c>
      <c r="F248" s="505"/>
      <c r="G248" s="504"/>
      <c r="H248" s="504">
        <f>G248+E248</f>
        <v>540000</v>
      </c>
      <c r="I248" s="506"/>
      <c r="J248" s="234" t="s">
        <v>2502</v>
      </c>
    </row>
    <row r="249" spans="1:10" ht="19.5" customHeight="1">
      <c r="A249" s="872">
        <v>20</v>
      </c>
      <c r="B249" s="875" t="s">
        <v>559</v>
      </c>
      <c r="C249" s="873">
        <v>1956</v>
      </c>
      <c r="D249" s="874" t="s">
        <v>558</v>
      </c>
      <c r="E249" s="504">
        <v>540000</v>
      </c>
      <c r="F249" s="505"/>
      <c r="G249" s="504"/>
      <c r="H249" s="504">
        <f t="shared" si="8"/>
        <v>540000</v>
      </c>
      <c r="I249" s="506"/>
      <c r="J249" s="234"/>
    </row>
    <row r="250" spans="1:10" ht="19.5" customHeight="1">
      <c r="A250" s="203">
        <v>21</v>
      </c>
      <c r="B250" s="875" t="s">
        <v>1067</v>
      </c>
      <c r="C250" s="873">
        <v>1944</v>
      </c>
      <c r="D250" s="874" t="s">
        <v>941</v>
      </c>
      <c r="E250" s="504">
        <v>540000</v>
      </c>
      <c r="F250" s="505"/>
      <c r="G250" s="504"/>
      <c r="H250" s="504">
        <f>G250+E250</f>
        <v>540000</v>
      </c>
      <c r="I250" s="506"/>
      <c r="J250" s="234"/>
    </row>
    <row r="251" spans="1:10" ht="19.5" customHeight="1">
      <c r="A251" s="872">
        <v>22</v>
      </c>
      <c r="B251" s="875" t="s">
        <v>2536</v>
      </c>
      <c r="C251" s="873">
        <v>1937</v>
      </c>
      <c r="D251" s="874" t="s">
        <v>941</v>
      </c>
      <c r="E251" s="504">
        <v>540000</v>
      </c>
      <c r="F251" s="505"/>
      <c r="G251" s="504"/>
      <c r="H251" s="504">
        <f>G251+E251</f>
        <v>540000</v>
      </c>
      <c r="I251" s="506"/>
      <c r="J251" s="234"/>
    </row>
    <row r="252" spans="1:10" ht="19.5" customHeight="1">
      <c r="A252" s="203">
        <v>23</v>
      </c>
      <c r="B252" s="875" t="s">
        <v>2535</v>
      </c>
      <c r="C252" s="1118">
        <v>1954</v>
      </c>
      <c r="D252" s="211" t="s">
        <v>909</v>
      </c>
      <c r="E252" s="504">
        <v>540000</v>
      </c>
      <c r="F252" s="505"/>
      <c r="G252" s="504"/>
      <c r="H252" s="504">
        <f>G252+E252</f>
        <v>540000</v>
      </c>
      <c r="I252" s="506"/>
      <c r="J252" s="234"/>
    </row>
    <row r="253" spans="1:10" ht="19.5" customHeight="1">
      <c r="A253" s="203"/>
      <c r="B253" s="1480" t="s">
        <v>1349</v>
      </c>
      <c r="C253" s="1481"/>
      <c r="D253" s="1482"/>
      <c r="E253" s="231">
        <f>SUM(E231:E252)</f>
        <v>11880000</v>
      </c>
      <c r="F253" s="231"/>
      <c r="G253" s="876"/>
      <c r="H253" s="231">
        <f>G253+E253</f>
        <v>11880000</v>
      </c>
      <c r="I253" s="203"/>
      <c r="J253" s="215"/>
    </row>
    <row r="254" spans="1:10" ht="19.5" customHeight="1">
      <c r="A254" s="192">
        <v>13</v>
      </c>
      <c r="B254" s="1486" t="s">
        <v>1836</v>
      </c>
      <c r="C254" s="1487"/>
      <c r="D254" s="1487"/>
      <c r="E254" s="1487"/>
      <c r="F254" s="1487"/>
      <c r="G254" s="1488"/>
      <c r="H254" s="194"/>
      <c r="I254" s="209"/>
      <c r="J254" s="194"/>
    </row>
    <row r="255" spans="1:10" ht="19.5" customHeight="1">
      <c r="A255" s="198">
        <v>1</v>
      </c>
      <c r="B255" s="211" t="s">
        <v>1131</v>
      </c>
      <c r="C255" s="200">
        <v>1997</v>
      </c>
      <c r="D255" s="211" t="s">
        <v>941</v>
      </c>
      <c r="E255" s="201">
        <v>540000</v>
      </c>
      <c r="F255" s="203"/>
      <c r="G255" s="215"/>
      <c r="H255" s="201">
        <f aca="true" t="shared" si="9" ref="H255:H261">E255+G255</f>
        <v>540000</v>
      </c>
      <c r="I255" s="209"/>
      <c r="J255" s="194"/>
    </row>
    <row r="256" spans="1:10" ht="19.5" customHeight="1">
      <c r="A256" s="198">
        <v>2</v>
      </c>
      <c r="B256" s="211" t="s">
        <v>2013</v>
      </c>
      <c r="C256" s="200">
        <v>1987</v>
      </c>
      <c r="D256" s="211" t="s">
        <v>941</v>
      </c>
      <c r="E256" s="201">
        <v>540000</v>
      </c>
      <c r="F256" s="203"/>
      <c r="G256" s="215"/>
      <c r="H256" s="201">
        <f t="shared" si="9"/>
        <v>540000</v>
      </c>
      <c r="I256" s="209"/>
      <c r="J256" s="194"/>
    </row>
    <row r="257" spans="1:10" ht="19.5" customHeight="1">
      <c r="A257" s="198">
        <v>3</v>
      </c>
      <c r="B257" s="211" t="s">
        <v>1132</v>
      </c>
      <c r="C257" s="200">
        <v>1994</v>
      </c>
      <c r="D257" s="211" t="s">
        <v>941</v>
      </c>
      <c r="E257" s="201">
        <v>540000</v>
      </c>
      <c r="F257" s="203"/>
      <c r="G257" s="215"/>
      <c r="H257" s="201">
        <f t="shared" si="9"/>
        <v>540000</v>
      </c>
      <c r="I257" s="209"/>
      <c r="J257" s="194"/>
    </row>
    <row r="258" spans="1:10" ht="19.5" customHeight="1">
      <c r="A258" s="198">
        <v>4</v>
      </c>
      <c r="B258" s="211" t="s">
        <v>1022</v>
      </c>
      <c r="C258" s="200">
        <v>1987</v>
      </c>
      <c r="D258" s="211" t="s">
        <v>902</v>
      </c>
      <c r="E258" s="201">
        <v>540000</v>
      </c>
      <c r="F258" s="203"/>
      <c r="G258" s="210"/>
      <c r="H258" s="201">
        <f t="shared" si="9"/>
        <v>540000</v>
      </c>
      <c r="I258" s="209"/>
      <c r="J258" s="194"/>
    </row>
    <row r="259" spans="1:10" ht="19.5" customHeight="1">
      <c r="A259" s="198">
        <v>5</v>
      </c>
      <c r="B259" s="216" t="s">
        <v>1133</v>
      </c>
      <c r="C259" s="203">
        <v>1999</v>
      </c>
      <c r="D259" s="216" t="s">
        <v>983</v>
      </c>
      <c r="E259" s="201">
        <v>540000</v>
      </c>
      <c r="F259" s="203"/>
      <c r="G259" s="215"/>
      <c r="H259" s="201">
        <f t="shared" si="9"/>
        <v>540000</v>
      </c>
      <c r="I259" s="209"/>
      <c r="J259" s="194"/>
    </row>
    <row r="260" spans="1:10" ht="19.5" customHeight="1">
      <c r="A260" s="198">
        <v>6</v>
      </c>
      <c r="B260" s="216" t="s">
        <v>334</v>
      </c>
      <c r="C260" s="203">
        <v>1962</v>
      </c>
      <c r="D260" s="216" t="s">
        <v>909</v>
      </c>
      <c r="E260" s="201">
        <v>540000</v>
      </c>
      <c r="F260" s="203"/>
      <c r="G260" s="215"/>
      <c r="H260" s="201">
        <f t="shared" si="9"/>
        <v>540000</v>
      </c>
      <c r="I260" s="209"/>
      <c r="J260" s="194"/>
    </row>
    <row r="261" spans="1:10" ht="19.5" customHeight="1">
      <c r="A261" s="198">
        <v>7</v>
      </c>
      <c r="B261" s="216" t="s">
        <v>1417</v>
      </c>
      <c r="C261" s="203">
        <v>2000</v>
      </c>
      <c r="D261" s="216" t="s">
        <v>908</v>
      </c>
      <c r="E261" s="201">
        <v>540000</v>
      </c>
      <c r="F261" s="203"/>
      <c r="G261" s="215"/>
      <c r="H261" s="201">
        <f t="shared" si="9"/>
        <v>540000</v>
      </c>
      <c r="I261" s="209"/>
      <c r="J261" s="237"/>
    </row>
    <row r="262" spans="1:10" ht="19.5" customHeight="1">
      <c r="A262" s="198">
        <v>8</v>
      </c>
      <c r="B262" s="199" t="s">
        <v>1134</v>
      </c>
      <c r="C262" s="200">
        <v>1989</v>
      </c>
      <c r="D262" s="211" t="s">
        <v>941</v>
      </c>
      <c r="E262" s="201">
        <v>540000</v>
      </c>
      <c r="F262" s="203"/>
      <c r="G262" s="215"/>
      <c r="H262" s="201">
        <v>540000</v>
      </c>
      <c r="I262" s="209"/>
      <c r="J262" s="234" t="s">
        <v>2502</v>
      </c>
    </row>
    <row r="263" spans="1:10" ht="19.5" customHeight="1">
      <c r="A263" s="198">
        <v>9</v>
      </c>
      <c r="B263" s="199" t="s">
        <v>1135</v>
      </c>
      <c r="C263" s="200">
        <v>1963</v>
      </c>
      <c r="D263" s="199" t="s">
        <v>902</v>
      </c>
      <c r="E263" s="201">
        <v>540000</v>
      </c>
      <c r="F263" s="203"/>
      <c r="G263" s="215"/>
      <c r="H263" s="201">
        <v>540000</v>
      </c>
      <c r="I263" s="209"/>
      <c r="J263" s="234" t="s">
        <v>2502</v>
      </c>
    </row>
    <row r="264" spans="1:10" ht="19.5" customHeight="1">
      <c r="A264" s="198">
        <v>10</v>
      </c>
      <c r="B264" s="199" t="s">
        <v>1136</v>
      </c>
      <c r="C264" s="200">
        <v>1972</v>
      </c>
      <c r="D264" s="199" t="s">
        <v>908</v>
      </c>
      <c r="E264" s="201">
        <v>540000</v>
      </c>
      <c r="F264" s="203"/>
      <c r="G264" s="215"/>
      <c r="H264" s="201">
        <v>540000</v>
      </c>
      <c r="I264" s="209"/>
      <c r="J264" s="234" t="s">
        <v>2502</v>
      </c>
    </row>
    <row r="265" spans="1:10" ht="19.5" customHeight="1">
      <c r="A265" s="198">
        <v>11</v>
      </c>
      <c r="B265" s="211" t="s">
        <v>2561</v>
      </c>
      <c r="C265" s="200">
        <v>1993</v>
      </c>
      <c r="D265" s="211" t="s">
        <v>902</v>
      </c>
      <c r="E265" s="201">
        <v>540000</v>
      </c>
      <c r="F265" s="203"/>
      <c r="G265" s="215"/>
      <c r="H265" s="201">
        <v>540000</v>
      </c>
      <c r="I265" s="209"/>
      <c r="J265" s="234" t="s">
        <v>2502</v>
      </c>
    </row>
    <row r="266" spans="1:10" ht="19.5" customHeight="1">
      <c r="A266" s="198">
        <v>12</v>
      </c>
      <c r="B266" s="211" t="s">
        <v>1137</v>
      </c>
      <c r="C266" s="200">
        <v>1984</v>
      </c>
      <c r="D266" s="211" t="s">
        <v>912</v>
      </c>
      <c r="E266" s="201">
        <v>540000</v>
      </c>
      <c r="F266" s="203"/>
      <c r="G266" s="215"/>
      <c r="H266" s="201">
        <v>540000</v>
      </c>
      <c r="I266" s="203"/>
      <c r="J266" s="234" t="s">
        <v>2502</v>
      </c>
    </row>
    <row r="267" spans="1:10" ht="19.5" customHeight="1">
      <c r="A267" s="198">
        <v>13</v>
      </c>
      <c r="B267" s="211" t="s">
        <v>1138</v>
      </c>
      <c r="C267" s="200">
        <v>1963</v>
      </c>
      <c r="D267" s="211" t="s">
        <v>912</v>
      </c>
      <c r="E267" s="201">
        <v>540000</v>
      </c>
      <c r="F267" s="203"/>
      <c r="G267" s="215"/>
      <c r="H267" s="201">
        <v>540000</v>
      </c>
      <c r="I267" s="203"/>
      <c r="J267" s="234" t="s">
        <v>2502</v>
      </c>
    </row>
    <row r="268" spans="1:10" ht="19.5" customHeight="1">
      <c r="A268" s="198">
        <v>14</v>
      </c>
      <c r="B268" s="211" t="s">
        <v>1139</v>
      </c>
      <c r="C268" s="200">
        <v>1977</v>
      </c>
      <c r="D268" s="211" t="s">
        <v>915</v>
      </c>
      <c r="E268" s="201">
        <v>540000</v>
      </c>
      <c r="F268" s="203"/>
      <c r="G268" s="215"/>
      <c r="H268" s="201">
        <v>540000</v>
      </c>
      <c r="I268" s="203"/>
      <c r="J268" s="234" t="s">
        <v>2502</v>
      </c>
    </row>
    <row r="269" spans="1:10" ht="19.5" customHeight="1">
      <c r="A269" s="198">
        <v>15</v>
      </c>
      <c r="B269" s="211" t="s">
        <v>1140</v>
      </c>
      <c r="C269" s="200">
        <v>1983</v>
      </c>
      <c r="D269" s="211" t="s">
        <v>915</v>
      </c>
      <c r="E269" s="201">
        <v>540000</v>
      </c>
      <c r="F269" s="203"/>
      <c r="G269" s="215"/>
      <c r="H269" s="201">
        <v>540000</v>
      </c>
      <c r="I269" s="203"/>
      <c r="J269" s="234" t="s">
        <v>2502</v>
      </c>
    </row>
    <row r="270" spans="1:10" ht="19.5" customHeight="1">
      <c r="A270" s="198">
        <v>16</v>
      </c>
      <c r="B270" s="211" t="s">
        <v>1141</v>
      </c>
      <c r="C270" s="200">
        <v>1985</v>
      </c>
      <c r="D270" s="211" t="s">
        <v>915</v>
      </c>
      <c r="E270" s="201">
        <v>540000</v>
      </c>
      <c r="F270" s="203"/>
      <c r="G270" s="215"/>
      <c r="H270" s="201">
        <v>540000</v>
      </c>
      <c r="I270" s="203"/>
      <c r="J270" s="234" t="s">
        <v>2502</v>
      </c>
    </row>
    <row r="271" spans="1:10" ht="19.5" customHeight="1">
      <c r="A271" s="198">
        <v>17</v>
      </c>
      <c r="B271" s="211" t="s">
        <v>1142</v>
      </c>
      <c r="C271" s="200">
        <v>1989</v>
      </c>
      <c r="D271" s="211" t="s">
        <v>915</v>
      </c>
      <c r="E271" s="201">
        <v>540000</v>
      </c>
      <c r="F271" s="203"/>
      <c r="G271" s="215"/>
      <c r="H271" s="201">
        <v>540000</v>
      </c>
      <c r="I271" s="203"/>
      <c r="J271" s="234" t="s">
        <v>2502</v>
      </c>
    </row>
    <row r="272" spans="1:10" ht="19.5" customHeight="1">
      <c r="A272" s="198">
        <v>18</v>
      </c>
      <c r="B272" s="211" t="s">
        <v>1143</v>
      </c>
      <c r="C272" s="200">
        <v>1988</v>
      </c>
      <c r="D272" s="211" t="s">
        <v>902</v>
      </c>
      <c r="E272" s="201">
        <v>540000</v>
      </c>
      <c r="F272" s="203"/>
      <c r="G272" s="215"/>
      <c r="H272" s="201">
        <v>540000</v>
      </c>
      <c r="I272" s="227"/>
      <c r="J272" s="234" t="s">
        <v>2502</v>
      </c>
    </row>
    <row r="273" spans="1:10" ht="19.5" customHeight="1">
      <c r="A273" s="198">
        <v>19</v>
      </c>
      <c r="B273" s="211" t="s">
        <v>1144</v>
      </c>
      <c r="C273" s="200">
        <v>1990</v>
      </c>
      <c r="D273" s="211" t="s">
        <v>908</v>
      </c>
      <c r="E273" s="201">
        <v>540000</v>
      </c>
      <c r="F273" s="203"/>
      <c r="G273" s="215"/>
      <c r="H273" s="215">
        <v>540000</v>
      </c>
      <c r="I273" s="215"/>
      <c r="J273" s="234" t="s">
        <v>2502</v>
      </c>
    </row>
    <row r="274" spans="1:10" ht="19.5" customHeight="1">
      <c r="A274" s="198">
        <v>20</v>
      </c>
      <c r="B274" s="211" t="s">
        <v>1145</v>
      </c>
      <c r="C274" s="200">
        <v>1963</v>
      </c>
      <c r="D274" s="211" t="s">
        <v>908</v>
      </c>
      <c r="E274" s="201">
        <v>540000</v>
      </c>
      <c r="F274" s="203"/>
      <c r="G274" s="215"/>
      <c r="H274" s="215">
        <v>540000</v>
      </c>
      <c r="I274" s="215"/>
      <c r="J274" s="234" t="s">
        <v>2502</v>
      </c>
    </row>
    <row r="275" spans="1:10" ht="19.5" customHeight="1">
      <c r="A275" s="198">
        <v>21</v>
      </c>
      <c r="B275" s="199" t="s">
        <v>1071</v>
      </c>
      <c r="C275" s="200">
        <v>1959</v>
      </c>
      <c r="D275" s="199" t="s">
        <v>915</v>
      </c>
      <c r="E275" s="201">
        <v>540000</v>
      </c>
      <c r="F275" s="652"/>
      <c r="G275" s="210"/>
      <c r="H275" s="201">
        <f>E275+G275</f>
        <v>540000</v>
      </c>
      <c r="I275" s="215"/>
      <c r="J275" s="234" t="s">
        <v>2502</v>
      </c>
    </row>
    <row r="276" spans="1:10" ht="19.5" customHeight="1">
      <c r="A276" s="192"/>
      <c r="B276" s="1480" t="s">
        <v>1349</v>
      </c>
      <c r="C276" s="1481"/>
      <c r="D276" s="1482"/>
      <c r="E276" s="235">
        <f>SUM(E255:E275)</f>
        <v>11340000</v>
      </c>
      <c r="F276" s="238"/>
      <c r="G276" s="207"/>
      <c r="H276" s="235">
        <f>G276+E276</f>
        <v>11340000</v>
      </c>
      <c r="I276" s="203"/>
      <c r="J276" s="215"/>
    </row>
    <row r="277" spans="1:10" ht="19.5" customHeight="1">
      <c r="A277" s="192">
        <v>15</v>
      </c>
      <c r="B277" s="1486" t="s">
        <v>817</v>
      </c>
      <c r="C277" s="1487"/>
      <c r="D277" s="1487"/>
      <c r="E277" s="1487"/>
      <c r="F277" s="1487"/>
      <c r="G277" s="1488"/>
      <c r="H277" s="207"/>
      <c r="I277" s="209"/>
      <c r="J277" s="194"/>
    </row>
    <row r="278" spans="1:10" ht="19.5" customHeight="1">
      <c r="A278" s="198">
        <v>1</v>
      </c>
      <c r="B278" s="216" t="s">
        <v>1414</v>
      </c>
      <c r="C278" s="203">
        <v>2009</v>
      </c>
      <c r="D278" s="216" t="s">
        <v>902</v>
      </c>
      <c r="E278" s="210">
        <v>675000</v>
      </c>
      <c r="F278" s="203"/>
      <c r="G278" s="215"/>
      <c r="H278" s="210">
        <f>E278+G278</f>
        <v>675000</v>
      </c>
      <c r="I278" s="209"/>
      <c r="J278" s="194"/>
    </row>
    <row r="279" spans="1:10" ht="19.5" customHeight="1">
      <c r="A279" s="198">
        <v>2</v>
      </c>
      <c r="B279" s="216" t="s">
        <v>1415</v>
      </c>
      <c r="C279" s="203">
        <v>2007</v>
      </c>
      <c r="D279" s="216" t="s">
        <v>902</v>
      </c>
      <c r="E279" s="210">
        <v>675000</v>
      </c>
      <c r="F279" s="203"/>
      <c r="G279" s="215"/>
      <c r="H279" s="210">
        <f aca="true" t="shared" si="10" ref="H279:H284">E279+G279</f>
        <v>675000</v>
      </c>
      <c r="I279" s="209"/>
      <c r="J279" s="194"/>
    </row>
    <row r="280" spans="1:10" ht="19.5" customHeight="1">
      <c r="A280" s="198">
        <v>3</v>
      </c>
      <c r="B280" s="216" t="s">
        <v>1416</v>
      </c>
      <c r="C280" s="203">
        <v>2003</v>
      </c>
      <c r="D280" s="216" t="s">
        <v>902</v>
      </c>
      <c r="E280" s="210">
        <v>675000</v>
      </c>
      <c r="F280" s="203"/>
      <c r="G280" s="215"/>
      <c r="H280" s="210">
        <f t="shared" si="10"/>
        <v>675000</v>
      </c>
      <c r="I280" s="209"/>
      <c r="J280" s="194"/>
    </row>
    <row r="281" spans="1:10" ht="19.5" customHeight="1">
      <c r="A281" s="198">
        <v>4</v>
      </c>
      <c r="B281" s="216" t="s">
        <v>1418</v>
      </c>
      <c r="C281" s="203">
        <v>2008</v>
      </c>
      <c r="D281" s="216" t="s">
        <v>912</v>
      </c>
      <c r="E281" s="210">
        <v>675000</v>
      </c>
      <c r="F281" s="203"/>
      <c r="G281" s="215"/>
      <c r="H281" s="210">
        <f t="shared" si="10"/>
        <v>675000</v>
      </c>
      <c r="I281" s="209"/>
      <c r="J281" s="194"/>
    </row>
    <row r="282" spans="1:10" ht="19.5" customHeight="1">
      <c r="A282" s="198">
        <v>5</v>
      </c>
      <c r="B282" s="216" t="s">
        <v>1419</v>
      </c>
      <c r="C282" s="203">
        <v>2012</v>
      </c>
      <c r="D282" s="216" t="s">
        <v>1076</v>
      </c>
      <c r="E282" s="210">
        <v>675000</v>
      </c>
      <c r="F282" s="203"/>
      <c r="G282" s="215"/>
      <c r="H282" s="210">
        <f t="shared" si="10"/>
        <v>675000</v>
      </c>
      <c r="I282" s="209"/>
      <c r="J282" s="194"/>
    </row>
    <row r="283" spans="1:10" ht="19.5" customHeight="1">
      <c r="A283" s="198">
        <v>6</v>
      </c>
      <c r="B283" s="216" t="s">
        <v>335</v>
      </c>
      <c r="C283" s="203">
        <v>2013</v>
      </c>
      <c r="D283" s="216" t="s">
        <v>909</v>
      </c>
      <c r="E283" s="210">
        <v>675000</v>
      </c>
      <c r="F283" s="203"/>
      <c r="G283" s="215"/>
      <c r="H283" s="210">
        <f t="shared" si="10"/>
        <v>675000</v>
      </c>
      <c r="I283" s="209"/>
      <c r="J283" s="194"/>
    </row>
    <row r="284" spans="1:10" ht="19.5" customHeight="1">
      <c r="A284" s="198">
        <v>7</v>
      </c>
      <c r="B284" s="216" t="s">
        <v>336</v>
      </c>
      <c r="C284" s="203">
        <v>2013</v>
      </c>
      <c r="D284" s="216" t="s">
        <v>902</v>
      </c>
      <c r="E284" s="210">
        <v>675000</v>
      </c>
      <c r="F284" s="203"/>
      <c r="G284" s="215"/>
      <c r="H284" s="210">
        <f t="shared" si="10"/>
        <v>675000</v>
      </c>
      <c r="I284" s="209"/>
      <c r="J284" s="194"/>
    </row>
    <row r="285" spans="1:10" ht="19.5" customHeight="1">
      <c r="A285" s="198">
        <v>8</v>
      </c>
      <c r="B285" s="216" t="s">
        <v>1420</v>
      </c>
      <c r="C285" s="203">
        <v>2008</v>
      </c>
      <c r="D285" s="216" t="s">
        <v>902</v>
      </c>
      <c r="E285" s="210">
        <v>675000</v>
      </c>
      <c r="F285" s="203"/>
      <c r="G285" s="215"/>
      <c r="H285" s="210">
        <v>675000</v>
      </c>
      <c r="I285" s="209"/>
      <c r="J285" s="234" t="s">
        <v>2502</v>
      </c>
    </row>
    <row r="286" spans="1:10" ht="19.5" customHeight="1">
      <c r="A286" s="198">
        <v>9</v>
      </c>
      <c r="B286" s="216" t="s">
        <v>1421</v>
      </c>
      <c r="C286" s="203">
        <v>2001</v>
      </c>
      <c r="D286" s="216" t="s">
        <v>902</v>
      </c>
      <c r="E286" s="210">
        <v>675000</v>
      </c>
      <c r="F286" s="203"/>
      <c r="G286" s="215"/>
      <c r="H286" s="210">
        <v>675000</v>
      </c>
      <c r="I286" s="209"/>
      <c r="J286" s="234" t="s">
        <v>2502</v>
      </c>
    </row>
    <row r="287" spans="1:10" ht="19.5" customHeight="1">
      <c r="A287" s="198">
        <v>10</v>
      </c>
      <c r="B287" s="216" t="s">
        <v>1422</v>
      </c>
      <c r="C287" s="203">
        <v>2006</v>
      </c>
      <c r="D287" s="216" t="s">
        <v>908</v>
      </c>
      <c r="E287" s="210">
        <v>675000</v>
      </c>
      <c r="F287" s="203"/>
      <c r="G287" s="215"/>
      <c r="H287" s="210">
        <v>675000</v>
      </c>
      <c r="I287" s="209"/>
      <c r="J287" s="234" t="s">
        <v>2502</v>
      </c>
    </row>
    <row r="288" spans="1:10" ht="19.5" customHeight="1">
      <c r="A288" s="205">
        <v>11</v>
      </c>
      <c r="B288" s="254" t="s">
        <v>1327</v>
      </c>
      <c r="C288" s="647">
        <v>2015</v>
      </c>
      <c r="D288" s="254" t="s">
        <v>941</v>
      </c>
      <c r="E288" s="877">
        <v>675000</v>
      </c>
      <c r="F288" s="872"/>
      <c r="G288" s="877"/>
      <c r="H288" s="210">
        <v>675000</v>
      </c>
      <c r="I288" s="506"/>
      <c r="J288" s="234" t="s">
        <v>2502</v>
      </c>
    </row>
    <row r="289" spans="1:10" ht="19.5" customHeight="1">
      <c r="A289" s="203">
        <v>12</v>
      </c>
      <c r="B289" s="266" t="s">
        <v>2537</v>
      </c>
      <c r="C289" s="141">
        <v>2010</v>
      </c>
      <c r="D289" s="266" t="s">
        <v>936</v>
      </c>
      <c r="E289" s="877">
        <v>675000</v>
      </c>
      <c r="F289" s="203"/>
      <c r="G289" s="210"/>
      <c r="H289" s="210">
        <f>G289+E289</f>
        <v>675000</v>
      </c>
      <c r="I289" s="506"/>
      <c r="J289" s="234"/>
    </row>
    <row r="290" spans="1:10" ht="19.5" customHeight="1">
      <c r="A290" s="192"/>
      <c r="B290" s="1480" t="s">
        <v>1349</v>
      </c>
      <c r="C290" s="1481"/>
      <c r="D290" s="1482"/>
      <c r="E290" s="239">
        <f>SUM(E278:E289)</f>
        <v>8100000</v>
      </c>
      <c r="F290" s="240"/>
      <c r="G290" s="207"/>
      <c r="H290" s="207">
        <f>G290+E290</f>
        <v>8100000</v>
      </c>
      <c r="I290" s="209"/>
      <c r="J290" s="194"/>
    </row>
    <row r="291" spans="1:10" ht="19.5" customHeight="1">
      <c r="A291" s="192">
        <v>17</v>
      </c>
      <c r="B291" s="1486" t="s">
        <v>818</v>
      </c>
      <c r="C291" s="1487"/>
      <c r="D291" s="1487"/>
      <c r="E291" s="1487"/>
      <c r="F291" s="1487"/>
      <c r="G291" s="1488"/>
      <c r="H291" s="207"/>
      <c r="I291" s="209"/>
      <c r="J291" s="194"/>
    </row>
    <row r="292" spans="1:10" ht="19.5" customHeight="1">
      <c r="A292" s="198">
        <v>1</v>
      </c>
      <c r="B292" s="216" t="s">
        <v>1423</v>
      </c>
      <c r="C292" s="203">
        <v>1940</v>
      </c>
      <c r="D292" s="216" t="s">
        <v>909</v>
      </c>
      <c r="E292" s="210">
        <v>675000</v>
      </c>
      <c r="F292" s="203"/>
      <c r="G292" s="215"/>
      <c r="H292" s="210">
        <f>E292+G292</f>
        <v>675000</v>
      </c>
      <c r="I292" s="209"/>
      <c r="J292" s="194"/>
    </row>
    <row r="293" spans="1:10" ht="19.5" customHeight="1">
      <c r="A293" s="198">
        <v>2</v>
      </c>
      <c r="B293" s="216" t="s">
        <v>1424</v>
      </c>
      <c r="C293" s="203">
        <v>1941</v>
      </c>
      <c r="D293" s="216" t="s">
        <v>909</v>
      </c>
      <c r="E293" s="210">
        <v>675000</v>
      </c>
      <c r="F293" s="203"/>
      <c r="G293" s="210"/>
      <c r="H293" s="210">
        <f>E293+G293</f>
        <v>675000</v>
      </c>
      <c r="I293" s="209"/>
      <c r="J293" s="194"/>
    </row>
    <row r="294" spans="1:10" ht="19.5" customHeight="1">
      <c r="A294" s="198">
        <v>3</v>
      </c>
      <c r="B294" s="216" t="s">
        <v>1120</v>
      </c>
      <c r="C294" s="203">
        <v>1939</v>
      </c>
      <c r="D294" s="216" t="s">
        <v>337</v>
      </c>
      <c r="E294" s="210">
        <v>675000</v>
      </c>
      <c r="F294" s="203"/>
      <c r="G294" s="215"/>
      <c r="H294" s="210">
        <f>E294+G294</f>
        <v>675000</v>
      </c>
      <c r="I294" s="209"/>
      <c r="J294" s="194"/>
    </row>
    <row r="295" spans="1:15" ht="18.75" customHeight="1">
      <c r="A295" s="198">
        <v>4</v>
      </c>
      <c r="B295" s="241" t="s">
        <v>2040</v>
      </c>
      <c r="C295" s="214">
        <v>1937</v>
      </c>
      <c r="D295" s="242" t="s">
        <v>941</v>
      </c>
      <c r="E295" s="210">
        <v>675000</v>
      </c>
      <c r="F295" s="243"/>
      <c r="G295" s="201"/>
      <c r="H295" s="210">
        <f>E295+G295</f>
        <v>675000</v>
      </c>
      <c r="I295" s="209"/>
      <c r="J295" s="194"/>
      <c r="L295" s="199"/>
      <c r="M295" s="200"/>
      <c r="N295" s="199"/>
      <c r="O295" s="506"/>
    </row>
    <row r="296" spans="1:15" ht="19.5" customHeight="1">
      <c r="A296" s="198">
        <v>5</v>
      </c>
      <c r="B296" s="216" t="s">
        <v>1425</v>
      </c>
      <c r="C296" s="203">
        <v>1932</v>
      </c>
      <c r="D296" s="216" t="s">
        <v>909</v>
      </c>
      <c r="E296" s="210">
        <v>675000</v>
      </c>
      <c r="F296" s="203"/>
      <c r="G296" s="215"/>
      <c r="H296" s="210">
        <v>675000</v>
      </c>
      <c r="I296" s="209"/>
      <c r="J296" s="234" t="s">
        <v>2502</v>
      </c>
      <c r="L296" s="508"/>
      <c r="M296" s="505"/>
      <c r="N296" s="509"/>
      <c r="O296" s="507"/>
    </row>
    <row r="297" spans="1:10" ht="19.5" customHeight="1">
      <c r="A297" s="198">
        <v>6</v>
      </c>
      <c r="B297" s="216" t="s">
        <v>708</v>
      </c>
      <c r="C297" s="203">
        <v>1934</v>
      </c>
      <c r="D297" s="216" t="s">
        <v>941</v>
      </c>
      <c r="E297" s="210">
        <v>675000</v>
      </c>
      <c r="F297" s="203"/>
      <c r="G297" s="215"/>
      <c r="H297" s="210">
        <v>675000</v>
      </c>
      <c r="I297" s="209"/>
      <c r="J297" s="234" t="s">
        <v>2502</v>
      </c>
    </row>
    <row r="298" spans="1:10" ht="19.5" customHeight="1">
      <c r="A298" s="198">
        <v>7</v>
      </c>
      <c r="B298" s="509" t="s">
        <v>1888</v>
      </c>
      <c r="C298" s="510">
        <v>1935</v>
      </c>
      <c r="D298" s="509" t="s">
        <v>921</v>
      </c>
      <c r="E298" s="504">
        <v>675000</v>
      </c>
      <c r="F298" s="511"/>
      <c r="G298" s="504"/>
      <c r="H298" s="504">
        <f>E298+G298</f>
        <v>675000</v>
      </c>
      <c r="I298" s="209"/>
      <c r="J298" s="234"/>
    </row>
    <row r="299" spans="1:10" ht="19.5" customHeight="1">
      <c r="A299" s="198">
        <v>8</v>
      </c>
      <c r="B299" s="509" t="s">
        <v>2538</v>
      </c>
      <c r="C299" s="510">
        <v>1941</v>
      </c>
      <c r="D299" s="509" t="s">
        <v>941</v>
      </c>
      <c r="E299" s="504">
        <v>675000</v>
      </c>
      <c r="F299" s="511"/>
      <c r="G299" s="504"/>
      <c r="H299" s="504">
        <f>G299+E299</f>
        <v>675000</v>
      </c>
      <c r="I299" s="209"/>
      <c r="J299" s="234"/>
    </row>
    <row r="300" spans="1:10" ht="19.5" customHeight="1">
      <c r="A300" s="198">
        <v>9</v>
      </c>
      <c r="B300" s="509" t="s">
        <v>939</v>
      </c>
      <c r="C300" s="510">
        <v>1928</v>
      </c>
      <c r="D300" s="509" t="s">
        <v>936</v>
      </c>
      <c r="E300" s="504">
        <v>675000</v>
      </c>
      <c r="F300" s="511"/>
      <c r="G300" s="504"/>
      <c r="H300" s="504">
        <f>E300+G300</f>
        <v>675000</v>
      </c>
      <c r="I300" s="507"/>
      <c r="J300" s="1282"/>
    </row>
    <row r="301" spans="1:10" ht="19.5" customHeight="1">
      <c r="A301" s="198">
        <v>10</v>
      </c>
      <c r="B301" s="509" t="s">
        <v>929</v>
      </c>
      <c r="C301" s="510">
        <v>1930</v>
      </c>
      <c r="D301" s="509" t="s">
        <v>2124</v>
      </c>
      <c r="E301" s="504">
        <v>675000</v>
      </c>
      <c r="F301" s="511"/>
      <c r="G301" s="504"/>
      <c r="H301" s="504">
        <f>G301+E301</f>
        <v>675000</v>
      </c>
      <c r="I301" s="507"/>
      <c r="J301" s="1282"/>
    </row>
    <row r="302" spans="1:10" ht="19.5" customHeight="1">
      <c r="A302" s="209"/>
      <c r="B302" s="878" t="s">
        <v>1349</v>
      </c>
      <c r="C302" s="200"/>
      <c r="D302" s="200"/>
      <c r="E302" s="207">
        <f>SUM(E292:E301)</f>
        <v>6750000</v>
      </c>
      <c r="F302" s="207"/>
      <c r="G302" s="207">
        <f>SUM(G300:G301)</f>
        <v>0</v>
      </c>
      <c r="H302" s="207">
        <f>G302+E302</f>
        <v>6750000</v>
      </c>
      <c r="I302" s="209"/>
      <c r="J302" s="194"/>
    </row>
    <row r="303" spans="1:10" ht="19.5" customHeight="1">
      <c r="A303" s="192">
        <v>19</v>
      </c>
      <c r="B303" s="1486" t="s">
        <v>2506</v>
      </c>
      <c r="C303" s="1487"/>
      <c r="D303" s="1487"/>
      <c r="E303" s="1487"/>
      <c r="F303" s="1487"/>
      <c r="G303" s="1488"/>
      <c r="H303" s="207"/>
      <c r="I303" s="209"/>
      <c r="J303" s="194"/>
    </row>
    <row r="304" spans="1:10" ht="19.5" customHeight="1">
      <c r="A304" s="200">
        <v>1</v>
      </c>
      <c r="B304" s="211" t="s">
        <v>1426</v>
      </c>
      <c r="C304" s="200">
        <v>1954</v>
      </c>
      <c r="D304" s="211" t="s">
        <v>941</v>
      </c>
      <c r="E304" s="244">
        <v>270000</v>
      </c>
      <c r="F304" s="245"/>
      <c r="G304" s="244"/>
      <c r="H304" s="244">
        <f>E304+G304</f>
        <v>270000</v>
      </c>
      <c r="I304" s="200"/>
      <c r="J304" s="573"/>
    </row>
    <row r="305" spans="1:10" ht="19.5" customHeight="1">
      <c r="A305" s="200">
        <v>2</v>
      </c>
      <c r="B305" s="211" t="s">
        <v>1427</v>
      </c>
      <c r="C305" s="200">
        <v>1970</v>
      </c>
      <c r="D305" s="211" t="s">
        <v>902</v>
      </c>
      <c r="E305" s="244">
        <v>270000</v>
      </c>
      <c r="F305" s="245"/>
      <c r="G305" s="244"/>
      <c r="H305" s="244">
        <f aca="true" t="shared" si="11" ref="H305:H334">E305+G305</f>
        <v>270000</v>
      </c>
      <c r="I305" s="200"/>
      <c r="J305" s="573"/>
    </row>
    <row r="306" spans="1:10" ht="19.5" customHeight="1">
      <c r="A306" s="200">
        <v>3</v>
      </c>
      <c r="B306" s="211" t="s">
        <v>1428</v>
      </c>
      <c r="C306" s="200">
        <v>1983</v>
      </c>
      <c r="D306" s="211" t="s">
        <v>908</v>
      </c>
      <c r="E306" s="244">
        <v>270000</v>
      </c>
      <c r="F306" s="245"/>
      <c r="G306" s="244"/>
      <c r="H306" s="244">
        <f t="shared" si="11"/>
        <v>270000</v>
      </c>
      <c r="I306" s="200"/>
      <c r="J306" s="573"/>
    </row>
    <row r="307" spans="1:10" ht="19.5" customHeight="1">
      <c r="A307" s="200">
        <v>4</v>
      </c>
      <c r="B307" s="211" t="s">
        <v>1429</v>
      </c>
      <c r="C307" s="200">
        <v>1968</v>
      </c>
      <c r="D307" s="211" t="s">
        <v>941</v>
      </c>
      <c r="E307" s="244">
        <v>270000</v>
      </c>
      <c r="F307" s="245"/>
      <c r="G307" s="244"/>
      <c r="H307" s="244">
        <f t="shared" si="11"/>
        <v>270000</v>
      </c>
      <c r="I307" s="200"/>
      <c r="J307" s="573"/>
    </row>
    <row r="308" spans="1:10" ht="19.5" customHeight="1">
      <c r="A308" s="200">
        <v>5</v>
      </c>
      <c r="B308" s="211" t="s">
        <v>1430</v>
      </c>
      <c r="C308" s="200">
        <v>1954</v>
      </c>
      <c r="D308" s="211" t="s">
        <v>902</v>
      </c>
      <c r="E308" s="244">
        <v>270000</v>
      </c>
      <c r="F308" s="245"/>
      <c r="G308" s="244"/>
      <c r="H308" s="244">
        <f t="shared" si="11"/>
        <v>270000</v>
      </c>
      <c r="I308" s="200"/>
      <c r="J308" s="573"/>
    </row>
    <row r="309" spans="1:10" ht="19.5" customHeight="1">
      <c r="A309" s="200">
        <v>6</v>
      </c>
      <c r="B309" s="211" t="s">
        <v>1431</v>
      </c>
      <c r="C309" s="200">
        <v>1959</v>
      </c>
      <c r="D309" s="211" t="s">
        <v>941</v>
      </c>
      <c r="E309" s="244">
        <v>270000</v>
      </c>
      <c r="F309" s="245"/>
      <c r="G309" s="244"/>
      <c r="H309" s="244">
        <f t="shared" si="11"/>
        <v>270000</v>
      </c>
      <c r="I309" s="200"/>
      <c r="J309" s="573"/>
    </row>
    <row r="310" spans="1:10" ht="19.5" customHeight="1">
      <c r="A310" s="200">
        <v>7</v>
      </c>
      <c r="B310" s="211" t="s">
        <v>1432</v>
      </c>
      <c r="C310" s="200">
        <v>1964</v>
      </c>
      <c r="D310" s="211" t="s">
        <v>941</v>
      </c>
      <c r="E310" s="244">
        <v>270000</v>
      </c>
      <c r="F310" s="245"/>
      <c r="G310" s="244"/>
      <c r="H310" s="244">
        <f t="shared" si="11"/>
        <v>270000</v>
      </c>
      <c r="I310" s="200"/>
      <c r="J310" s="573"/>
    </row>
    <row r="311" spans="1:10" ht="19.5" customHeight="1">
      <c r="A311" s="200">
        <v>8</v>
      </c>
      <c r="B311" s="211" t="s">
        <v>1433</v>
      </c>
      <c r="C311" s="200">
        <v>1940</v>
      </c>
      <c r="D311" s="211" t="s">
        <v>912</v>
      </c>
      <c r="E311" s="244">
        <v>270000</v>
      </c>
      <c r="F311" s="245"/>
      <c r="G311" s="244"/>
      <c r="H311" s="244">
        <f t="shared" si="11"/>
        <v>270000</v>
      </c>
      <c r="I311" s="200"/>
      <c r="J311" s="573"/>
    </row>
    <row r="312" spans="1:10" ht="19.5" customHeight="1">
      <c r="A312" s="200">
        <v>9</v>
      </c>
      <c r="B312" s="211" t="s">
        <v>1434</v>
      </c>
      <c r="C312" s="200">
        <v>1965</v>
      </c>
      <c r="D312" s="211" t="s">
        <v>912</v>
      </c>
      <c r="E312" s="244">
        <v>270000</v>
      </c>
      <c r="F312" s="245"/>
      <c r="G312" s="244"/>
      <c r="H312" s="244">
        <f t="shared" si="11"/>
        <v>270000</v>
      </c>
      <c r="I312" s="200"/>
      <c r="J312" s="573"/>
    </row>
    <row r="313" spans="1:10" ht="19.5" customHeight="1">
      <c r="A313" s="200">
        <v>10</v>
      </c>
      <c r="B313" s="211" t="s">
        <v>1435</v>
      </c>
      <c r="C313" s="200">
        <v>1959</v>
      </c>
      <c r="D313" s="211" t="s">
        <v>909</v>
      </c>
      <c r="E313" s="244">
        <v>270000</v>
      </c>
      <c r="F313" s="245"/>
      <c r="G313" s="244"/>
      <c r="H313" s="244">
        <f t="shared" si="11"/>
        <v>270000</v>
      </c>
      <c r="I313" s="200"/>
      <c r="J313" s="573"/>
    </row>
    <row r="314" spans="1:10" ht="19.5" customHeight="1">
      <c r="A314" s="200">
        <v>11</v>
      </c>
      <c r="B314" s="211" t="s">
        <v>1436</v>
      </c>
      <c r="C314" s="200">
        <v>1974</v>
      </c>
      <c r="D314" s="211" t="s">
        <v>909</v>
      </c>
      <c r="E314" s="244">
        <v>270000</v>
      </c>
      <c r="F314" s="245"/>
      <c r="G314" s="244"/>
      <c r="H314" s="244">
        <f t="shared" si="11"/>
        <v>270000</v>
      </c>
      <c r="I314" s="200"/>
      <c r="J314" s="573"/>
    </row>
    <row r="315" spans="1:10" ht="19.5" customHeight="1">
      <c r="A315" s="200">
        <v>12</v>
      </c>
      <c r="B315" s="211" t="s">
        <v>1427</v>
      </c>
      <c r="C315" s="200">
        <v>1977</v>
      </c>
      <c r="D315" s="211" t="s">
        <v>902</v>
      </c>
      <c r="E315" s="244">
        <v>270000</v>
      </c>
      <c r="F315" s="245"/>
      <c r="G315" s="244"/>
      <c r="H315" s="244">
        <f t="shared" si="11"/>
        <v>270000</v>
      </c>
      <c r="I315" s="200"/>
      <c r="J315" s="573"/>
    </row>
    <row r="316" spans="1:10" ht="19.5" customHeight="1">
      <c r="A316" s="200">
        <v>13</v>
      </c>
      <c r="B316" s="211" t="s">
        <v>1437</v>
      </c>
      <c r="C316" s="200">
        <v>1976</v>
      </c>
      <c r="D316" s="211" t="s">
        <v>902</v>
      </c>
      <c r="E316" s="244">
        <v>270000</v>
      </c>
      <c r="F316" s="245"/>
      <c r="G316" s="244"/>
      <c r="H316" s="244">
        <f t="shared" si="11"/>
        <v>270000</v>
      </c>
      <c r="I316" s="200"/>
      <c r="J316" s="573"/>
    </row>
    <row r="317" spans="1:10" ht="19.5" customHeight="1">
      <c r="A317" s="200">
        <v>14</v>
      </c>
      <c r="B317" s="211" t="s">
        <v>1438</v>
      </c>
      <c r="C317" s="200">
        <v>1977</v>
      </c>
      <c r="D317" s="211" t="s">
        <v>902</v>
      </c>
      <c r="E317" s="244">
        <v>270000</v>
      </c>
      <c r="F317" s="245"/>
      <c r="G317" s="244"/>
      <c r="H317" s="244">
        <f t="shared" si="11"/>
        <v>270000</v>
      </c>
      <c r="I317" s="200"/>
      <c r="J317" s="573"/>
    </row>
    <row r="318" spans="1:10" ht="19.5" customHeight="1">
      <c r="A318" s="200">
        <v>15</v>
      </c>
      <c r="B318" s="211" t="s">
        <v>1439</v>
      </c>
      <c r="C318" s="200">
        <v>1979</v>
      </c>
      <c r="D318" s="211" t="s">
        <v>902</v>
      </c>
      <c r="E318" s="244">
        <v>270000</v>
      </c>
      <c r="F318" s="245"/>
      <c r="G318" s="244"/>
      <c r="H318" s="244">
        <f t="shared" si="11"/>
        <v>270000</v>
      </c>
      <c r="I318" s="200"/>
      <c r="J318" s="573"/>
    </row>
    <row r="319" spans="1:10" ht="19.5" customHeight="1">
      <c r="A319" s="200">
        <v>16</v>
      </c>
      <c r="B319" s="211" t="s">
        <v>1440</v>
      </c>
      <c r="C319" s="200">
        <v>1982</v>
      </c>
      <c r="D319" s="211" t="s">
        <v>902</v>
      </c>
      <c r="E319" s="244">
        <v>270000</v>
      </c>
      <c r="F319" s="245"/>
      <c r="G319" s="244"/>
      <c r="H319" s="244">
        <f t="shared" si="11"/>
        <v>270000</v>
      </c>
      <c r="I319" s="200"/>
      <c r="J319" s="573"/>
    </row>
    <row r="320" spans="1:10" ht="19.5" customHeight="1">
      <c r="A320" s="200">
        <v>17</v>
      </c>
      <c r="B320" s="211" t="s">
        <v>1441</v>
      </c>
      <c r="C320" s="200">
        <v>1976</v>
      </c>
      <c r="D320" s="211" t="s">
        <v>975</v>
      </c>
      <c r="E320" s="244">
        <v>270000</v>
      </c>
      <c r="F320" s="245"/>
      <c r="G320" s="244"/>
      <c r="H320" s="244">
        <f t="shared" si="11"/>
        <v>270000</v>
      </c>
      <c r="I320" s="200"/>
      <c r="J320" s="573"/>
    </row>
    <row r="321" spans="1:10" ht="19.5" customHeight="1">
      <c r="A321" s="200">
        <v>18</v>
      </c>
      <c r="B321" s="211" t="s">
        <v>1442</v>
      </c>
      <c r="C321" s="200">
        <v>1968</v>
      </c>
      <c r="D321" s="211" t="s">
        <v>983</v>
      </c>
      <c r="E321" s="244">
        <v>270000</v>
      </c>
      <c r="F321" s="245"/>
      <c r="G321" s="244"/>
      <c r="H321" s="244">
        <f t="shared" si="11"/>
        <v>270000</v>
      </c>
      <c r="I321" s="200"/>
      <c r="J321" s="573"/>
    </row>
    <row r="322" spans="1:10" ht="19.5" customHeight="1">
      <c r="A322" s="200">
        <v>19</v>
      </c>
      <c r="B322" s="211" t="s">
        <v>1443</v>
      </c>
      <c r="C322" s="200">
        <v>1986</v>
      </c>
      <c r="D322" s="211" t="s">
        <v>912</v>
      </c>
      <c r="E322" s="244">
        <v>270000</v>
      </c>
      <c r="F322" s="245"/>
      <c r="G322" s="244"/>
      <c r="H322" s="244">
        <f t="shared" si="11"/>
        <v>270000</v>
      </c>
      <c r="I322" s="200"/>
      <c r="J322" s="573"/>
    </row>
    <row r="323" spans="1:10" ht="19.5" customHeight="1">
      <c r="A323" s="200">
        <v>20</v>
      </c>
      <c r="B323" s="211" t="s">
        <v>1051</v>
      </c>
      <c r="C323" s="200">
        <v>1968</v>
      </c>
      <c r="D323" s="211" t="s">
        <v>941</v>
      </c>
      <c r="E323" s="244">
        <v>270000</v>
      </c>
      <c r="F323" s="245"/>
      <c r="G323" s="244"/>
      <c r="H323" s="244">
        <f t="shared" si="11"/>
        <v>270000</v>
      </c>
      <c r="I323" s="200"/>
      <c r="J323" s="573"/>
    </row>
    <row r="324" spans="1:10" ht="19.5" customHeight="1">
      <c r="A324" s="200">
        <v>21</v>
      </c>
      <c r="B324" s="211" t="s">
        <v>1445</v>
      </c>
      <c r="C324" s="200">
        <v>1965</v>
      </c>
      <c r="D324" s="211" t="s">
        <v>902</v>
      </c>
      <c r="E324" s="244">
        <v>270000</v>
      </c>
      <c r="F324" s="245"/>
      <c r="G324" s="244"/>
      <c r="H324" s="244">
        <f t="shared" si="11"/>
        <v>270000</v>
      </c>
      <c r="I324" s="200"/>
      <c r="J324" s="573"/>
    </row>
    <row r="325" spans="1:10" ht="19.5" customHeight="1">
      <c r="A325" s="200">
        <v>22</v>
      </c>
      <c r="B325" s="211" t="s">
        <v>1446</v>
      </c>
      <c r="C325" s="200">
        <v>1950</v>
      </c>
      <c r="D325" s="211" t="s">
        <v>909</v>
      </c>
      <c r="E325" s="244">
        <v>270000</v>
      </c>
      <c r="F325" s="245"/>
      <c r="G325" s="244"/>
      <c r="H325" s="244">
        <f t="shared" si="11"/>
        <v>270000</v>
      </c>
      <c r="I325" s="200"/>
      <c r="J325" s="573"/>
    </row>
    <row r="326" spans="1:10" ht="19.5" customHeight="1">
      <c r="A326" s="200">
        <v>23</v>
      </c>
      <c r="B326" s="211" t="s">
        <v>1453</v>
      </c>
      <c r="C326" s="200">
        <v>1964</v>
      </c>
      <c r="D326" s="211" t="s">
        <v>941</v>
      </c>
      <c r="E326" s="244">
        <v>270000</v>
      </c>
      <c r="F326" s="245"/>
      <c r="G326" s="244"/>
      <c r="H326" s="244">
        <f t="shared" si="11"/>
        <v>270000</v>
      </c>
      <c r="I326" s="200"/>
      <c r="J326" s="573"/>
    </row>
    <row r="327" spans="1:10" ht="19.5" customHeight="1">
      <c r="A327" s="200">
        <v>24</v>
      </c>
      <c r="B327" s="211" t="s">
        <v>338</v>
      </c>
      <c r="C327" s="200">
        <v>1965</v>
      </c>
      <c r="D327" s="211" t="s">
        <v>909</v>
      </c>
      <c r="E327" s="244">
        <v>270000</v>
      </c>
      <c r="F327" s="245"/>
      <c r="G327" s="244"/>
      <c r="H327" s="244">
        <f t="shared" si="11"/>
        <v>270000</v>
      </c>
      <c r="I327" s="200"/>
      <c r="J327" s="573"/>
    </row>
    <row r="328" spans="1:10" ht="19.5" customHeight="1">
      <c r="A328" s="200">
        <v>25</v>
      </c>
      <c r="B328" s="211" t="s">
        <v>339</v>
      </c>
      <c r="C328" s="200">
        <v>1967</v>
      </c>
      <c r="D328" s="211" t="s">
        <v>337</v>
      </c>
      <c r="E328" s="244">
        <v>270000</v>
      </c>
      <c r="F328" s="245"/>
      <c r="G328" s="244"/>
      <c r="H328" s="244">
        <f t="shared" si="11"/>
        <v>270000</v>
      </c>
      <c r="I328" s="200"/>
      <c r="J328" s="573"/>
    </row>
    <row r="329" spans="1:10" ht="19.5" customHeight="1">
      <c r="A329" s="200">
        <v>26</v>
      </c>
      <c r="B329" s="211" t="s">
        <v>340</v>
      </c>
      <c r="C329" s="200">
        <v>1962</v>
      </c>
      <c r="D329" s="211" t="s">
        <v>902</v>
      </c>
      <c r="E329" s="244">
        <v>270000</v>
      </c>
      <c r="F329" s="245"/>
      <c r="G329" s="244"/>
      <c r="H329" s="244">
        <f t="shared" si="11"/>
        <v>270000</v>
      </c>
      <c r="I329" s="200"/>
      <c r="J329" s="573"/>
    </row>
    <row r="330" spans="1:10" ht="19.5" customHeight="1">
      <c r="A330" s="200">
        <v>27</v>
      </c>
      <c r="B330" s="211" t="s">
        <v>341</v>
      </c>
      <c r="C330" s="200">
        <v>1984</v>
      </c>
      <c r="D330" s="211" t="s">
        <v>909</v>
      </c>
      <c r="E330" s="244">
        <v>270000</v>
      </c>
      <c r="F330" s="245"/>
      <c r="G330" s="244"/>
      <c r="H330" s="244">
        <f t="shared" si="11"/>
        <v>270000</v>
      </c>
      <c r="I330" s="200"/>
      <c r="J330" s="573"/>
    </row>
    <row r="331" spans="1:10" ht="19.5" customHeight="1">
      <c r="A331" s="200">
        <v>28</v>
      </c>
      <c r="B331" s="211" t="s">
        <v>822</v>
      </c>
      <c r="C331" s="200">
        <v>1939</v>
      </c>
      <c r="D331" s="211" t="s">
        <v>941</v>
      </c>
      <c r="E331" s="244">
        <v>270000</v>
      </c>
      <c r="F331" s="245"/>
      <c r="G331" s="244"/>
      <c r="H331" s="244">
        <f t="shared" si="11"/>
        <v>270000</v>
      </c>
      <c r="I331" s="200"/>
      <c r="J331" s="573"/>
    </row>
    <row r="332" spans="1:10" ht="19.5" customHeight="1">
      <c r="A332" s="200">
        <v>29</v>
      </c>
      <c r="B332" s="211" t="s">
        <v>1454</v>
      </c>
      <c r="C332" s="200">
        <v>1962</v>
      </c>
      <c r="D332" s="211" t="s">
        <v>902</v>
      </c>
      <c r="E332" s="244">
        <v>270000</v>
      </c>
      <c r="F332" s="245"/>
      <c r="G332" s="244"/>
      <c r="H332" s="244">
        <f t="shared" si="11"/>
        <v>270000</v>
      </c>
      <c r="I332" s="200"/>
      <c r="J332" s="573"/>
    </row>
    <row r="333" spans="1:10" ht="19.5" customHeight="1">
      <c r="A333" s="200">
        <v>30</v>
      </c>
      <c r="B333" s="211" t="s">
        <v>2557</v>
      </c>
      <c r="C333" s="200">
        <v>1967</v>
      </c>
      <c r="D333" s="211" t="s">
        <v>908</v>
      </c>
      <c r="E333" s="244">
        <v>810000</v>
      </c>
      <c r="F333" s="245"/>
      <c r="G333" s="244"/>
      <c r="H333" s="244">
        <f t="shared" si="11"/>
        <v>810000</v>
      </c>
      <c r="I333" s="200"/>
      <c r="J333" s="573"/>
    </row>
    <row r="334" spans="1:10" ht="19.5" customHeight="1">
      <c r="A334" s="200">
        <v>31</v>
      </c>
      <c r="B334" s="211" t="s">
        <v>560</v>
      </c>
      <c r="C334" s="200">
        <v>1978</v>
      </c>
      <c r="D334" s="211" t="s">
        <v>921</v>
      </c>
      <c r="E334" s="244">
        <v>1080000</v>
      </c>
      <c r="F334" s="245"/>
      <c r="G334" s="244"/>
      <c r="H334" s="244">
        <f t="shared" si="11"/>
        <v>1080000</v>
      </c>
      <c r="I334" s="200"/>
      <c r="J334" s="573"/>
    </row>
    <row r="335" spans="1:16" ht="19.5" customHeight="1">
      <c r="A335" s="200">
        <v>32</v>
      </c>
      <c r="B335" s="211" t="s">
        <v>2108</v>
      </c>
      <c r="C335" s="200">
        <v>1946</v>
      </c>
      <c r="D335" s="211" t="s">
        <v>902</v>
      </c>
      <c r="E335" s="244">
        <v>270000</v>
      </c>
      <c r="F335" s="245"/>
      <c r="G335" s="244"/>
      <c r="H335" s="244">
        <f>E335+G335</f>
        <v>270000</v>
      </c>
      <c r="I335" s="651"/>
      <c r="J335" s="653"/>
      <c r="K335" s="1509"/>
      <c r="L335" s="1510"/>
      <c r="M335" s="1510"/>
      <c r="N335" s="1510"/>
      <c r="O335" s="1510"/>
      <c r="P335" s="1510"/>
    </row>
    <row r="336" spans="1:16" ht="19.5" customHeight="1">
      <c r="A336" s="200">
        <v>33</v>
      </c>
      <c r="B336" s="211" t="s">
        <v>561</v>
      </c>
      <c r="C336" s="200">
        <v>1936</v>
      </c>
      <c r="D336" s="211" t="s">
        <v>921</v>
      </c>
      <c r="E336" s="244">
        <v>270000</v>
      </c>
      <c r="F336" s="245"/>
      <c r="G336" s="244"/>
      <c r="H336" s="244">
        <f>E336+G336</f>
        <v>270000</v>
      </c>
      <c r="I336" s="200"/>
      <c r="J336" s="573"/>
      <c r="K336" s="1509"/>
      <c r="L336" s="1510"/>
      <c r="M336" s="1510"/>
      <c r="N336" s="1510"/>
      <c r="O336" s="1510"/>
      <c r="P336" s="1510"/>
    </row>
    <row r="337" spans="1:10" ht="19.5" customHeight="1">
      <c r="A337" s="200">
        <v>34</v>
      </c>
      <c r="B337" s="211" t="s">
        <v>562</v>
      </c>
      <c r="C337" s="200">
        <v>1985</v>
      </c>
      <c r="D337" s="211" t="s">
        <v>941</v>
      </c>
      <c r="E337" s="244">
        <v>270000</v>
      </c>
      <c r="F337" s="245"/>
      <c r="G337" s="244"/>
      <c r="H337" s="244">
        <f>E337+G337</f>
        <v>270000</v>
      </c>
      <c r="I337" s="200"/>
      <c r="J337" s="573"/>
    </row>
    <row r="338" spans="1:10" ht="19.5" customHeight="1">
      <c r="A338" s="200">
        <v>35</v>
      </c>
      <c r="B338" s="211" t="s">
        <v>325</v>
      </c>
      <c r="C338" s="200">
        <v>1967</v>
      </c>
      <c r="D338" s="211" t="s">
        <v>921</v>
      </c>
      <c r="E338" s="244">
        <v>270000</v>
      </c>
      <c r="F338" s="245"/>
      <c r="G338" s="244"/>
      <c r="H338" s="244">
        <f>E338+G338</f>
        <v>270000</v>
      </c>
      <c r="I338" s="200"/>
      <c r="J338" s="573"/>
    </row>
    <row r="339" spans="1:10" ht="19.5" customHeight="1">
      <c r="A339" s="246"/>
      <c r="B339" s="1511" t="s">
        <v>1349</v>
      </c>
      <c r="C339" s="1511"/>
      <c r="D339" s="1511"/>
      <c r="E339" s="247">
        <f>SUM(E304:E338)</f>
        <v>10800000</v>
      </c>
      <c r="F339" s="247">
        <f>SUM(F304:F338)</f>
        <v>0</v>
      </c>
      <c r="G339" s="247">
        <f>SUM(G304:G338)</f>
        <v>0</v>
      </c>
      <c r="H339" s="247">
        <f>SUM(H304:H338)</f>
        <v>10800000</v>
      </c>
      <c r="I339" s="246"/>
      <c r="J339" s="574"/>
    </row>
    <row r="340" spans="1:10" ht="19.5" customHeight="1">
      <c r="A340" s="246">
        <v>20</v>
      </c>
      <c r="B340" s="1480" t="s">
        <v>2743</v>
      </c>
      <c r="C340" s="1481"/>
      <c r="D340" s="1481"/>
      <c r="E340" s="1481"/>
      <c r="F340" s="1481"/>
      <c r="G340" s="1482"/>
      <c r="H340" s="244"/>
      <c r="I340" s="200"/>
      <c r="J340" s="573"/>
    </row>
    <row r="341" spans="1:10" ht="19.5" customHeight="1">
      <c r="A341" s="200">
        <v>1</v>
      </c>
      <c r="B341" s="211" t="s">
        <v>1022</v>
      </c>
      <c r="C341" s="200">
        <v>1987</v>
      </c>
      <c r="D341" s="200" t="s">
        <v>902</v>
      </c>
      <c r="E341" s="244">
        <v>405000</v>
      </c>
      <c r="F341" s="245"/>
      <c r="G341" s="244"/>
      <c r="H341" s="244">
        <f>E341+G341</f>
        <v>405000</v>
      </c>
      <c r="I341" s="200"/>
      <c r="J341" s="573"/>
    </row>
    <row r="342" spans="1:10" ht="19.5" customHeight="1">
      <c r="A342" s="246"/>
      <c r="B342" s="1480" t="s">
        <v>1349</v>
      </c>
      <c r="C342" s="1481"/>
      <c r="D342" s="1482"/>
      <c r="E342" s="247">
        <f>SUM(E341)</f>
        <v>405000</v>
      </c>
      <c r="F342" s="247">
        <f>SUM(F341)</f>
        <v>0</v>
      </c>
      <c r="G342" s="247">
        <f>SUM(G341)</f>
        <v>0</v>
      </c>
      <c r="H342" s="247">
        <f>SUM(H341)</f>
        <v>405000</v>
      </c>
      <c r="I342" s="246"/>
      <c r="J342" s="574"/>
    </row>
    <row r="343" spans="1:10" ht="19.5" customHeight="1">
      <c r="A343" s="246">
        <v>21</v>
      </c>
      <c r="B343" s="1430" t="s">
        <v>2088</v>
      </c>
      <c r="C343" s="1431"/>
      <c r="D343" s="1432"/>
      <c r="E343" s="244"/>
      <c r="F343" s="245"/>
      <c r="G343" s="244"/>
      <c r="H343" s="244"/>
      <c r="I343" s="200"/>
      <c r="J343" s="573"/>
    </row>
    <row r="344" spans="1:10" ht="19.5" customHeight="1">
      <c r="A344" s="246">
        <v>1</v>
      </c>
      <c r="B344" s="1343" t="s">
        <v>1110</v>
      </c>
      <c r="C344" s="1344"/>
      <c r="D344" s="1336"/>
      <c r="E344" s="244">
        <v>5400000</v>
      </c>
      <c r="F344" s="244"/>
      <c r="G344" s="244"/>
      <c r="H344" s="244">
        <v>5400000</v>
      </c>
      <c r="I344" s="200"/>
      <c r="J344" s="573"/>
    </row>
    <row r="345" spans="1:10" ht="19.5" customHeight="1">
      <c r="A345" s="246"/>
      <c r="B345" s="1343"/>
      <c r="C345" s="1344"/>
      <c r="D345" s="1336"/>
      <c r="E345" s="244"/>
      <c r="F345" s="244"/>
      <c r="G345" s="244"/>
      <c r="H345" s="244"/>
      <c r="I345" s="200"/>
      <c r="J345" s="573" t="s">
        <v>2800</v>
      </c>
    </row>
    <row r="346" spans="1:10" ht="19.5" customHeight="1">
      <c r="A346" s="200"/>
      <c r="B346" s="1343"/>
      <c r="C346" s="1344"/>
      <c r="D346" s="1336"/>
      <c r="E346" s="244"/>
      <c r="F346" s="245"/>
      <c r="G346" s="244"/>
      <c r="H346" s="244"/>
      <c r="I346" s="200"/>
      <c r="J346" s="573"/>
    </row>
    <row r="347" spans="1:10" ht="19.5" customHeight="1">
      <c r="A347" s="200"/>
      <c r="B347" s="1480" t="s">
        <v>563</v>
      </c>
      <c r="C347" s="1481"/>
      <c r="D347" s="1482"/>
      <c r="E347" s="247">
        <f>SUM(E344:E346)</f>
        <v>5400000</v>
      </c>
      <c r="F347" s="247">
        <f>SUM(F346:F346)</f>
        <v>0</v>
      </c>
      <c r="G347" s="248">
        <f>SUM(G346:G346)</f>
        <v>0</v>
      </c>
      <c r="H347" s="247">
        <f>SUM(H344:H346)</f>
        <v>5400000</v>
      </c>
      <c r="I347" s="200"/>
      <c r="J347" s="573"/>
    </row>
    <row r="348" spans="1:10" ht="19.5" customHeight="1">
      <c r="A348" s="1477" t="s">
        <v>1456</v>
      </c>
      <c r="B348" s="1478"/>
      <c r="C348" s="1479"/>
      <c r="D348" s="246"/>
      <c r="E348" s="247">
        <f>E347+E342+E339+E302+E290+E276+E253+E229+E215+E169+E42+E37+E27+E21</f>
        <v>122715000</v>
      </c>
      <c r="F348" s="247"/>
      <c r="G348" s="248">
        <f>G347+G342+G339+G302+G290+G276+G253+G229+G215++G169+G42+G37+G27+G21</f>
        <v>540000</v>
      </c>
      <c r="H348" s="1141">
        <f>H347+H342+H339+H302+H290+H276+H253+H229+H215+H169+H42+H37+H27+H21</f>
        <v>123255000</v>
      </c>
      <c r="I348" s="246"/>
      <c r="J348" s="574"/>
    </row>
    <row r="349" spans="1:10" ht="19.5" customHeight="1">
      <c r="A349" s="249"/>
      <c r="B349" s="1429" t="s">
        <v>574</v>
      </c>
      <c r="C349" s="1429"/>
      <c r="D349" s="1429"/>
      <c r="E349" s="1429"/>
      <c r="F349" s="1429"/>
      <c r="G349" s="1429"/>
      <c r="H349" s="1429"/>
      <c r="I349" s="1429"/>
      <c r="J349" s="252"/>
    </row>
    <row r="350" spans="1:10" ht="19.5" customHeight="1">
      <c r="A350" s="249"/>
      <c r="B350" s="153"/>
      <c r="C350" s="154"/>
      <c r="D350" s="155"/>
      <c r="E350" s="250" t="s">
        <v>566</v>
      </c>
      <c r="F350" s="1474" t="s">
        <v>2261</v>
      </c>
      <c r="G350" s="1474"/>
      <c r="H350" s="1474"/>
      <c r="I350" s="1474"/>
      <c r="J350" s="1474"/>
    </row>
    <row r="351" spans="1:10" ht="19.5" customHeight="1">
      <c r="A351" s="249"/>
      <c r="B351" s="1475" t="s">
        <v>749</v>
      </c>
      <c r="C351" s="1475"/>
      <c r="D351" s="1475"/>
      <c r="E351" s="157" t="s">
        <v>1413</v>
      </c>
      <c r="F351" s="1361" t="s">
        <v>2801</v>
      </c>
      <c r="G351" s="1361"/>
      <c r="H351" s="1361"/>
      <c r="I351" s="1361"/>
      <c r="J351" s="1361"/>
    </row>
    <row r="352" spans="1:10" ht="19.5" customHeight="1">
      <c r="A352" s="249"/>
      <c r="B352" s="153"/>
      <c r="C352" s="156"/>
      <c r="D352" s="155"/>
      <c r="E352" s="158"/>
      <c r="F352" s="156"/>
      <c r="G352" s="158"/>
      <c r="H352" s="158"/>
      <c r="I352" s="156"/>
      <c r="J352" s="158"/>
    </row>
    <row r="353" spans="1:10" ht="19.5" customHeight="1">
      <c r="A353" s="249"/>
      <c r="B353" s="153"/>
      <c r="C353" s="156"/>
      <c r="D353" s="155"/>
      <c r="E353" s="158"/>
      <c r="F353" s="156"/>
      <c r="G353" s="158"/>
      <c r="H353" s="158"/>
      <c r="I353" s="156"/>
      <c r="J353" s="158"/>
    </row>
    <row r="354" spans="1:10" ht="19.5" customHeight="1">
      <c r="A354" s="249"/>
      <c r="B354" s="153"/>
      <c r="C354" s="156"/>
      <c r="D354" s="155"/>
      <c r="E354" s="158"/>
      <c r="F354" s="156"/>
      <c r="G354" s="158"/>
      <c r="H354" s="158"/>
      <c r="I354" s="156"/>
      <c r="J354" s="158"/>
    </row>
    <row r="355" spans="1:10" ht="19.5" customHeight="1">
      <c r="A355" s="249"/>
      <c r="B355" s="1476" t="s">
        <v>748</v>
      </c>
      <c r="C355" s="1476"/>
      <c r="D355" s="159"/>
      <c r="E355" s="160" t="s">
        <v>2421</v>
      </c>
      <c r="F355" s="161"/>
      <c r="G355" s="162"/>
      <c r="H355" s="163"/>
      <c r="I355" s="164"/>
      <c r="J355" s="162"/>
    </row>
    <row r="356" spans="1:10" ht="19.5" customHeight="1">
      <c r="A356" s="249"/>
      <c r="B356" s="159"/>
      <c r="C356" s="159"/>
      <c r="D356" s="159"/>
      <c r="E356" s="160"/>
      <c r="F356" s="161"/>
      <c r="G356" s="162"/>
      <c r="H356" s="163"/>
      <c r="I356" s="164"/>
      <c r="J356" s="162"/>
    </row>
    <row r="357" spans="1:10" ht="19.5" customHeight="1">
      <c r="A357" s="249"/>
      <c r="B357" s="153"/>
      <c r="C357" s="1400" t="s">
        <v>2083</v>
      </c>
      <c r="D357" s="1400"/>
      <c r="E357" s="1400"/>
      <c r="F357" s="1400"/>
      <c r="G357" s="1400"/>
      <c r="H357" s="1400"/>
      <c r="I357" s="1400"/>
      <c r="J357" s="162"/>
    </row>
    <row r="358" spans="1:10" ht="19.5" customHeight="1">
      <c r="A358" s="249"/>
      <c r="B358" s="1400" t="s">
        <v>2082</v>
      </c>
      <c r="C358" s="1400"/>
      <c r="D358" s="1400" t="s">
        <v>2104</v>
      </c>
      <c r="E358" s="1400"/>
      <c r="F358" s="1400"/>
      <c r="G358" s="1400"/>
      <c r="H358" s="1400"/>
      <c r="I358" s="1400"/>
      <c r="J358" s="1400"/>
    </row>
    <row r="359" spans="1:10" ht="19.5" customHeight="1">
      <c r="A359" s="249"/>
      <c r="B359" s="153"/>
      <c r="C359" s="161"/>
      <c r="D359" s="161"/>
      <c r="E359" s="162"/>
      <c r="F359" s="161"/>
      <c r="G359" s="162"/>
      <c r="H359" s="163"/>
      <c r="I359" s="164"/>
      <c r="J359" s="162"/>
    </row>
    <row r="360" spans="1:10" ht="19.5" customHeight="1">
      <c r="A360" s="249"/>
      <c r="B360" s="251"/>
      <c r="C360" s="249"/>
      <c r="D360" s="249"/>
      <c r="E360" s="252"/>
      <c r="F360" s="249"/>
      <c r="G360" s="252"/>
      <c r="H360" s="252"/>
      <c r="I360" s="249"/>
      <c r="J360" s="252"/>
    </row>
    <row r="361" spans="1:10" ht="19.5" customHeight="1">
      <c r="A361" s="249"/>
      <c r="B361" s="251"/>
      <c r="C361" s="249"/>
      <c r="D361" s="249"/>
      <c r="E361" s="252"/>
      <c r="F361" s="249"/>
      <c r="G361" s="252"/>
      <c r="H361" s="252"/>
      <c r="I361" s="249"/>
      <c r="J361" s="252"/>
    </row>
    <row r="362" spans="1:10" ht="19.5" customHeight="1">
      <c r="A362" s="249"/>
      <c r="B362" s="251"/>
      <c r="C362" s="249"/>
      <c r="D362" s="249"/>
      <c r="E362" s="252"/>
      <c r="F362" s="249"/>
      <c r="G362" s="252"/>
      <c r="H362" s="252"/>
      <c r="I362" s="249"/>
      <c r="J362" s="252"/>
    </row>
    <row r="363" spans="1:10" ht="19.5" customHeight="1">
      <c r="A363" s="249"/>
      <c r="B363" s="251"/>
      <c r="C363" s="249"/>
      <c r="D363" s="249"/>
      <c r="E363" s="252"/>
      <c r="F363" s="249"/>
      <c r="G363" s="252"/>
      <c r="H363" s="252"/>
      <c r="I363" s="249"/>
      <c r="J363" s="252"/>
    </row>
    <row r="364" spans="1:10" ht="19.5" customHeight="1">
      <c r="A364" s="253"/>
      <c r="B364" s="253"/>
      <c r="C364" s="249"/>
      <c r="D364" s="249"/>
      <c r="E364" s="252"/>
      <c r="F364" s="249"/>
      <c r="G364" s="252"/>
      <c r="H364" s="252"/>
      <c r="I364" s="249"/>
      <c r="J364" s="252"/>
    </row>
    <row r="365" spans="1:10" ht="19.5" customHeight="1">
      <c r="A365" s="253"/>
      <c r="B365" s="253"/>
      <c r="C365" s="249"/>
      <c r="D365" s="249"/>
      <c r="E365" s="252"/>
      <c r="F365" s="249"/>
      <c r="G365" s="252"/>
      <c r="H365" s="252"/>
      <c r="I365" s="249"/>
      <c r="J365" s="252"/>
    </row>
    <row r="366" spans="1:10" ht="19.5" customHeight="1">
      <c r="A366" s="253"/>
      <c r="B366" s="253"/>
      <c r="C366" s="249"/>
      <c r="D366" s="249"/>
      <c r="E366" s="252"/>
      <c r="F366" s="249"/>
      <c r="G366" s="252"/>
      <c r="H366" s="252"/>
      <c r="I366" s="249"/>
      <c r="J366" s="252"/>
    </row>
    <row r="367" spans="1:10" ht="19.5" customHeight="1">
      <c r="A367" s="253"/>
      <c r="B367" s="253"/>
      <c r="C367" s="249"/>
      <c r="D367" s="249"/>
      <c r="E367" s="252"/>
      <c r="F367" s="249"/>
      <c r="G367" s="252"/>
      <c r="H367" s="252"/>
      <c r="I367" s="249"/>
      <c r="J367" s="252"/>
    </row>
    <row r="368" spans="1:10" ht="19.5" customHeight="1">
      <c r="A368" s="253"/>
      <c r="B368" s="253"/>
      <c r="C368" s="249"/>
      <c r="D368" s="249"/>
      <c r="E368" s="252"/>
      <c r="F368" s="249"/>
      <c r="G368" s="252"/>
      <c r="H368" s="252"/>
      <c r="I368" s="249"/>
      <c r="J368" s="252"/>
    </row>
  </sheetData>
  <mergeCells count="53">
    <mergeCell ref="K240:L240"/>
    <mergeCell ref="K335:P335"/>
    <mergeCell ref="K336:P336"/>
    <mergeCell ref="B342:D342"/>
    <mergeCell ref="B291:G291"/>
    <mergeCell ref="B253:D253"/>
    <mergeCell ref="B290:D290"/>
    <mergeCell ref="B303:G303"/>
    <mergeCell ref="B339:D339"/>
    <mergeCell ref="B340:G340"/>
    <mergeCell ref="K214:L214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E6:E7"/>
    <mergeCell ref="B42:D42"/>
    <mergeCell ref="B37:D37"/>
    <mergeCell ref="B27:D27"/>
    <mergeCell ref="B21:D21"/>
    <mergeCell ref="B22:F22"/>
    <mergeCell ref="A2:B2"/>
    <mergeCell ref="D4:G4"/>
    <mergeCell ref="A5:J5"/>
    <mergeCell ref="B3:J3"/>
    <mergeCell ref="B169:D169"/>
    <mergeCell ref="B254:G254"/>
    <mergeCell ref="B276:D276"/>
    <mergeCell ref="B277:G277"/>
    <mergeCell ref="B170:E170"/>
    <mergeCell ref="B230:G230"/>
    <mergeCell ref="B215:D215"/>
    <mergeCell ref="B216:G216"/>
    <mergeCell ref="B229:D229"/>
    <mergeCell ref="B349:I349"/>
    <mergeCell ref="A348:C348"/>
    <mergeCell ref="B343:D343"/>
    <mergeCell ref="B346:D346"/>
    <mergeCell ref="B347:D347"/>
    <mergeCell ref="B344:D344"/>
    <mergeCell ref="B345:D345"/>
    <mergeCell ref="F350:J350"/>
    <mergeCell ref="B358:C358"/>
    <mergeCell ref="D358:J358"/>
    <mergeCell ref="B351:D351"/>
    <mergeCell ref="F351:J351"/>
    <mergeCell ref="B355:C355"/>
    <mergeCell ref="C357:I357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391"/>
  <sheetViews>
    <sheetView tabSelected="1" workbookViewId="0" topLeftCell="A1">
      <selection activeCell="K10" sqref="K10"/>
    </sheetView>
  </sheetViews>
  <sheetFormatPr defaultColWidth="9.00390625" defaultRowHeight="18.75" customHeight="1"/>
  <cols>
    <col min="1" max="1" width="3.75390625" style="488" customWidth="1"/>
    <col min="2" max="2" width="19.375" style="489" customWidth="1"/>
    <col min="3" max="3" width="5.625" style="490" customWidth="1"/>
    <col min="4" max="4" width="8.00390625" style="491" customWidth="1"/>
    <col min="5" max="5" width="11.625" style="492" customWidth="1"/>
    <col min="6" max="6" width="6.125" style="296" customWidth="1"/>
    <col min="7" max="7" width="9.50390625" style="296" customWidth="1"/>
    <col min="8" max="8" width="11.25390625" style="492" customWidth="1"/>
    <col min="9" max="9" width="8.375" style="296" customWidth="1"/>
    <col min="10" max="10" width="9.375" style="592" customWidth="1"/>
    <col min="11" max="11" width="23.25390625" style="296" customWidth="1"/>
    <col min="12" max="12" width="9.00390625" style="296" customWidth="1"/>
    <col min="13" max="13" width="10.50390625" style="296" bestFit="1" customWidth="1"/>
    <col min="14" max="16384" width="9.00390625" style="296" customWidth="1"/>
  </cols>
  <sheetData>
    <row r="1" spans="1:10" ht="18.75" customHeight="1">
      <c r="A1" s="290" t="s">
        <v>899</v>
      </c>
      <c r="B1" s="290"/>
      <c r="C1" s="291"/>
      <c r="D1" s="292"/>
      <c r="E1" s="293"/>
      <c r="F1" s="294"/>
      <c r="G1" s="295"/>
      <c r="H1" s="293"/>
      <c r="I1" s="295"/>
      <c r="J1" s="293"/>
    </row>
    <row r="2" spans="1:10" ht="18.75" customHeight="1">
      <c r="A2" s="1548" t="s">
        <v>2134</v>
      </c>
      <c r="B2" s="1548"/>
      <c r="C2" s="291"/>
      <c r="D2" s="292"/>
      <c r="E2" s="293"/>
      <c r="F2" s="294"/>
      <c r="G2" s="295"/>
      <c r="H2" s="293"/>
      <c r="I2" s="295"/>
      <c r="J2" s="293"/>
    </row>
    <row r="3" spans="1:10" ht="18.75" customHeight="1">
      <c r="A3" s="297"/>
      <c r="B3" s="1452" t="s">
        <v>2853</v>
      </c>
      <c r="C3" s="1452"/>
      <c r="D3" s="1452"/>
      <c r="E3" s="1452"/>
      <c r="F3" s="1452"/>
      <c r="G3" s="1452"/>
      <c r="H3" s="1452"/>
      <c r="I3" s="1452"/>
      <c r="J3" s="1452"/>
    </row>
    <row r="4" spans="1:10" ht="18.75" customHeight="1">
      <c r="A4" s="298"/>
      <c r="B4" s="1547" t="s">
        <v>2262</v>
      </c>
      <c r="C4" s="1547"/>
      <c r="D4" s="1547"/>
      <c r="E4" s="1547"/>
      <c r="F4" s="1547"/>
      <c r="G4" s="1547"/>
      <c r="H4" s="1547"/>
      <c r="I4" s="1547"/>
      <c r="J4" s="575"/>
    </row>
    <row r="5" spans="1:10" ht="18.75" customHeight="1">
      <c r="A5" s="298"/>
      <c r="B5" s="299" t="s">
        <v>1059</v>
      </c>
      <c r="C5" s="300"/>
      <c r="D5" s="301"/>
      <c r="E5" s="293"/>
      <c r="F5" s="302"/>
      <c r="G5" s="302"/>
      <c r="H5" s="303"/>
      <c r="I5" s="302"/>
      <c r="J5" s="576"/>
    </row>
    <row r="6" spans="1:10" ht="18.75" customHeight="1">
      <c r="A6" s="1551" t="s">
        <v>2730</v>
      </c>
      <c r="B6" s="1553" t="s">
        <v>2854</v>
      </c>
      <c r="C6" s="1557" t="s">
        <v>2738</v>
      </c>
      <c r="D6" s="1549" t="s">
        <v>2740</v>
      </c>
      <c r="E6" s="304"/>
      <c r="F6" s="1538" t="s">
        <v>2733</v>
      </c>
      <c r="G6" s="1539"/>
      <c r="H6" s="1555" t="s">
        <v>2735</v>
      </c>
      <c r="I6" s="1536" t="s">
        <v>2736</v>
      </c>
      <c r="J6" s="1549" t="s">
        <v>2135</v>
      </c>
    </row>
    <row r="7" spans="1:10" ht="18.75" customHeight="1">
      <c r="A7" s="1552"/>
      <c r="B7" s="1554"/>
      <c r="C7" s="1558"/>
      <c r="D7" s="1550"/>
      <c r="E7" s="305" t="s">
        <v>2861</v>
      </c>
      <c r="F7" s="306" t="s">
        <v>1457</v>
      </c>
      <c r="G7" s="307" t="s">
        <v>1447</v>
      </c>
      <c r="H7" s="1556"/>
      <c r="I7" s="1537"/>
      <c r="J7" s="1550"/>
    </row>
    <row r="8" spans="1:10" ht="18.75" customHeight="1">
      <c r="A8" s="1526" t="s">
        <v>1235</v>
      </c>
      <c r="B8" s="1526"/>
      <c r="C8" s="1526"/>
      <c r="D8" s="1526"/>
      <c r="E8" s="1527"/>
      <c r="F8" s="308"/>
      <c r="G8" s="308"/>
      <c r="H8" s="309"/>
      <c r="I8" s="310"/>
      <c r="J8" s="330"/>
    </row>
    <row r="9" spans="1:10" ht="18.75" customHeight="1">
      <c r="A9" s="311">
        <v>1</v>
      </c>
      <c r="B9" s="312" t="s">
        <v>887</v>
      </c>
      <c r="C9" s="313">
        <v>1999</v>
      </c>
      <c r="D9" s="314" t="s">
        <v>1458</v>
      </c>
      <c r="E9" s="315">
        <v>405000</v>
      </c>
      <c r="F9" s="316"/>
      <c r="G9" s="317"/>
      <c r="H9" s="315">
        <f>E9+G9</f>
        <v>405000</v>
      </c>
      <c r="I9" s="318"/>
      <c r="J9" s="330"/>
    </row>
    <row r="10" spans="1:10" ht="18.75" customHeight="1">
      <c r="A10" s="319"/>
      <c r="B10" s="1519" t="s">
        <v>1349</v>
      </c>
      <c r="C10" s="1520"/>
      <c r="D10" s="1521"/>
      <c r="E10" s="322">
        <f>SUM(E9:E9)</f>
        <v>405000</v>
      </c>
      <c r="F10" s="323"/>
      <c r="G10" s="323"/>
      <c r="H10" s="322">
        <f>SUM(H9:H9)</f>
        <v>405000</v>
      </c>
      <c r="I10" s="324"/>
      <c r="J10" s="577"/>
    </row>
    <row r="11" spans="1:10" ht="18.75" customHeight="1">
      <c r="A11" s="1526" t="s">
        <v>1234</v>
      </c>
      <c r="B11" s="1526"/>
      <c r="C11" s="1526"/>
      <c r="D11" s="1526"/>
      <c r="E11" s="1527"/>
      <c r="F11" s="325"/>
      <c r="G11" s="325"/>
      <c r="H11" s="309"/>
      <c r="I11" s="326"/>
      <c r="J11" s="578"/>
    </row>
    <row r="12" spans="1:10" ht="18.75" customHeight="1">
      <c r="A12" s="311">
        <v>1</v>
      </c>
      <c r="B12" s="312" t="s">
        <v>1473</v>
      </c>
      <c r="C12" s="313">
        <v>1972</v>
      </c>
      <c r="D12" s="327" t="s">
        <v>1474</v>
      </c>
      <c r="E12" s="315">
        <v>270000</v>
      </c>
      <c r="F12" s="316"/>
      <c r="G12" s="317"/>
      <c r="H12" s="309">
        <f>E12+G12</f>
        <v>270000</v>
      </c>
      <c r="I12" s="318"/>
      <c r="J12" s="330"/>
    </row>
    <row r="13" spans="1:10" ht="18.75" customHeight="1">
      <c r="A13" s="311">
        <v>2</v>
      </c>
      <c r="B13" s="312" t="s">
        <v>1475</v>
      </c>
      <c r="C13" s="313">
        <v>1972</v>
      </c>
      <c r="D13" s="314" t="s">
        <v>1852</v>
      </c>
      <c r="E13" s="315">
        <v>270000</v>
      </c>
      <c r="F13" s="316"/>
      <c r="G13" s="317"/>
      <c r="H13" s="309">
        <f>E13+G13</f>
        <v>270000</v>
      </c>
      <c r="I13" s="318"/>
      <c r="J13" s="330"/>
    </row>
    <row r="14" spans="1:10" ht="18.75" customHeight="1">
      <c r="A14" s="311">
        <v>3</v>
      </c>
      <c r="B14" s="312" t="s">
        <v>275</v>
      </c>
      <c r="C14" s="313">
        <v>1975</v>
      </c>
      <c r="D14" s="314" t="s">
        <v>1853</v>
      </c>
      <c r="E14" s="315">
        <v>270000</v>
      </c>
      <c r="F14" s="316"/>
      <c r="G14" s="317"/>
      <c r="H14" s="309">
        <f>E14+G14</f>
        <v>270000</v>
      </c>
      <c r="I14" s="318"/>
      <c r="J14" s="330"/>
    </row>
    <row r="15" spans="1:10" ht="18.75" customHeight="1">
      <c r="A15" s="311">
        <v>4</v>
      </c>
      <c r="B15" s="328" t="s">
        <v>34</v>
      </c>
      <c r="C15" s="329">
        <v>1988</v>
      </c>
      <c r="D15" s="327" t="s">
        <v>1654</v>
      </c>
      <c r="E15" s="315">
        <v>270000</v>
      </c>
      <c r="F15" s="316"/>
      <c r="G15" s="317"/>
      <c r="H15" s="309">
        <f>E15+G15</f>
        <v>270000</v>
      </c>
      <c r="I15" s="318"/>
      <c r="J15" s="330"/>
    </row>
    <row r="16" spans="1:10" ht="18.75" customHeight="1">
      <c r="A16" s="311">
        <v>5</v>
      </c>
      <c r="B16" s="328" t="s">
        <v>2539</v>
      </c>
      <c r="C16" s="329">
        <v>1979</v>
      </c>
      <c r="D16" s="327" t="s">
        <v>1555</v>
      </c>
      <c r="E16" s="315">
        <v>270000</v>
      </c>
      <c r="F16" s="316"/>
      <c r="G16" s="317"/>
      <c r="H16" s="309">
        <f>E16+G16</f>
        <v>270000</v>
      </c>
      <c r="I16" s="318"/>
      <c r="J16" s="330"/>
    </row>
    <row r="17" spans="1:10" ht="18.75" customHeight="1">
      <c r="A17" s="319"/>
      <c r="B17" s="1519" t="s">
        <v>1349</v>
      </c>
      <c r="C17" s="1520"/>
      <c r="D17" s="1521"/>
      <c r="E17" s="333">
        <f>SUM(E12:E16)</f>
        <v>1350000</v>
      </c>
      <c r="F17" s="334"/>
      <c r="G17" s="879"/>
      <c r="H17" s="335">
        <f>SUM(H12:H16)</f>
        <v>1350000</v>
      </c>
      <c r="I17" s="336"/>
      <c r="J17" s="579"/>
    </row>
    <row r="18" spans="1:10" ht="18.75" customHeight="1">
      <c r="A18" s="1544" t="s">
        <v>1236</v>
      </c>
      <c r="B18" s="1545"/>
      <c r="C18" s="1545"/>
      <c r="D18" s="1545"/>
      <c r="E18" s="1546"/>
      <c r="F18" s="325"/>
      <c r="G18" s="325"/>
      <c r="H18" s="309"/>
      <c r="I18" s="326"/>
      <c r="J18" s="578"/>
    </row>
    <row r="19" spans="1:10" ht="18.75" customHeight="1">
      <c r="A19" s="311">
        <v>1</v>
      </c>
      <c r="B19" s="331" t="s">
        <v>1484</v>
      </c>
      <c r="C19" s="332">
        <v>1978</v>
      </c>
      <c r="D19" s="310" t="s">
        <v>1485</v>
      </c>
      <c r="E19" s="315">
        <v>540000</v>
      </c>
      <c r="F19" s="316"/>
      <c r="G19" s="317"/>
      <c r="H19" s="309">
        <f>G19+E19</f>
        <v>540000</v>
      </c>
      <c r="I19" s="318"/>
      <c r="J19" s="330"/>
    </row>
    <row r="20" spans="1:10" ht="18.75" customHeight="1">
      <c r="A20" s="311">
        <v>2</v>
      </c>
      <c r="B20" s="328" t="s">
        <v>1481</v>
      </c>
      <c r="C20" s="329">
        <v>1980</v>
      </c>
      <c r="D20" s="314" t="s">
        <v>1854</v>
      </c>
      <c r="E20" s="315">
        <v>540000</v>
      </c>
      <c r="F20" s="316"/>
      <c r="G20" s="317"/>
      <c r="H20" s="309">
        <f aca="true" t="shared" si="0" ref="H20:H25">E20+G20</f>
        <v>540000</v>
      </c>
      <c r="I20" s="318"/>
      <c r="J20" s="330"/>
    </row>
    <row r="21" spans="1:10" ht="18.75" customHeight="1">
      <c r="A21" s="311">
        <v>3</v>
      </c>
      <c r="B21" s="312" t="s">
        <v>1480</v>
      </c>
      <c r="C21" s="313">
        <v>1975</v>
      </c>
      <c r="D21" s="310" t="s">
        <v>1477</v>
      </c>
      <c r="E21" s="315">
        <v>540000</v>
      </c>
      <c r="F21" s="316"/>
      <c r="G21" s="317"/>
      <c r="H21" s="309">
        <f t="shared" si="0"/>
        <v>540000</v>
      </c>
      <c r="I21" s="318"/>
      <c r="J21" s="330"/>
    </row>
    <row r="22" spans="1:10" ht="18.75" customHeight="1">
      <c r="A22" s="311">
        <v>4</v>
      </c>
      <c r="B22" s="312" t="s">
        <v>1478</v>
      </c>
      <c r="C22" s="313">
        <v>1972</v>
      </c>
      <c r="D22" s="310" t="s">
        <v>1477</v>
      </c>
      <c r="E22" s="315">
        <v>540000</v>
      </c>
      <c r="F22" s="316"/>
      <c r="G22" s="317"/>
      <c r="H22" s="309">
        <f t="shared" si="0"/>
        <v>540000</v>
      </c>
      <c r="I22" s="318"/>
      <c r="J22" s="330"/>
    </row>
    <row r="23" spans="1:10" ht="18.75" customHeight="1">
      <c r="A23" s="311">
        <v>5</v>
      </c>
      <c r="B23" s="339" t="s">
        <v>1482</v>
      </c>
      <c r="C23" s="340">
        <v>1971</v>
      </c>
      <c r="D23" s="341" t="s">
        <v>1458</v>
      </c>
      <c r="E23" s="342">
        <v>540000</v>
      </c>
      <c r="F23" s="343"/>
      <c r="G23" s="344"/>
      <c r="H23" s="345">
        <f t="shared" si="0"/>
        <v>540000</v>
      </c>
      <c r="I23" s="318"/>
      <c r="J23" s="330"/>
    </row>
    <row r="24" spans="1:10" ht="18.75" customHeight="1">
      <c r="A24" s="311">
        <v>6</v>
      </c>
      <c r="B24" s="331" t="s">
        <v>1003</v>
      </c>
      <c r="C24" s="332">
        <v>1954</v>
      </c>
      <c r="D24" s="310" t="s">
        <v>1002</v>
      </c>
      <c r="E24" s="342">
        <v>540000</v>
      </c>
      <c r="F24" s="316"/>
      <c r="G24" s="317"/>
      <c r="H24" s="345">
        <f t="shared" si="0"/>
        <v>540000</v>
      </c>
      <c r="I24" s="318"/>
      <c r="J24" s="330"/>
    </row>
    <row r="25" spans="1:10" ht="18.75" customHeight="1">
      <c r="A25" s="311">
        <v>7</v>
      </c>
      <c r="B25" s="346" t="s">
        <v>516</v>
      </c>
      <c r="C25" s="347">
        <v>1977</v>
      </c>
      <c r="D25" s="348" t="s">
        <v>1004</v>
      </c>
      <c r="E25" s="349">
        <v>540000</v>
      </c>
      <c r="F25" s="350"/>
      <c r="G25" s="350"/>
      <c r="H25" s="351">
        <f t="shared" si="0"/>
        <v>540000</v>
      </c>
      <c r="I25" s="318"/>
      <c r="J25" s="330"/>
    </row>
    <row r="26" spans="1:10" ht="18.75" customHeight="1">
      <c r="A26" s="352"/>
      <c r="B26" s="1519" t="s">
        <v>1349</v>
      </c>
      <c r="C26" s="1520"/>
      <c r="D26" s="1521"/>
      <c r="E26" s="353">
        <f>SUM(E19:E25)</f>
        <v>3780000</v>
      </c>
      <c r="F26" s="353">
        <f>SUM(F19:F25)</f>
        <v>0</v>
      </c>
      <c r="G26" s="353"/>
      <c r="H26" s="353">
        <f>SUM(H19:H25)</f>
        <v>3780000</v>
      </c>
      <c r="I26" s="354"/>
      <c r="J26" s="580"/>
    </row>
    <row r="27" spans="1:10" ht="18.75" customHeight="1">
      <c r="A27" s="1541" t="s">
        <v>1394</v>
      </c>
      <c r="B27" s="1542"/>
      <c r="C27" s="1542"/>
      <c r="D27" s="1542"/>
      <c r="E27" s="1542"/>
      <c r="F27" s="1542"/>
      <c r="G27" s="1542"/>
      <c r="H27" s="1543"/>
      <c r="I27" s="355"/>
      <c r="J27" s="581"/>
    </row>
    <row r="28" spans="1:10" ht="18.75" customHeight="1">
      <c r="A28" s="356">
        <v>1</v>
      </c>
      <c r="B28" s="357" t="s">
        <v>1486</v>
      </c>
      <c r="C28" s="358">
        <v>1944</v>
      </c>
      <c r="D28" s="337" t="s">
        <v>1857</v>
      </c>
      <c r="E28" s="338">
        <v>405000</v>
      </c>
      <c r="F28" s="316"/>
      <c r="G28" s="316"/>
      <c r="H28" s="309">
        <f>E28+G28</f>
        <v>405000</v>
      </c>
      <c r="I28" s="318"/>
      <c r="J28" s="330"/>
    </row>
    <row r="29" spans="1:10" ht="18.75" customHeight="1">
      <c r="A29" s="356">
        <v>2</v>
      </c>
      <c r="B29" s="357" t="s">
        <v>1487</v>
      </c>
      <c r="C29" s="358">
        <v>1938</v>
      </c>
      <c r="D29" s="337" t="s">
        <v>1855</v>
      </c>
      <c r="E29" s="338">
        <v>405000</v>
      </c>
      <c r="F29" s="316"/>
      <c r="G29" s="316"/>
      <c r="H29" s="309">
        <f>E29+G29</f>
        <v>405000</v>
      </c>
      <c r="I29" s="318"/>
      <c r="J29" s="330"/>
    </row>
    <row r="30" spans="1:10" ht="18.75" customHeight="1">
      <c r="A30" s="359"/>
      <c r="B30" s="1516" t="s">
        <v>1349</v>
      </c>
      <c r="C30" s="1517"/>
      <c r="D30" s="1518"/>
      <c r="E30" s="360">
        <f>SUM(E28:E29)</f>
        <v>810000</v>
      </c>
      <c r="F30" s="361"/>
      <c r="G30" s="362"/>
      <c r="H30" s="363">
        <f>SUM(H28:H29)</f>
        <v>810000</v>
      </c>
      <c r="I30" s="364"/>
      <c r="J30" s="582"/>
    </row>
    <row r="31" spans="1:10" ht="18.75" customHeight="1">
      <c r="A31" s="1541" t="s">
        <v>1395</v>
      </c>
      <c r="B31" s="1542"/>
      <c r="C31" s="1542"/>
      <c r="D31" s="1542"/>
      <c r="E31" s="1542"/>
      <c r="F31" s="1542"/>
      <c r="G31" s="1542"/>
      <c r="H31" s="1543"/>
      <c r="I31" s="1540"/>
      <c r="J31" s="1540"/>
    </row>
    <row r="32" spans="1:10" ht="18.75" customHeight="1">
      <c r="A32" s="366">
        <v>1</v>
      </c>
      <c r="B32" s="367" t="s">
        <v>1488</v>
      </c>
      <c r="C32" s="368">
        <v>1926</v>
      </c>
      <c r="D32" s="369" t="s">
        <v>1855</v>
      </c>
      <c r="E32" s="370">
        <v>540000</v>
      </c>
      <c r="F32" s="371"/>
      <c r="G32" s="372"/>
      <c r="H32" s="373">
        <f>E32+G32</f>
        <v>540000</v>
      </c>
      <c r="I32" s="374"/>
      <c r="J32" s="583"/>
    </row>
    <row r="33" spans="1:10" ht="18.75" customHeight="1">
      <c r="A33" s="311">
        <v>2</v>
      </c>
      <c r="B33" s="312" t="s">
        <v>1492</v>
      </c>
      <c r="C33" s="313">
        <v>1930</v>
      </c>
      <c r="D33" s="337" t="s">
        <v>1855</v>
      </c>
      <c r="E33" s="315">
        <v>540000</v>
      </c>
      <c r="F33" s="316"/>
      <c r="G33" s="375"/>
      <c r="H33" s="309">
        <f>E33+G33</f>
        <v>540000</v>
      </c>
      <c r="I33" s="318"/>
      <c r="J33" s="330"/>
    </row>
    <row r="34" spans="1:10" ht="18.75" customHeight="1">
      <c r="A34" s="366">
        <v>3</v>
      </c>
      <c r="B34" s="328" t="s">
        <v>1493</v>
      </c>
      <c r="C34" s="329">
        <v>1932</v>
      </c>
      <c r="D34" s="327" t="s">
        <v>1852</v>
      </c>
      <c r="E34" s="315">
        <v>540000</v>
      </c>
      <c r="F34" s="316"/>
      <c r="G34" s="375"/>
      <c r="H34" s="309">
        <f>E34+G34</f>
        <v>540000</v>
      </c>
      <c r="I34" s="318"/>
      <c r="J34" s="330"/>
    </row>
    <row r="35" spans="1:10" ht="18.75" customHeight="1">
      <c r="A35" s="311">
        <v>4</v>
      </c>
      <c r="B35" s="312" t="s">
        <v>1490</v>
      </c>
      <c r="C35" s="313">
        <v>1927</v>
      </c>
      <c r="D35" s="314" t="s">
        <v>1491</v>
      </c>
      <c r="E35" s="315">
        <v>540000</v>
      </c>
      <c r="F35" s="316"/>
      <c r="G35" s="375"/>
      <c r="H35" s="309">
        <f>E35+G35</f>
        <v>540000</v>
      </c>
      <c r="I35" s="318"/>
      <c r="J35" s="330"/>
    </row>
    <row r="36" spans="1:10" ht="18.75" customHeight="1">
      <c r="A36" s="359"/>
      <c r="B36" s="1516" t="s">
        <v>1349</v>
      </c>
      <c r="C36" s="1517"/>
      <c r="D36" s="1518"/>
      <c r="E36" s="360">
        <f>SUM(E32:E35)</f>
        <v>2160000</v>
      </c>
      <c r="F36" s="361"/>
      <c r="G36" s="362"/>
      <c r="H36" s="363">
        <f>SUM(H32:H35)</f>
        <v>2160000</v>
      </c>
      <c r="I36" s="364"/>
      <c r="J36" s="582"/>
    </row>
    <row r="37" spans="1:10" ht="18.75" customHeight="1">
      <c r="A37" s="1541" t="s">
        <v>1396</v>
      </c>
      <c r="B37" s="1542"/>
      <c r="C37" s="1542"/>
      <c r="D37" s="1543"/>
      <c r="E37" s="365"/>
      <c r="F37" s="365"/>
      <c r="G37" s="365"/>
      <c r="H37" s="365"/>
      <c r="I37" s="365"/>
      <c r="J37" s="584"/>
    </row>
    <row r="38" spans="1:10" ht="18.75" customHeight="1">
      <c r="A38" s="366">
        <v>1</v>
      </c>
      <c r="B38" s="367" t="s">
        <v>1496</v>
      </c>
      <c r="C38" s="376">
        <v>1932</v>
      </c>
      <c r="D38" s="377" t="s">
        <v>1851</v>
      </c>
      <c r="E38" s="370">
        <v>270000</v>
      </c>
      <c r="F38" s="371"/>
      <c r="G38" s="372"/>
      <c r="H38" s="373">
        <f>E38+G38</f>
        <v>270000</v>
      </c>
      <c r="I38" s="374"/>
      <c r="J38" s="583"/>
    </row>
    <row r="39" spans="1:10" ht="18.75" customHeight="1">
      <c r="A39" s="311">
        <v>2</v>
      </c>
      <c r="B39" s="312" t="s">
        <v>1502</v>
      </c>
      <c r="C39" s="378">
        <v>1920</v>
      </c>
      <c r="D39" s="314" t="s">
        <v>1851</v>
      </c>
      <c r="E39" s="370">
        <v>270000</v>
      </c>
      <c r="F39" s="316"/>
      <c r="G39" s="375"/>
      <c r="H39" s="373">
        <f aca="true" t="shared" si="1" ref="H39:H94">E39+G39</f>
        <v>270000</v>
      </c>
      <c r="I39" s="318"/>
      <c r="J39" s="330"/>
    </row>
    <row r="40" spans="1:10" ht="18.75" customHeight="1">
      <c r="A40" s="366">
        <v>3</v>
      </c>
      <c r="B40" s="328" t="s">
        <v>1543</v>
      </c>
      <c r="C40" s="379">
        <v>1930</v>
      </c>
      <c r="D40" s="314" t="s">
        <v>1852</v>
      </c>
      <c r="E40" s="370">
        <v>270000</v>
      </c>
      <c r="F40" s="316"/>
      <c r="G40" s="375"/>
      <c r="H40" s="373">
        <f t="shared" si="1"/>
        <v>270000</v>
      </c>
      <c r="I40" s="318"/>
      <c r="J40" s="330"/>
    </row>
    <row r="41" spans="1:10" ht="18.75" customHeight="1">
      <c r="A41" s="311">
        <v>4</v>
      </c>
      <c r="B41" s="328" t="s">
        <v>1565</v>
      </c>
      <c r="C41" s="379">
        <v>1933</v>
      </c>
      <c r="D41" s="314" t="s">
        <v>1852</v>
      </c>
      <c r="E41" s="370">
        <v>270000</v>
      </c>
      <c r="F41" s="316"/>
      <c r="G41" s="375"/>
      <c r="H41" s="373">
        <f t="shared" si="1"/>
        <v>270000</v>
      </c>
      <c r="I41" s="318"/>
      <c r="J41" s="330"/>
    </row>
    <row r="42" spans="1:10" ht="18.75" customHeight="1">
      <c r="A42" s="366">
        <v>5</v>
      </c>
      <c r="B42" s="328" t="s">
        <v>1605</v>
      </c>
      <c r="C42" s="379">
        <v>1933</v>
      </c>
      <c r="D42" s="314" t="s">
        <v>1852</v>
      </c>
      <c r="E42" s="370">
        <v>270000</v>
      </c>
      <c r="F42" s="316"/>
      <c r="G42" s="375"/>
      <c r="H42" s="373">
        <f t="shared" si="1"/>
        <v>270000</v>
      </c>
      <c r="I42" s="318"/>
      <c r="J42" s="330"/>
    </row>
    <row r="43" spans="1:10" ht="18.75" customHeight="1">
      <c r="A43" s="311">
        <v>6</v>
      </c>
      <c r="B43" s="312" t="s">
        <v>1508</v>
      </c>
      <c r="C43" s="378">
        <v>1931</v>
      </c>
      <c r="D43" s="314" t="s">
        <v>1489</v>
      </c>
      <c r="E43" s="370">
        <v>270000</v>
      </c>
      <c r="F43" s="316"/>
      <c r="G43" s="375"/>
      <c r="H43" s="373">
        <f t="shared" si="1"/>
        <v>270000</v>
      </c>
      <c r="I43" s="318"/>
      <c r="J43" s="330"/>
    </row>
    <row r="44" spans="1:10" ht="18.75" customHeight="1">
      <c r="A44" s="366">
        <v>7</v>
      </c>
      <c r="B44" s="312" t="s">
        <v>1521</v>
      </c>
      <c r="C44" s="378">
        <v>1925</v>
      </c>
      <c r="D44" s="314" t="s">
        <v>1489</v>
      </c>
      <c r="E44" s="370">
        <v>270000</v>
      </c>
      <c r="F44" s="316"/>
      <c r="G44" s="375"/>
      <c r="H44" s="373">
        <f t="shared" si="1"/>
        <v>270000</v>
      </c>
      <c r="I44" s="318"/>
      <c r="J44" s="330"/>
    </row>
    <row r="45" spans="1:10" ht="18.75" customHeight="1">
      <c r="A45" s="311">
        <v>8</v>
      </c>
      <c r="B45" s="328" t="s">
        <v>1549</v>
      </c>
      <c r="C45" s="379">
        <v>1931</v>
      </c>
      <c r="D45" s="314" t="s">
        <v>1489</v>
      </c>
      <c r="E45" s="370">
        <v>270000</v>
      </c>
      <c r="F45" s="316"/>
      <c r="G45" s="375"/>
      <c r="H45" s="373">
        <f t="shared" si="1"/>
        <v>270000</v>
      </c>
      <c r="I45" s="318"/>
      <c r="J45" s="330"/>
    </row>
    <row r="46" spans="1:10" ht="18.75" customHeight="1">
      <c r="A46" s="366">
        <v>9</v>
      </c>
      <c r="B46" s="328" t="s">
        <v>1550</v>
      </c>
      <c r="C46" s="379">
        <v>1930</v>
      </c>
      <c r="D46" s="314" t="s">
        <v>1489</v>
      </c>
      <c r="E46" s="370">
        <v>270000</v>
      </c>
      <c r="F46" s="316"/>
      <c r="G46" s="375"/>
      <c r="H46" s="373">
        <f t="shared" si="1"/>
        <v>270000</v>
      </c>
      <c r="I46" s="318"/>
      <c r="J46" s="330"/>
    </row>
    <row r="47" spans="1:10" ht="18.75" customHeight="1">
      <c r="A47" s="311">
        <v>10</v>
      </c>
      <c r="B47" s="331" t="s">
        <v>1621</v>
      </c>
      <c r="C47" s="380">
        <v>1935</v>
      </c>
      <c r="D47" s="314" t="s">
        <v>1489</v>
      </c>
      <c r="E47" s="370">
        <v>270000</v>
      </c>
      <c r="F47" s="316"/>
      <c r="G47" s="381"/>
      <c r="H47" s="373">
        <f t="shared" si="1"/>
        <v>270000</v>
      </c>
      <c r="I47" s="374"/>
      <c r="J47" s="583"/>
    </row>
    <row r="48" spans="1:10" ht="18.75" customHeight="1">
      <c r="A48" s="366">
        <v>11</v>
      </c>
      <c r="B48" s="331" t="s">
        <v>425</v>
      </c>
      <c r="C48" s="380">
        <v>1935</v>
      </c>
      <c r="D48" s="314" t="s">
        <v>1489</v>
      </c>
      <c r="E48" s="370">
        <v>270000</v>
      </c>
      <c r="F48" s="316"/>
      <c r="G48" s="381"/>
      <c r="H48" s="373">
        <f t="shared" si="1"/>
        <v>270000</v>
      </c>
      <c r="I48" s="374"/>
      <c r="J48" s="583"/>
    </row>
    <row r="49" spans="1:10" ht="18.75" customHeight="1">
      <c r="A49" s="311">
        <v>12</v>
      </c>
      <c r="B49" s="312" t="s">
        <v>1501</v>
      </c>
      <c r="C49" s="378">
        <v>1931</v>
      </c>
      <c r="D49" s="314" t="s">
        <v>1858</v>
      </c>
      <c r="E49" s="370">
        <v>270000</v>
      </c>
      <c r="F49" s="316"/>
      <c r="G49" s="375"/>
      <c r="H49" s="373">
        <f t="shared" si="1"/>
        <v>270000</v>
      </c>
      <c r="I49" s="318"/>
      <c r="J49" s="330"/>
    </row>
    <row r="50" spans="1:10" ht="18.75" customHeight="1">
      <c r="A50" s="366">
        <v>13</v>
      </c>
      <c r="B50" s="312" t="s">
        <v>1505</v>
      </c>
      <c r="C50" s="378">
        <v>1933</v>
      </c>
      <c r="D50" s="314" t="s">
        <v>1858</v>
      </c>
      <c r="E50" s="370">
        <v>270000</v>
      </c>
      <c r="F50" s="316"/>
      <c r="G50" s="375"/>
      <c r="H50" s="373">
        <f t="shared" si="1"/>
        <v>270000</v>
      </c>
      <c r="I50" s="318"/>
      <c r="J50" s="330"/>
    </row>
    <row r="51" spans="1:10" ht="18.75" customHeight="1">
      <c r="A51" s="311">
        <v>14</v>
      </c>
      <c r="B51" s="312" t="s">
        <v>1506</v>
      </c>
      <c r="C51" s="378">
        <v>1922</v>
      </c>
      <c r="D51" s="314" t="s">
        <v>1858</v>
      </c>
      <c r="E51" s="370">
        <v>270000</v>
      </c>
      <c r="F51" s="316"/>
      <c r="G51" s="375"/>
      <c r="H51" s="373">
        <f t="shared" si="1"/>
        <v>270000</v>
      </c>
      <c r="I51" s="318"/>
      <c r="J51" s="330"/>
    </row>
    <row r="52" spans="1:10" ht="18.75" customHeight="1">
      <c r="A52" s="366">
        <v>15</v>
      </c>
      <c r="B52" s="312" t="s">
        <v>1522</v>
      </c>
      <c r="C52" s="378">
        <v>1925</v>
      </c>
      <c r="D52" s="314" t="s">
        <v>1858</v>
      </c>
      <c r="E52" s="370">
        <v>270000</v>
      </c>
      <c r="F52" s="316"/>
      <c r="G52" s="375"/>
      <c r="H52" s="373">
        <f t="shared" si="1"/>
        <v>270000</v>
      </c>
      <c r="I52" s="318"/>
      <c r="J52" s="330"/>
    </row>
    <row r="53" spans="1:10" ht="18.75" customHeight="1">
      <c r="A53" s="311">
        <v>16</v>
      </c>
      <c r="B53" s="328" t="s">
        <v>1556</v>
      </c>
      <c r="C53" s="379">
        <v>1930</v>
      </c>
      <c r="D53" s="314" t="s">
        <v>1858</v>
      </c>
      <c r="E53" s="370">
        <v>270000</v>
      </c>
      <c r="F53" s="316"/>
      <c r="G53" s="375"/>
      <c r="H53" s="373">
        <f t="shared" si="1"/>
        <v>270000</v>
      </c>
      <c r="I53" s="318"/>
      <c r="J53" s="330"/>
    </row>
    <row r="54" spans="1:10" ht="18.75" customHeight="1">
      <c r="A54" s="366">
        <v>17</v>
      </c>
      <c r="B54" s="328" t="s">
        <v>1557</v>
      </c>
      <c r="C54" s="379">
        <v>1931</v>
      </c>
      <c r="D54" s="314" t="s">
        <v>1858</v>
      </c>
      <c r="E54" s="370">
        <v>270000</v>
      </c>
      <c r="F54" s="316"/>
      <c r="G54" s="375"/>
      <c r="H54" s="373">
        <f t="shared" si="1"/>
        <v>270000</v>
      </c>
      <c r="I54" s="318"/>
      <c r="J54" s="330"/>
    </row>
    <row r="55" spans="1:10" ht="18.75" customHeight="1">
      <c r="A55" s="311">
        <v>18</v>
      </c>
      <c r="B55" s="328" t="s">
        <v>1563</v>
      </c>
      <c r="C55" s="379">
        <v>1932</v>
      </c>
      <c r="D55" s="314" t="s">
        <v>1858</v>
      </c>
      <c r="E55" s="370">
        <v>270000</v>
      </c>
      <c r="F55" s="316"/>
      <c r="G55" s="375"/>
      <c r="H55" s="373">
        <f t="shared" si="1"/>
        <v>270000</v>
      </c>
      <c r="I55" s="318"/>
      <c r="J55" s="330"/>
    </row>
    <row r="56" spans="1:10" ht="18.75" customHeight="1">
      <c r="A56" s="366">
        <v>19</v>
      </c>
      <c r="B56" s="382" t="s">
        <v>1606</v>
      </c>
      <c r="C56" s="383">
        <v>1933</v>
      </c>
      <c r="D56" s="314" t="s">
        <v>1858</v>
      </c>
      <c r="E56" s="370">
        <v>270000</v>
      </c>
      <c r="F56" s="384"/>
      <c r="G56" s="385"/>
      <c r="H56" s="373">
        <f t="shared" si="1"/>
        <v>270000</v>
      </c>
      <c r="I56" s="386"/>
      <c r="J56" s="585"/>
    </row>
    <row r="57" spans="1:10" ht="18.75" customHeight="1">
      <c r="A57" s="311">
        <v>20</v>
      </c>
      <c r="B57" s="312" t="s">
        <v>1607</v>
      </c>
      <c r="C57" s="379">
        <v>1933</v>
      </c>
      <c r="D57" s="314" t="s">
        <v>1858</v>
      </c>
      <c r="E57" s="370">
        <v>270000</v>
      </c>
      <c r="F57" s="387"/>
      <c r="G57" s="375"/>
      <c r="H57" s="373">
        <f t="shared" si="1"/>
        <v>270000</v>
      </c>
      <c r="I57" s="318"/>
      <c r="J57" s="330"/>
    </row>
    <row r="58" spans="1:10" ht="18.75" customHeight="1">
      <c r="A58" s="366">
        <v>21</v>
      </c>
      <c r="B58" s="331" t="s">
        <v>1622</v>
      </c>
      <c r="C58" s="380">
        <v>1935</v>
      </c>
      <c r="D58" s="314" t="s">
        <v>1858</v>
      </c>
      <c r="E58" s="370">
        <v>270000</v>
      </c>
      <c r="F58" s="316"/>
      <c r="G58" s="381"/>
      <c r="H58" s="373">
        <f t="shared" si="1"/>
        <v>270000</v>
      </c>
      <c r="I58" s="374"/>
      <c r="J58" s="583"/>
    </row>
    <row r="59" spans="1:10" ht="18.75" customHeight="1">
      <c r="A59" s="311">
        <v>22</v>
      </c>
      <c r="B59" s="331" t="s">
        <v>1623</v>
      </c>
      <c r="C59" s="380">
        <v>1935</v>
      </c>
      <c r="D59" s="314" t="s">
        <v>1858</v>
      </c>
      <c r="E59" s="370">
        <v>270000</v>
      </c>
      <c r="F59" s="316"/>
      <c r="G59" s="381"/>
      <c r="H59" s="373">
        <f t="shared" si="1"/>
        <v>270000</v>
      </c>
      <c r="I59" s="374"/>
      <c r="J59" s="583"/>
    </row>
    <row r="60" spans="1:10" ht="18.75" customHeight="1">
      <c r="A60" s="366">
        <v>23</v>
      </c>
      <c r="B60" s="331" t="s">
        <v>1859</v>
      </c>
      <c r="C60" s="380">
        <v>1935</v>
      </c>
      <c r="D60" s="314" t="s">
        <v>1858</v>
      </c>
      <c r="E60" s="370">
        <v>270000</v>
      </c>
      <c r="F60" s="316"/>
      <c r="G60" s="381"/>
      <c r="H60" s="373">
        <f t="shared" si="1"/>
        <v>270000</v>
      </c>
      <c r="I60" s="374"/>
      <c r="J60" s="583"/>
    </row>
    <row r="61" spans="1:10" ht="18.75" customHeight="1">
      <c r="A61" s="311">
        <v>24</v>
      </c>
      <c r="B61" s="328" t="s">
        <v>1546</v>
      </c>
      <c r="C61" s="379">
        <v>1929</v>
      </c>
      <c r="D61" s="314" t="s">
        <v>446</v>
      </c>
      <c r="E61" s="370">
        <v>270000</v>
      </c>
      <c r="F61" s="316"/>
      <c r="G61" s="375"/>
      <c r="H61" s="373">
        <f t="shared" si="1"/>
        <v>270000</v>
      </c>
      <c r="I61" s="318"/>
      <c r="J61" s="330"/>
    </row>
    <row r="62" spans="1:10" ht="18.75" customHeight="1">
      <c r="A62" s="366">
        <v>25</v>
      </c>
      <c r="B62" s="312" t="s">
        <v>1249</v>
      </c>
      <c r="C62" s="378">
        <v>1925</v>
      </c>
      <c r="D62" s="337" t="s">
        <v>1855</v>
      </c>
      <c r="E62" s="370">
        <v>270000</v>
      </c>
      <c r="F62" s="316"/>
      <c r="G62" s="375"/>
      <c r="H62" s="373">
        <f t="shared" si="1"/>
        <v>270000</v>
      </c>
      <c r="I62" s="318"/>
      <c r="J62" s="330"/>
    </row>
    <row r="63" spans="1:10" ht="18.75" customHeight="1">
      <c r="A63" s="311">
        <v>26</v>
      </c>
      <c r="B63" s="312" t="s">
        <v>1495</v>
      </c>
      <c r="C63" s="378">
        <v>1923</v>
      </c>
      <c r="D63" s="337" t="s">
        <v>1855</v>
      </c>
      <c r="E63" s="370">
        <v>270000</v>
      </c>
      <c r="F63" s="316"/>
      <c r="G63" s="375"/>
      <c r="H63" s="373">
        <f t="shared" si="1"/>
        <v>270000</v>
      </c>
      <c r="I63" s="318"/>
      <c r="J63" s="330"/>
    </row>
    <row r="64" spans="1:10" ht="18.75" customHeight="1">
      <c r="A64" s="366">
        <v>27</v>
      </c>
      <c r="B64" s="312" t="s">
        <v>704</v>
      </c>
      <c r="C64" s="378">
        <v>1930</v>
      </c>
      <c r="D64" s="337" t="s">
        <v>1855</v>
      </c>
      <c r="E64" s="370">
        <v>270000</v>
      </c>
      <c r="F64" s="316"/>
      <c r="G64" s="375"/>
      <c r="H64" s="373">
        <f t="shared" si="1"/>
        <v>270000</v>
      </c>
      <c r="I64" s="318"/>
      <c r="J64" s="330"/>
    </row>
    <row r="65" spans="1:10" ht="18.75" customHeight="1">
      <c r="A65" s="311">
        <v>28</v>
      </c>
      <c r="B65" s="312" t="s">
        <v>1507</v>
      </c>
      <c r="C65" s="378">
        <v>1921</v>
      </c>
      <c r="D65" s="337" t="s">
        <v>1855</v>
      </c>
      <c r="E65" s="370">
        <v>270000</v>
      </c>
      <c r="F65" s="316"/>
      <c r="G65" s="375"/>
      <c r="H65" s="373">
        <f t="shared" si="1"/>
        <v>270000</v>
      </c>
      <c r="I65" s="318"/>
      <c r="J65" s="330"/>
    </row>
    <row r="66" spans="1:10" ht="18.75" customHeight="1">
      <c r="A66" s="366">
        <v>29</v>
      </c>
      <c r="B66" s="328" t="s">
        <v>1524</v>
      </c>
      <c r="C66" s="379">
        <v>1928</v>
      </c>
      <c r="D66" s="337" t="s">
        <v>1855</v>
      </c>
      <c r="E66" s="370">
        <v>270000</v>
      </c>
      <c r="F66" s="316"/>
      <c r="G66" s="375"/>
      <c r="H66" s="373">
        <f t="shared" si="1"/>
        <v>270000</v>
      </c>
      <c r="I66" s="318"/>
      <c r="J66" s="330"/>
    </row>
    <row r="67" spans="1:10" ht="18.75" customHeight="1">
      <c r="A67" s="311">
        <v>30</v>
      </c>
      <c r="B67" s="328" t="s">
        <v>1525</v>
      </c>
      <c r="C67" s="379">
        <v>1926</v>
      </c>
      <c r="D67" s="337" t="s">
        <v>1855</v>
      </c>
      <c r="E67" s="370">
        <v>270000</v>
      </c>
      <c r="F67" s="316"/>
      <c r="G67" s="375"/>
      <c r="H67" s="373">
        <f t="shared" si="1"/>
        <v>270000</v>
      </c>
      <c r="I67" s="318"/>
      <c r="J67" s="330"/>
    </row>
    <row r="68" spans="1:10" ht="18.75" customHeight="1">
      <c r="A68" s="366">
        <v>31</v>
      </c>
      <c r="B68" s="328" t="s">
        <v>1528</v>
      </c>
      <c r="C68" s="379">
        <v>1926</v>
      </c>
      <c r="D68" s="337" t="s">
        <v>1855</v>
      </c>
      <c r="E68" s="370">
        <v>270000</v>
      </c>
      <c r="F68" s="316"/>
      <c r="G68" s="375"/>
      <c r="H68" s="373">
        <f t="shared" si="1"/>
        <v>270000</v>
      </c>
      <c r="I68" s="318"/>
      <c r="J68" s="330"/>
    </row>
    <row r="69" spans="1:10" ht="18.75" customHeight="1">
      <c r="A69" s="311">
        <v>32</v>
      </c>
      <c r="B69" s="328" t="s">
        <v>1529</v>
      </c>
      <c r="C69" s="379">
        <v>1926</v>
      </c>
      <c r="D69" s="337" t="s">
        <v>1855</v>
      </c>
      <c r="E69" s="370">
        <v>270000</v>
      </c>
      <c r="F69" s="316"/>
      <c r="G69" s="375"/>
      <c r="H69" s="373">
        <f t="shared" si="1"/>
        <v>270000</v>
      </c>
      <c r="I69" s="318"/>
      <c r="J69" s="330"/>
    </row>
    <row r="70" spans="1:10" ht="18.75" customHeight="1">
      <c r="A70" s="366">
        <v>33</v>
      </c>
      <c r="B70" s="328" t="s">
        <v>1551</v>
      </c>
      <c r="C70" s="379">
        <v>1926</v>
      </c>
      <c r="D70" s="337" t="s">
        <v>1855</v>
      </c>
      <c r="E70" s="370">
        <v>270000</v>
      </c>
      <c r="F70" s="316"/>
      <c r="G70" s="375"/>
      <c r="H70" s="373">
        <f t="shared" si="1"/>
        <v>270000</v>
      </c>
      <c r="I70" s="318"/>
      <c r="J70" s="330"/>
    </row>
    <row r="71" spans="1:10" ht="18.75" customHeight="1">
      <c r="A71" s="311">
        <v>34</v>
      </c>
      <c r="B71" s="328" t="s">
        <v>1558</v>
      </c>
      <c r="C71" s="379">
        <v>1931</v>
      </c>
      <c r="D71" s="337" t="s">
        <v>1855</v>
      </c>
      <c r="E71" s="370">
        <v>270000</v>
      </c>
      <c r="F71" s="316"/>
      <c r="G71" s="375"/>
      <c r="H71" s="373">
        <f t="shared" si="1"/>
        <v>270000</v>
      </c>
      <c r="I71" s="318"/>
      <c r="J71" s="330"/>
    </row>
    <row r="72" spans="1:10" ht="18.75" customHeight="1">
      <c r="A72" s="366">
        <v>35</v>
      </c>
      <c r="B72" s="328" t="s">
        <v>1559</v>
      </c>
      <c r="C72" s="379">
        <v>1934</v>
      </c>
      <c r="D72" s="337" t="s">
        <v>1855</v>
      </c>
      <c r="E72" s="370">
        <v>270000</v>
      </c>
      <c r="F72" s="316"/>
      <c r="G72" s="375"/>
      <c r="H72" s="373">
        <f t="shared" si="1"/>
        <v>270000</v>
      </c>
      <c r="I72" s="318"/>
      <c r="J72" s="330"/>
    </row>
    <row r="73" spans="1:10" ht="18.75" customHeight="1">
      <c r="A73" s="311">
        <v>36</v>
      </c>
      <c r="B73" s="328" t="s">
        <v>1560</v>
      </c>
      <c r="C73" s="379">
        <v>1931</v>
      </c>
      <c r="D73" s="337" t="s">
        <v>1855</v>
      </c>
      <c r="E73" s="370">
        <v>270000</v>
      </c>
      <c r="F73" s="316"/>
      <c r="G73" s="375"/>
      <c r="H73" s="373">
        <f t="shared" si="1"/>
        <v>270000</v>
      </c>
      <c r="I73" s="318"/>
      <c r="J73" s="330"/>
    </row>
    <row r="74" spans="1:10" ht="18.75" customHeight="1">
      <c r="A74" s="366">
        <v>37</v>
      </c>
      <c r="B74" s="328" t="s">
        <v>1562</v>
      </c>
      <c r="C74" s="379">
        <v>1932</v>
      </c>
      <c r="D74" s="337" t="s">
        <v>1855</v>
      </c>
      <c r="E74" s="370">
        <v>270000</v>
      </c>
      <c r="F74" s="316"/>
      <c r="G74" s="375"/>
      <c r="H74" s="373">
        <f t="shared" si="1"/>
        <v>270000</v>
      </c>
      <c r="I74" s="318"/>
      <c r="J74" s="330"/>
    </row>
    <row r="75" spans="1:10" ht="18.75" customHeight="1">
      <c r="A75" s="311">
        <v>38</v>
      </c>
      <c r="B75" s="328" t="s">
        <v>697</v>
      </c>
      <c r="C75" s="379">
        <v>1932</v>
      </c>
      <c r="D75" s="337" t="s">
        <v>517</v>
      </c>
      <c r="E75" s="370">
        <v>270000</v>
      </c>
      <c r="F75" s="316"/>
      <c r="G75" s="375"/>
      <c r="H75" s="373">
        <f t="shared" si="1"/>
        <v>270000</v>
      </c>
      <c r="I75" s="318"/>
      <c r="J75" s="330"/>
    </row>
    <row r="76" spans="1:10" ht="18.75" customHeight="1">
      <c r="A76" s="366">
        <v>39</v>
      </c>
      <c r="B76" s="328" t="s">
        <v>106</v>
      </c>
      <c r="C76" s="379">
        <v>1932</v>
      </c>
      <c r="D76" s="337" t="s">
        <v>1855</v>
      </c>
      <c r="E76" s="370">
        <v>270000</v>
      </c>
      <c r="F76" s="316"/>
      <c r="G76" s="375"/>
      <c r="H76" s="373">
        <f t="shared" si="1"/>
        <v>270000</v>
      </c>
      <c r="I76" s="318"/>
      <c r="J76" s="330"/>
    </row>
    <row r="77" spans="1:10" ht="18.75" customHeight="1">
      <c r="A77" s="311">
        <v>40</v>
      </c>
      <c r="B77" s="328" t="s">
        <v>1566</v>
      </c>
      <c r="C77" s="379">
        <v>1933</v>
      </c>
      <c r="D77" s="337" t="s">
        <v>1855</v>
      </c>
      <c r="E77" s="370">
        <v>270000</v>
      </c>
      <c r="F77" s="316"/>
      <c r="G77" s="375"/>
      <c r="H77" s="373">
        <f t="shared" si="1"/>
        <v>270000</v>
      </c>
      <c r="I77" s="318"/>
      <c r="J77" s="330"/>
    </row>
    <row r="78" spans="1:10" ht="18.75" customHeight="1">
      <c r="A78" s="366">
        <v>41</v>
      </c>
      <c r="B78" s="328" t="s">
        <v>1603</v>
      </c>
      <c r="C78" s="379">
        <v>1933</v>
      </c>
      <c r="D78" s="337" t="s">
        <v>1855</v>
      </c>
      <c r="E78" s="370">
        <v>270000</v>
      </c>
      <c r="F78" s="316"/>
      <c r="G78" s="302"/>
      <c r="H78" s="373">
        <f t="shared" si="1"/>
        <v>270000</v>
      </c>
      <c r="I78" s="318"/>
      <c r="J78" s="330"/>
    </row>
    <row r="79" spans="1:10" ht="18.75" customHeight="1">
      <c r="A79" s="311">
        <v>42</v>
      </c>
      <c r="B79" s="312" t="s">
        <v>1604</v>
      </c>
      <c r="C79" s="379">
        <v>1933</v>
      </c>
      <c r="D79" s="337" t="s">
        <v>1855</v>
      </c>
      <c r="E79" s="370">
        <v>270000</v>
      </c>
      <c r="F79" s="316"/>
      <c r="G79" s="375"/>
      <c r="H79" s="373">
        <f t="shared" si="1"/>
        <v>270000</v>
      </c>
      <c r="I79" s="318"/>
      <c r="J79" s="330"/>
    </row>
    <row r="80" spans="1:10" ht="18.75" customHeight="1">
      <c r="A80" s="366">
        <v>43</v>
      </c>
      <c r="B80" s="390" t="s">
        <v>1611</v>
      </c>
      <c r="C80" s="383">
        <v>1933</v>
      </c>
      <c r="D80" s="337" t="s">
        <v>1855</v>
      </c>
      <c r="E80" s="370">
        <v>270000</v>
      </c>
      <c r="F80" s="318"/>
      <c r="G80" s="374"/>
      <c r="H80" s="373">
        <f t="shared" si="1"/>
        <v>270000</v>
      </c>
      <c r="I80" s="374"/>
      <c r="J80" s="583"/>
    </row>
    <row r="81" spans="1:10" ht="18.75" customHeight="1">
      <c r="A81" s="311">
        <v>44</v>
      </c>
      <c r="B81" s="331" t="s">
        <v>1618</v>
      </c>
      <c r="C81" s="380">
        <v>1934</v>
      </c>
      <c r="D81" s="337" t="s">
        <v>1855</v>
      </c>
      <c r="E81" s="370">
        <v>270000</v>
      </c>
      <c r="F81" s="316"/>
      <c r="G81" s="372"/>
      <c r="H81" s="373">
        <f t="shared" si="1"/>
        <v>270000</v>
      </c>
      <c r="I81" s="374"/>
      <c r="J81" s="583"/>
    </row>
    <row r="82" spans="1:10" ht="18.75" customHeight="1">
      <c r="A82" s="366">
        <v>45</v>
      </c>
      <c r="B82" s="331" t="s">
        <v>317</v>
      </c>
      <c r="C82" s="391">
        <v>1936</v>
      </c>
      <c r="D82" s="337" t="s">
        <v>1855</v>
      </c>
      <c r="E82" s="370">
        <v>270000</v>
      </c>
      <c r="F82" s="316"/>
      <c r="G82" s="372"/>
      <c r="H82" s="373">
        <f t="shared" si="1"/>
        <v>270000</v>
      </c>
      <c r="I82" s="374"/>
      <c r="J82" s="583"/>
    </row>
    <row r="83" spans="1:10" ht="18.75" customHeight="1">
      <c r="A83" s="311">
        <v>46</v>
      </c>
      <c r="B83" s="331" t="s">
        <v>2189</v>
      </c>
      <c r="C83" s="391">
        <v>1936</v>
      </c>
      <c r="D83" s="337" t="s">
        <v>1855</v>
      </c>
      <c r="E83" s="370">
        <v>270000</v>
      </c>
      <c r="F83" s="316"/>
      <c r="G83" s="372"/>
      <c r="H83" s="373">
        <f t="shared" si="1"/>
        <v>270000</v>
      </c>
      <c r="I83" s="374"/>
      <c r="J83" s="583"/>
    </row>
    <row r="84" spans="1:10" ht="18.75" customHeight="1">
      <c r="A84" s="366">
        <v>47</v>
      </c>
      <c r="B84" s="328" t="s">
        <v>1448</v>
      </c>
      <c r="C84" s="383">
        <v>1935</v>
      </c>
      <c r="D84" s="337" t="s">
        <v>1855</v>
      </c>
      <c r="E84" s="370">
        <v>270000</v>
      </c>
      <c r="F84" s="336"/>
      <c r="G84" s="392"/>
      <c r="H84" s="373">
        <f t="shared" si="1"/>
        <v>270000</v>
      </c>
      <c r="I84" s="374"/>
      <c r="J84" s="583"/>
    </row>
    <row r="85" spans="1:10" ht="18.75" customHeight="1">
      <c r="A85" s="311">
        <v>48</v>
      </c>
      <c r="B85" s="328" t="s">
        <v>1552</v>
      </c>
      <c r="C85" s="379">
        <v>1928</v>
      </c>
      <c r="D85" s="327" t="s">
        <v>1553</v>
      </c>
      <c r="E85" s="370">
        <v>270000</v>
      </c>
      <c r="F85" s="316"/>
      <c r="G85" s="375"/>
      <c r="H85" s="373">
        <f t="shared" si="1"/>
        <v>270000</v>
      </c>
      <c r="I85" s="318"/>
      <c r="J85" s="330"/>
    </row>
    <row r="86" spans="1:10" ht="18.75" customHeight="1">
      <c r="A86" s="366">
        <v>49</v>
      </c>
      <c r="B86" s="312" t="s">
        <v>1610</v>
      </c>
      <c r="C86" s="379">
        <v>1927</v>
      </c>
      <c r="D86" s="369" t="s">
        <v>1553</v>
      </c>
      <c r="E86" s="370">
        <v>270000</v>
      </c>
      <c r="F86" s="316"/>
      <c r="G86" s="372"/>
      <c r="H86" s="373">
        <f t="shared" si="1"/>
        <v>270000</v>
      </c>
      <c r="I86" s="374"/>
      <c r="J86" s="583"/>
    </row>
    <row r="87" spans="1:10" ht="18.75" customHeight="1">
      <c r="A87" s="311">
        <v>50</v>
      </c>
      <c r="B87" s="328" t="s">
        <v>1530</v>
      </c>
      <c r="C87" s="379">
        <v>1930</v>
      </c>
      <c r="D87" s="314" t="s">
        <v>1853</v>
      </c>
      <c r="E87" s="370">
        <v>270000</v>
      </c>
      <c r="F87" s="316"/>
      <c r="G87" s="375"/>
      <c r="H87" s="373">
        <f t="shared" si="1"/>
        <v>270000</v>
      </c>
      <c r="I87" s="318"/>
      <c r="J87" s="330"/>
    </row>
    <row r="88" spans="1:10" ht="18.75" customHeight="1">
      <c r="A88" s="366">
        <v>51</v>
      </c>
      <c r="B88" s="312" t="s">
        <v>1494</v>
      </c>
      <c r="C88" s="378">
        <v>1932</v>
      </c>
      <c r="D88" s="314" t="s">
        <v>1853</v>
      </c>
      <c r="E88" s="370">
        <v>270000</v>
      </c>
      <c r="F88" s="316"/>
      <c r="G88" s="375"/>
      <c r="H88" s="373">
        <f t="shared" si="1"/>
        <v>270000</v>
      </c>
      <c r="I88" s="318"/>
      <c r="J88" s="330"/>
    </row>
    <row r="89" spans="1:10" ht="18.75" customHeight="1">
      <c r="A89" s="311">
        <v>52</v>
      </c>
      <c r="B89" s="328" t="s">
        <v>1547</v>
      </c>
      <c r="C89" s="379">
        <v>1930</v>
      </c>
      <c r="D89" s="314" t="s">
        <v>1853</v>
      </c>
      <c r="E89" s="370">
        <v>270000</v>
      </c>
      <c r="F89" s="316"/>
      <c r="G89" s="375"/>
      <c r="H89" s="373">
        <f t="shared" si="1"/>
        <v>270000</v>
      </c>
      <c r="I89" s="318"/>
      <c r="J89" s="330"/>
    </row>
    <row r="90" spans="1:10" ht="18.75" customHeight="1">
      <c r="A90" s="366">
        <v>53</v>
      </c>
      <c r="B90" s="328" t="s">
        <v>320</v>
      </c>
      <c r="C90" s="379">
        <v>1936</v>
      </c>
      <c r="D90" s="314" t="s">
        <v>319</v>
      </c>
      <c r="E90" s="370">
        <v>270000</v>
      </c>
      <c r="F90" s="316"/>
      <c r="G90" s="375"/>
      <c r="H90" s="373">
        <f t="shared" si="1"/>
        <v>270000</v>
      </c>
      <c r="I90" s="318"/>
      <c r="J90" s="330"/>
    </row>
    <row r="91" spans="1:10" ht="18.75" customHeight="1">
      <c r="A91" s="311">
        <v>54</v>
      </c>
      <c r="B91" s="328" t="s">
        <v>1250</v>
      </c>
      <c r="C91" s="379">
        <v>1935</v>
      </c>
      <c r="D91" s="314" t="s">
        <v>1853</v>
      </c>
      <c r="E91" s="370">
        <v>270000</v>
      </c>
      <c r="F91" s="316"/>
      <c r="G91" s="375"/>
      <c r="H91" s="373">
        <f t="shared" si="1"/>
        <v>270000</v>
      </c>
      <c r="I91" s="318"/>
      <c r="J91" s="330"/>
    </row>
    <row r="92" spans="1:10" ht="18.75" customHeight="1">
      <c r="A92" s="366">
        <v>55</v>
      </c>
      <c r="B92" s="312" t="s">
        <v>1498</v>
      </c>
      <c r="C92" s="378">
        <v>1921</v>
      </c>
      <c r="D92" s="314" t="s">
        <v>1499</v>
      </c>
      <c r="E92" s="370">
        <v>270000</v>
      </c>
      <c r="F92" s="316"/>
      <c r="G92" s="375"/>
      <c r="H92" s="373">
        <f t="shared" si="1"/>
        <v>270000</v>
      </c>
      <c r="I92" s="318"/>
      <c r="J92" s="330"/>
    </row>
    <row r="93" spans="1:10" ht="18.75" customHeight="1">
      <c r="A93" s="311">
        <v>56</v>
      </c>
      <c r="B93" s="312" t="s">
        <v>1608</v>
      </c>
      <c r="C93" s="379">
        <v>1934</v>
      </c>
      <c r="D93" s="327" t="s">
        <v>1499</v>
      </c>
      <c r="E93" s="370">
        <v>270000</v>
      </c>
      <c r="F93" s="316"/>
      <c r="G93" s="372"/>
      <c r="H93" s="373">
        <f t="shared" si="1"/>
        <v>270000</v>
      </c>
      <c r="I93" s="374"/>
      <c r="J93" s="583"/>
    </row>
    <row r="94" spans="1:10" ht="18.75" customHeight="1">
      <c r="A94" s="366">
        <v>57</v>
      </c>
      <c r="B94" s="312" t="s">
        <v>2433</v>
      </c>
      <c r="C94" s="379">
        <v>1935</v>
      </c>
      <c r="D94" s="327" t="s">
        <v>1499</v>
      </c>
      <c r="E94" s="370">
        <v>270000</v>
      </c>
      <c r="F94" s="316"/>
      <c r="G94" s="393"/>
      <c r="H94" s="373">
        <f t="shared" si="1"/>
        <v>270000</v>
      </c>
      <c r="I94" s="374"/>
      <c r="J94" s="583"/>
    </row>
    <row r="95" spans="1:10" ht="18.75" customHeight="1">
      <c r="A95" s="311">
        <v>58</v>
      </c>
      <c r="B95" s="328" t="s">
        <v>1503</v>
      </c>
      <c r="C95" s="379">
        <v>1931</v>
      </c>
      <c r="D95" s="314" t="s">
        <v>1504</v>
      </c>
      <c r="E95" s="370">
        <v>270000</v>
      </c>
      <c r="F95" s="316"/>
      <c r="G95" s="375"/>
      <c r="H95" s="373">
        <f aca="true" t="shared" si="2" ref="H95:H113">E95+G95</f>
        <v>270000</v>
      </c>
      <c r="I95" s="318"/>
      <c r="J95" s="330"/>
    </row>
    <row r="96" spans="1:10" ht="18.75" customHeight="1">
      <c r="A96" s="366">
        <v>59</v>
      </c>
      <c r="B96" s="328" t="s">
        <v>1523</v>
      </c>
      <c r="C96" s="379">
        <v>1925</v>
      </c>
      <c r="D96" s="314" t="s">
        <v>1477</v>
      </c>
      <c r="E96" s="370">
        <v>270000</v>
      </c>
      <c r="F96" s="316"/>
      <c r="G96" s="375"/>
      <c r="H96" s="373">
        <f t="shared" si="2"/>
        <v>270000</v>
      </c>
      <c r="I96" s="318"/>
      <c r="J96" s="330"/>
    </row>
    <row r="97" spans="1:10" ht="18.75" customHeight="1">
      <c r="A97" s="311">
        <v>60</v>
      </c>
      <c r="B97" s="328" t="s">
        <v>1526</v>
      </c>
      <c r="C97" s="379">
        <v>1925</v>
      </c>
      <c r="D97" s="314" t="s">
        <v>1527</v>
      </c>
      <c r="E97" s="370">
        <v>270000</v>
      </c>
      <c r="F97" s="316"/>
      <c r="G97" s="375"/>
      <c r="H97" s="373">
        <f t="shared" si="2"/>
        <v>270000</v>
      </c>
      <c r="I97" s="318"/>
      <c r="J97" s="330"/>
    </row>
    <row r="98" spans="1:10" ht="18.75" customHeight="1">
      <c r="A98" s="366">
        <v>61</v>
      </c>
      <c r="B98" s="312" t="s">
        <v>1497</v>
      </c>
      <c r="C98" s="378">
        <v>1933</v>
      </c>
      <c r="D98" s="327" t="s">
        <v>1477</v>
      </c>
      <c r="E98" s="370">
        <v>270000</v>
      </c>
      <c r="F98" s="316"/>
      <c r="G98" s="375"/>
      <c r="H98" s="373">
        <f t="shared" si="2"/>
        <v>270000</v>
      </c>
      <c r="I98" s="318"/>
      <c r="J98" s="330"/>
    </row>
    <row r="99" spans="1:10" ht="18.75" customHeight="1">
      <c r="A99" s="311">
        <v>62</v>
      </c>
      <c r="B99" s="328" t="s">
        <v>1531</v>
      </c>
      <c r="C99" s="379">
        <v>1927</v>
      </c>
      <c r="D99" s="314" t="s">
        <v>1458</v>
      </c>
      <c r="E99" s="370">
        <v>270000</v>
      </c>
      <c r="F99" s="316"/>
      <c r="G99" s="375"/>
      <c r="H99" s="373">
        <f t="shared" si="2"/>
        <v>270000</v>
      </c>
      <c r="I99" s="318"/>
      <c r="J99" s="330"/>
    </row>
    <row r="100" spans="1:10" ht="18.75" customHeight="1">
      <c r="A100" s="366">
        <v>63</v>
      </c>
      <c r="B100" s="328" t="s">
        <v>1532</v>
      </c>
      <c r="C100" s="379">
        <v>1928</v>
      </c>
      <c r="D100" s="314" t="s">
        <v>1458</v>
      </c>
      <c r="E100" s="370">
        <v>270000</v>
      </c>
      <c r="F100" s="316"/>
      <c r="G100" s="375"/>
      <c r="H100" s="309">
        <f t="shared" si="2"/>
        <v>270000</v>
      </c>
      <c r="I100" s="318"/>
      <c r="J100" s="330"/>
    </row>
    <row r="101" spans="1:10" ht="18.75" customHeight="1">
      <c r="A101" s="311">
        <v>64</v>
      </c>
      <c r="B101" s="328" t="s">
        <v>1533</v>
      </c>
      <c r="C101" s="379">
        <v>1928</v>
      </c>
      <c r="D101" s="314" t="s">
        <v>1458</v>
      </c>
      <c r="E101" s="370">
        <v>270000</v>
      </c>
      <c r="F101" s="316"/>
      <c r="G101" s="375"/>
      <c r="H101" s="309">
        <f t="shared" si="2"/>
        <v>270000</v>
      </c>
      <c r="I101" s="318"/>
      <c r="J101" s="330"/>
    </row>
    <row r="102" spans="1:10" ht="18.75" customHeight="1">
      <c r="A102" s="366">
        <v>65</v>
      </c>
      <c r="B102" s="328" t="s">
        <v>1535</v>
      </c>
      <c r="C102" s="379">
        <v>1930</v>
      </c>
      <c r="D102" s="314" t="s">
        <v>1458</v>
      </c>
      <c r="E102" s="370">
        <v>270000</v>
      </c>
      <c r="F102" s="316"/>
      <c r="G102" s="375"/>
      <c r="H102" s="309">
        <f t="shared" si="2"/>
        <v>270000</v>
      </c>
      <c r="I102" s="318"/>
      <c r="J102" s="330"/>
    </row>
    <row r="103" spans="1:10" ht="18.75" customHeight="1">
      <c r="A103" s="311">
        <v>66</v>
      </c>
      <c r="B103" s="328" t="s">
        <v>1538</v>
      </c>
      <c r="C103" s="379">
        <v>1930</v>
      </c>
      <c r="D103" s="314" t="s">
        <v>1458</v>
      </c>
      <c r="E103" s="370">
        <v>270000</v>
      </c>
      <c r="F103" s="316"/>
      <c r="G103" s="375"/>
      <c r="H103" s="309">
        <f t="shared" si="2"/>
        <v>270000</v>
      </c>
      <c r="I103" s="318"/>
      <c r="J103" s="330"/>
    </row>
    <row r="104" spans="1:10" ht="18.75" customHeight="1">
      <c r="A104" s="366">
        <v>67</v>
      </c>
      <c r="B104" s="328" t="s">
        <v>2787</v>
      </c>
      <c r="C104" s="379">
        <v>1930</v>
      </c>
      <c r="D104" s="314" t="s">
        <v>1458</v>
      </c>
      <c r="E104" s="370">
        <v>270000</v>
      </c>
      <c r="F104" s="316"/>
      <c r="G104" s="375"/>
      <c r="H104" s="309">
        <f t="shared" si="2"/>
        <v>270000</v>
      </c>
      <c r="I104" s="318"/>
      <c r="J104" s="330"/>
    </row>
    <row r="105" spans="1:10" ht="18.75" customHeight="1">
      <c r="A105" s="311">
        <v>68</v>
      </c>
      <c r="B105" s="328" t="s">
        <v>1564</v>
      </c>
      <c r="C105" s="379">
        <v>1932</v>
      </c>
      <c r="D105" s="314" t="s">
        <v>1458</v>
      </c>
      <c r="E105" s="370">
        <v>270000</v>
      </c>
      <c r="F105" s="316"/>
      <c r="G105" s="375"/>
      <c r="H105" s="309">
        <f t="shared" si="2"/>
        <v>270000</v>
      </c>
      <c r="I105" s="318"/>
      <c r="J105" s="330"/>
    </row>
    <row r="106" spans="1:10" ht="18.75" customHeight="1">
      <c r="A106" s="366">
        <v>69</v>
      </c>
      <c r="B106" s="328" t="s">
        <v>1561</v>
      </c>
      <c r="C106" s="379">
        <v>1933</v>
      </c>
      <c r="D106" s="314" t="s">
        <v>1458</v>
      </c>
      <c r="E106" s="370">
        <v>270000</v>
      </c>
      <c r="F106" s="316"/>
      <c r="G106" s="375"/>
      <c r="H106" s="309">
        <f t="shared" si="2"/>
        <v>270000</v>
      </c>
      <c r="I106" s="318"/>
      <c r="J106" s="330"/>
    </row>
    <row r="107" spans="1:10" ht="18.75" customHeight="1">
      <c r="A107" s="311">
        <v>70</v>
      </c>
      <c r="B107" s="331" t="s">
        <v>1620</v>
      </c>
      <c r="C107" s="380">
        <v>1935</v>
      </c>
      <c r="D107" s="314" t="s">
        <v>1458</v>
      </c>
      <c r="E107" s="370">
        <v>270000</v>
      </c>
      <c r="F107" s="316"/>
      <c r="G107" s="381"/>
      <c r="H107" s="309">
        <f t="shared" si="2"/>
        <v>270000</v>
      </c>
      <c r="I107" s="374"/>
      <c r="J107" s="583"/>
    </row>
    <row r="108" spans="1:10" ht="18.75" customHeight="1">
      <c r="A108" s="366">
        <v>71</v>
      </c>
      <c r="B108" s="331" t="s">
        <v>1624</v>
      </c>
      <c r="C108" s="380">
        <v>1935</v>
      </c>
      <c r="D108" s="314" t="s">
        <v>1458</v>
      </c>
      <c r="E108" s="370">
        <v>270000</v>
      </c>
      <c r="F108" s="316"/>
      <c r="G108" s="381"/>
      <c r="H108" s="309">
        <f t="shared" si="2"/>
        <v>270000</v>
      </c>
      <c r="I108" s="374"/>
      <c r="J108" s="583"/>
    </row>
    <row r="109" spans="1:10" ht="18.75" customHeight="1">
      <c r="A109" s="311">
        <v>72</v>
      </c>
      <c r="B109" s="331" t="s">
        <v>318</v>
      </c>
      <c r="C109" s="380">
        <v>1936</v>
      </c>
      <c r="D109" s="314" t="s">
        <v>1458</v>
      </c>
      <c r="E109" s="315">
        <v>270000</v>
      </c>
      <c r="F109" s="316"/>
      <c r="G109" s="394"/>
      <c r="H109" s="309">
        <f t="shared" si="2"/>
        <v>270000</v>
      </c>
      <c r="I109" s="318"/>
      <c r="J109" s="330"/>
    </row>
    <row r="110" spans="1:10" ht="18.75" customHeight="1">
      <c r="A110" s="366">
        <v>73</v>
      </c>
      <c r="B110" s="395" t="s">
        <v>426</v>
      </c>
      <c r="C110" s="391">
        <v>1935</v>
      </c>
      <c r="D110" s="369" t="s">
        <v>427</v>
      </c>
      <c r="E110" s="370">
        <v>270000</v>
      </c>
      <c r="F110" s="371"/>
      <c r="G110" s="372"/>
      <c r="H110" s="373">
        <f t="shared" si="2"/>
        <v>270000</v>
      </c>
      <c r="I110" s="374"/>
      <c r="J110" s="583"/>
    </row>
    <row r="111" spans="1:10" ht="18.75" customHeight="1">
      <c r="A111" s="311">
        <v>74</v>
      </c>
      <c r="B111" s="331" t="s">
        <v>2295</v>
      </c>
      <c r="C111" s="391">
        <v>1936</v>
      </c>
      <c r="D111" s="337" t="s">
        <v>1004</v>
      </c>
      <c r="E111" s="370">
        <v>270000</v>
      </c>
      <c r="F111" s="316"/>
      <c r="G111" s="372"/>
      <c r="H111" s="309">
        <f t="shared" si="2"/>
        <v>270000</v>
      </c>
      <c r="I111" s="374"/>
      <c r="J111" s="583"/>
    </row>
    <row r="112" spans="1:10" ht="18.75" customHeight="1">
      <c r="A112" s="366">
        <v>75</v>
      </c>
      <c r="B112" s="328" t="s">
        <v>1539</v>
      </c>
      <c r="C112" s="379">
        <v>1921</v>
      </c>
      <c r="D112" s="327" t="s">
        <v>1540</v>
      </c>
      <c r="E112" s="370">
        <v>270000</v>
      </c>
      <c r="F112" s="316"/>
      <c r="G112" s="372"/>
      <c r="H112" s="309">
        <f t="shared" si="2"/>
        <v>270000</v>
      </c>
      <c r="I112" s="374"/>
      <c r="J112" s="583"/>
    </row>
    <row r="113" spans="1:10" ht="18.75" customHeight="1">
      <c r="A113" s="311">
        <v>76</v>
      </c>
      <c r="B113" s="328" t="s">
        <v>1460</v>
      </c>
      <c r="C113" s="296">
        <v>1936</v>
      </c>
      <c r="D113" s="296" t="s">
        <v>1461</v>
      </c>
      <c r="E113" s="370">
        <v>270000</v>
      </c>
      <c r="F113" s="316"/>
      <c r="G113" s="375"/>
      <c r="H113" s="309">
        <f t="shared" si="2"/>
        <v>270000</v>
      </c>
      <c r="I113" s="318"/>
      <c r="J113" s="330"/>
    </row>
    <row r="114" spans="1:11" ht="18.75" customHeight="1">
      <c r="A114" s="366">
        <v>77</v>
      </c>
      <c r="B114" s="397" t="s">
        <v>1585</v>
      </c>
      <c r="C114" s="398">
        <v>1930</v>
      </c>
      <c r="D114" s="399" t="s">
        <v>1631</v>
      </c>
      <c r="E114" s="370">
        <v>270000</v>
      </c>
      <c r="F114" s="371"/>
      <c r="G114" s="372"/>
      <c r="H114" s="373">
        <v>270000</v>
      </c>
      <c r="I114" s="374"/>
      <c r="J114" s="583" t="s">
        <v>2502</v>
      </c>
      <c r="K114" s="551"/>
    </row>
    <row r="115" spans="1:10" ht="18.75" customHeight="1">
      <c r="A115" s="311">
        <v>78</v>
      </c>
      <c r="B115" s="312" t="s">
        <v>1629</v>
      </c>
      <c r="C115" s="329">
        <v>1933</v>
      </c>
      <c r="D115" s="337" t="s">
        <v>1858</v>
      </c>
      <c r="E115" s="315">
        <v>270000</v>
      </c>
      <c r="F115" s="316"/>
      <c r="G115" s="375"/>
      <c r="H115" s="309">
        <v>270000</v>
      </c>
      <c r="I115" s="318"/>
      <c r="J115" s="583" t="s">
        <v>2502</v>
      </c>
    </row>
    <row r="116" spans="1:10" ht="18.75" customHeight="1">
      <c r="A116" s="366">
        <v>79</v>
      </c>
      <c r="B116" s="312" t="s">
        <v>1630</v>
      </c>
      <c r="C116" s="313">
        <v>1932</v>
      </c>
      <c r="D116" s="314" t="s">
        <v>1861</v>
      </c>
      <c r="E116" s="315">
        <v>270000</v>
      </c>
      <c r="F116" s="316"/>
      <c r="G116" s="375"/>
      <c r="H116" s="309">
        <v>270000</v>
      </c>
      <c r="I116" s="318"/>
      <c r="J116" s="583" t="s">
        <v>2502</v>
      </c>
    </row>
    <row r="117" spans="1:10" ht="18.75" customHeight="1">
      <c r="A117" s="311">
        <v>80</v>
      </c>
      <c r="B117" s="328" t="s">
        <v>1625</v>
      </c>
      <c r="C117" s="329">
        <v>1929</v>
      </c>
      <c r="D117" s="337" t="s">
        <v>1855</v>
      </c>
      <c r="E117" s="315">
        <v>270000</v>
      </c>
      <c r="F117" s="316"/>
      <c r="G117" s="375"/>
      <c r="H117" s="309">
        <v>270000</v>
      </c>
      <c r="I117" s="318"/>
      <c r="J117" s="583" t="s">
        <v>2502</v>
      </c>
    </row>
    <row r="118" spans="1:10" ht="18.75" customHeight="1">
      <c r="A118" s="366">
        <v>81</v>
      </c>
      <c r="B118" s="328" t="s">
        <v>1627</v>
      </c>
      <c r="C118" s="329">
        <v>1932</v>
      </c>
      <c r="D118" s="337" t="s">
        <v>1855</v>
      </c>
      <c r="E118" s="315">
        <v>270000</v>
      </c>
      <c r="F118" s="316"/>
      <c r="G118" s="375"/>
      <c r="H118" s="309">
        <v>270000</v>
      </c>
      <c r="I118" s="318"/>
      <c r="J118" s="583" t="s">
        <v>2502</v>
      </c>
    </row>
    <row r="119" spans="1:10" ht="18.75" customHeight="1">
      <c r="A119" s="311">
        <v>82</v>
      </c>
      <c r="B119" s="312" t="s">
        <v>1621</v>
      </c>
      <c r="C119" s="329">
        <v>1934</v>
      </c>
      <c r="D119" s="369" t="s">
        <v>1632</v>
      </c>
      <c r="E119" s="315">
        <v>270000</v>
      </c>
      <c r="F119" s="316"/>
      <c r="G119" s="375"/>
      <c r="H119" s="309">
        <v>270000</v>
      </c>
      <c r="I119" s="374"/>
      <c r="J119" s="583" t="s">
        <v>2502</v>
      </c>
    </row>
    <row r="120" spans="1:10" ht="18.75" customHeight="1">
      <c r="A120" s="366">
        <v>83</v>
      </c>
      <c r="B120" s="312" t="s">
        <v>1633</v>
      </c>
      <c r="C120" s="329">
        <v>1934</v>
      </c>
      <c r="D120" s="369" t="s">
        <v>1632</v>
      </c>
      <c r="E120" s="315">
        <v>270000</v>
      </c>
      <c r="F120" s="316"/>
      <c r="G120" s="375"/>
      <c r="H120" s="309">
        <v>270000</v>
      </c>
      <c r="I120" s="374"/>
      <c r="J120" s="583" t="s">
        <v>2502</v>
      </c>
    </row>
    <row r="121" spans="1:10" ht="18.75" customHeight="1">
      <c r="A121" s="311">
        <v>84</v>
      </c>
      <c r="B121" s="328" t="s">
        <v>1626</v>
      </c>
      <c r="C121" s="329">
        <v>1928</v>
      </c>
      <c r="D121" s="314" t="s">
        <v>1527</v>
      </c>
      <c r="E121" s="315">
        <v>270000</v>
      </c>
      <c r="F121" s="316"/>
      <c r="G121" s="375"/>
      <c r="H121" s="309">
        <v>270000</v>
      </c>
      <c r="I121" s="318"/>
      <c r="J121" s="583" t="s">
        <v>2502</v>
      </c>
    </row>
    <row r="122" spans="1:10" ht="18.75" customHeight="1">
      <c r="A122" s="366">
        <v>85</v>
      </c>
      <c r="B122" s="328" t="s">
        <v>1628</v>
      </c>
      <c r="C122" s="329">
        <v>1933</v>
      </c>
      <c r="D122" s="314" t="s">
        <v>1477</v>
      </c>
      <c r="E122" s="315">
        <v>270000</v>
      </c>
      <c r="F122" s="316"/>
      <c r="G122" s="375"/>
      <c r="H122" s="309">
        <v>270000</v>
      </c>
      <c r="I122" s="318"/>
      <c r="J122" s="583" t="s">
        <v>2502</v>
      </c>
    </row>
    <row r="123" spans="1:10" ht="18.75" customHeight="1">
      <c r="A123" s="311">
        <v>86</v>
      </c>
      <c r="B123" s="328" t="s">
        <v>1536</v>
      </c>
      <c r="C123" s="379">
        <v>1929</v>
      </c>
      <c r="D123" s="314" t="s">
        <v>1458</v>
      </c>
      <c r="E123" s="315">
        <v>270000</v>
      </c>
      <c r="F123" s="316"/>
      <c r="G123" s="375"/>
      <c r="H123" s="309">
        <v>270000</v>
      </c>
      <c r="I123" s="318"/>
      <c r="J123" s="583" t="s">
        <v>2502</v>
      </c>
    </row>
    <row r="124" spans="1:10" ht="18.75" customHeight="1">
      <c r="A124" s="366">
        <v>87</v>
      </c>
      <c r="B124" s="328" t="s">
        <v>1409</v>
      </c>
      <c r="C124" s="379">
        <v>1928</v>
      </c>
      <c r="D124" s="314" t="s">
        <v>1458</v>
      </c>
      <c r="E124" s="315">
        <v>270000</v>
      </c>
      <c r="F124" s="316"/>
      <c r="G124" s="375"/>
      <c r="H124" s="309">
        <v>270000</v>
      </c>
      <c r="I124" s="318"/>
      <c r="J124" s="583" t="s">
        <v>2502</v>
      </c>
    </row>
    <row r="125" spans="1:10" ht="18.75" customHeight="1">
      <c r="A125" s="311">
        <v>88</v>
      </c>
      <c r="B125" s="328" t="s">
        <v>1534</v>
      </c>
      <c r="C125" s="379">
        <v>1927</v>
      </c>
      <c r="D125" s="314" t="s">
        <v>1458</v>
      </c>
      <c r="E125" s="315">
        <v>270000</v>
      </c>
      <c r="F125" s="316"/>
      <c r="G125" s="375"/>
      <c r="H125" s="309">
        <v>270000</v>
      </c>
      <c r="I125" s="318"/>
      <c r="J125" s="583" t="s">
        <v>2502</v>
      </c>
    </row>
    <row r="126" spans="1:10" ht="18.75" customHeight="1">
      <c r="A126" s="366">
        <v>89</v>
      </c>
      <c r="B126" s="328" t="s">
        <v>1554</v>
      </c>
      <c r="C126" s="379">
        <v>1931</v>
      </c>
      <c r="D126" s="327" t="s">
        <v>1499</v>
      </c>
      <c r="E126" s="315">
        <v>270000</v>
      </c>
      <c r="F126" s="316"/>
      <c r="G126" s="375"/>
      <c r="H126" s="309">
        <v>270000</v>
      </c>
      <c r="I126" s="318"/>
      <c r="J126" s="583" t="s">
        <v>2502</v>
      </c>
    </row>
    <row r="127" spans="1:10" ht="18.75" customHeight="1">
      <c r="A127" s="311">
        <v>90</v>
      </c>
      <c r="B127" s="328" t="s">
        <v>2786</v>
      </c>
      <c r="C127" s="379">
        <v>1929</v>
      </c>
      <c r="D127" s="314" t="s">
        <v>1853</v>
      </c>
      <c r="E127" s="315">
        <v>270000</v>
      </c>
      <c r="F127" s="316"/>
      <c r="G127" s="375"/>
      <c r="H127" s="309">
        <v>270000</v>
      </c>
      <c r="I127" s="318"/>
      <c r="J127" s="583" t="s">
        <v>2502</v>
      </c>
    </row>
    <row r="128" spans="1:10" ht="18.75" customHeight="1">
      <c r="A128" s="366">
        <v>91</v>
      </c>
      <c r="B128" s="328" t="s">
        <v>321</v>
      </c>
      <c r="C128" s="379">
        <v>1936</v>
      </c>
      <c r="D128" s="314" t="s">
        <v>322</v>
      </c>
      <c r="E128" s="315">
        <v>270000</v>
      </c>
      <c r="F128" s="316"/>
      <c r="G128" s="400"/>
      <c r="H128" s="309">
        <v>270000</v>
      </c>
      <c r="I128" s="318"/>
      <c r="J128" s="583" t="s">
        <v>2502</v>
      </c>
    </row>
    <row r="129" spans="1:10" ht="18.75" customHeight="1">
      <c r="A129" s="311">
        <v>92</v>
      </c>
      <c r="B129" s="328" t="s">
        <v>323</v>
      </c>
      <c r="C129" s="379">
        <v>1936</v>
      </c>
      <c r="D129" s="314" t="s">
        <v>324</v>
      </c>
      <c r="E129" s="315">
        <v>270000</v>
      </c>
      <c r="F129" s="316"/>
      <c r="G129" s="375"/>
      <c r="H129" s="309">
        <v>270000</v>
      </c>
      <c r="I129" s="318"/>
      <c r="J129" s="583" t="s">
        <v>2502</v>
      </c>
    </row>
    <row r="130" spans="1:10" ht="18.75" customHeight="1">
      <c r="A130" s="366">
        <v>93</v>
      </c>
      <c r="B130" s="328" t="s">
        <v>1634</v>
      </c>
      <c r="C130" s="329">
        <v>1935</v>
      </c>
      <c r="D130" s="314" t="s">
        <v>1862</v>
      </c>
      <c r="E130" s="315">
        <v>270000</v>
      </c>
      <c r="F130" s="316"/>
      <c r="G130" s="400"/>
      <c r="H130" s="309">
        <v>270000</v>
      </c>
      <c r="I130" s="318"/>
      <c r="J130" s="583" t="s">
        <v>2502</v>
      </c>
    </row>
    <row r="131" spans="1:10" ht="18.75" customHeight="1">
      <c r="A131" s="311">
        <v>94</v>
      </c>
      <c r="B131" s="328" t="s">
        <v>1544</v>
      </c>
      <c r="C131" s="379">
        <v>1928</v>
      </c>
      <c r="D131" s="314" t="s">
        <v>1852</v>
      </c>
      <c r="E131" s="315">
        <v>270000</v>
      </c>
      <c r="F131" s="316"/>
      <c r="G131" s="400"/>
      <c r="H131" s="309">
        <v>270000</v>
      </c>
      <c r="I131" s="318"/>
      <c r="J131" s="583"/>
    </row>
    <row r="132" spans="1:10" ht="18.75" customHeight="1">
      <c r="A132" s="366">
        <v>95</v>
      </c>
      <c r="B132" s="331" t="s">
        <v>1619</v>
      </c>
      <c r="C132" s="380">
        <v>1934</v>
      </c>
      <c r="D132" s="314" t="s">
        <v>1489</v>
      </c>
      <c r="E132" s="315">
        <v>270000</v>
      </c>
      <c r="F132" s="316"/>
      <c r="G132" s="400"/>
      <c r="H132" s="309">
        <v>270000</v>
      </c>
      <c r="I132" s="318"/>
      <c r="J132" s="583"/>
    </row>
    <row r="133" spans="1:10" ht="18.75" customHeight="1">
      <c r="A133" s="311">
        <v>96</v>
      </c>
      <c r="B133" s="401" t="s">
        <v>2256</v>
      </c>
      <c r="C133" s="380">
        <v>1936</v>
      </c>
      <c r="D133" s="402" t="s">
        <v>2813</v>
      </c>
      <c r="E133" s="315">
        <v>270000</v>
      </c>
      <c r="F133" s="316"/>
      <c r="G133" s="403"/>
      <c r="H133" s="309">
        <f>E133+G133</f>
        <v>270000</v>
      </c>
      <c r="I133" s="318"/>
      <c r="J133" s="583"/>
    </row>
    <row r="134" spans="1:10" ht="18.75" customHeight="1">
      <c r="A134" s="366">
        <v>97</v>
      </c>
      <c r="B134" s="401" t="s">
        <v>2814</v>
      </c>
      <c r="C134" s="380">
        <v>1936</v>
      </c>
      <c r="D134" s="402" t="s">
        <v>1855</v>
      </c>
      <c r="E134" s="315">
        <v>270000</v>
      </c>
      <c r="F134" s="316"/>
      <c r="G134" s="400"/>
      <c r="H134" s="309">
        <f>E134+G134</f>
        <v>270000</v>
      </c>
      <c r="I134" s="318"/>
      <c r="J134" s="583"/>
    </row>
    <row r="135" spans="1:10" ht="18.75" customHeight="1">
      <c r="A135" s="311">
        <v>98</v>
      </c>
      <c r="B135" s="404" t="s">
        <v>2116</v>
      </c>
      <c r="C135" s="405">
        <v>1936</v>
      </c>
      <c r="D135" s="406" t="s">
        <v>518</v>
      </c>
      <c r="E135" s="407">
        <v>270000</v>
      </c>
      <c r="F135" s="388"/>
      <c r="G135" s="408"/>
      <c r="H135" s="409">
        <f>E135+G135</f>
        <v>270000</v>
      </c>
      <c r="I135" s="318"/>
      <c r="J135" s="583"/>
    </row>
    <row r="136" spans="1:10" ht="18.75" customHeight="1">
      <c r="A136" s="366">
        <v>99</v>
      </c>
      <c r="B136" s="404" t="s">
        <v>1612</v>
      </c>
      <c r="C136" s="405">
        <v>1935</v>
      </c>
      <c r="D136" s="406" t="s">
        <v>1613</v>
      </c>
      <c r="E136" s="407">
        <v>270000</v>
      </c>
      <c r="F136" s="388"/>
      <c r="G136" s="408"/>
      <c r="H136" s="409">
        <f aca="true" t="shared" si="3" ref="H136:H148">G136+E136</f>
        <v>270000</v>
      </c>
      <c r="I136" s="318"/>
      <c r="J136" s="583"/>
    </row>
    <row r="137" spans="1:10" ht="18.75" customHeight="1">
      <c r="A137" s="311">
        <v>100</v>
      </c>
      <c r="B137" s="328" t="s">
        <v>2540</v>
      </c>
      <c r="C137" s="379">
        <v>1937</v>
      </c>
      <c r="D137" s="402" t="s">
        <v>1863</v>
      </c>
      <c r="E137" s="315">
        <v>270000</v>
      </c>
      <c r="F137" s="316"/>
      <c r="G137" s="400"/>
      <c r="H137" s="309">
        <f t="shared" si="3"/>
        <v>270000</v>
      </c>
      <c r="I137" s="318"/>
      <c r="J137" s="583" t="s">
        <v>2502</v>
      </c>
    </row>
    <row r="138" spans="1:10" ht="18.75" customHeight="1">
      <c r="A138" s="366">
        <v>101</v>
      </c>
      <c r="B138" s="331" t="s">
        <v>2541</v>
      </c>
      <c r="C138" s="379">
        <v>1937</v>
      </c>
      <c r="D138" s="314" t="s">
        <v>1853</v>
      </c>
      <c r="E138" s="315">
        <v>270000</v>
      </c>
      <c r="F138" s="316"/>
      <c r="G138" s="400"/>
      <c r="H138" s="309">
        <f t="shared" si="3"/>
        <v>270000</v>
      </c>
      <c r="I138" s="318"/>
      <c r="J138" s="583" t="s">
        <v>2502</v>
      </c>
    </row>
    <row r="139" spans="1:10" ht="18.75" customHeight="1">
      <c r="A139" s="311">
        <v>102</v>
      </c>
      <c r="B139" s="401" t="s">
        <v>1889</v>
      </c>
      <c r="C139" s="379">
        <v>1937</v>
      </c>
      <c r="D139" s="314" t="s">
        <v>1862</v>
      </c>
      <c r="E139" s="315">
        <v>270000</v>
      </c>
      <c r="F139" s="316"/>
      <c r="G139" s="400"/>
      <c r="H139" s="309">
        <f t="shared" si="3"/>
        <v>270000</v>
      </c>
      <c r="I139" s="318"/>
      <c r="J139" s="583" t="s">
        <v>2502</v>
      </c>
    </row>
    <row r="140" spans="1:10" ht="18.75" customHeight="1">
      <c r="A140" s="366">
        <v>103</v>
      </c>
      <c r="B140" s="401" t="s">
        <v>2542</v>
      </c>
      <c r="C140" s="379">
        <v>1937</v>
      </c>
      <c r="D140" s="314" t="s">
        <v>1862</v>
      </c>
      <c r="E140" s="315">
        <v>270000</v>
      </c>
      <c r="F140" s="316"/>
      <c r="G140" s="400"/>
      <c r="H140" s="309">
        <f>G140+E140</f>
        <v>270000</v>
      </c>
      <c r="I140" s="318"/>
      <c r="J140" s="583"/>
    </row>
    <row r="141" spans="1:10" ht="18.75" customHeight="1">
      <c r="A141" s="311">
        <v>104</v>
      </c>
      <c r="B141" s="404" t="s">
        <v>2543</v>
      </c>
      <c r="C141" s="379">
        <v>1937</v>
      </c>
      <c r="D141" s="402" t="s">
        <v>1855</v>
      </c>
      <c r="E141" s="315">
        <v>270000</v>
      </c>
      <c r="F141" s="388"/>
      <c r="G141" s="400"/>
      <c r="H141" s="309">
        <f>G141+E141</f>
        <v>270000</v>
      </c>
      <c r="I141" s="318"/>
      <c r="J141" s="583"/>
    </row>
    <row r="142" spans="1:10" ht="18.75" customHeight="1">
      <c r="A142" s="366">
        <v>105</v>
      </c>
      <c r="B142" s="404" t="s">
        <v>2544</v>
      </c>
      <c r="C142" s="379">
        <v>1937</v>
      </c>
      <c r="D142" s="402" t="s">
        <v>1855</v>
      </c>
      <c r="E142" s="315">
        <v>270000</v>
      </c>
      <c r="F142" s="388"/>
      <c r="G142" s="400"/>
      <c r="H142" s="309">
        <f>G142+E142</f>
        <v>270000</v>
      </c>
      <c r="I142" s="318"/>
      <c r="J142" s="583"/>
    </row>
    <row r="143" spans="1:10" ht="18.75" customHeight="1">
      <c r="A143" s="311">
        <v>106</v>
      </c>
      <c r="B143" s="401" t="s">
        <v>386</v>
      </c>
      <c r="C143" s="379">
        <v>1937</v>
      </c>
      <c r="D143" s="314" t="s">
        <v>387</v>
      </c>
      <c r="E143" s="315">
        <v>270000</v>
      </c>
      <c r="F143" s="316"/>
      <c r="G143" s="400"/>
      <c r="H143" s="309">
        <f t="shared" si="3"/>
        <v>270000</v>
      </c>
      <c r="I143" s="318"/>
      <c r="J143" s="583" t="s">
        <v>2502</v>
      </c>
    </row>
    <row r="144" spans="1:10" ht="18.75" customHeight="1">
      <c r="A144" s="366">
        <v>107</v>
      </c>
      <c r="B144" s="404" t="s">
        <v>388</v>
      </c>
      <c r="C144" s="379">
        <v>1937</v>
      </c>
      <c r="D144" s="402" t="s">
        <v>2552</v>
      </c>
      <c r="E144" s="315">
        <v>270000</v>
      </c>
      <c r="F144" s="388"/>
      <c r="G144" s="400"/>
      <c r="H144" s="309">
        <f t="shared" si="3"/>
        <v>270000</v>
      </c>
      <c r="I144" s="410"/>
      <c r="J144" s="583" t="s">
        <v>2502</v>
      </c>
    </row>
    <row r="145" spans="1:10" ht="18.75" customHeight="1">
      <c r="A145" s="311">
        <v>108</v>
      </c>
      <c r="B145" s="404" t="s">
        <v>2580</v>
      </c>
      <c r="C145" s="379">
        <v>1937</v>
      </c>
      <c r="D145" s="402" t="s">
        <v>2552</v>
      </c>
      <c r="E145" s="315">
        <v>270000</v>
      </c>
      <c r="F145" s="388"/>
      <c r="G145" s="400"/>
      <c r="H145" s="309">
        <f>G145+E145</f>
        <v>270000</v>
      </c>
      <c r="I145" s="410"/>
      <c r="J145" s="583"/>
    </row>
    <row r="146" spans="1:10" ht="18.75" customHeight="1">
      <c r="A146" s="366">
        <v>109</v>
      </c>
      <c r="B146" s="404" t="s">
        <v>389</v>
      </c>
      <c r="C146" s="379">
        <v>1937</v>
      </c>
      <c r="D146" s="402" t="s">
        <v>1855</v>
      </c>
      <c r="E146" s="315">
        <v>270000</v>
      </c>
      <c r="F146" s="388"/>
      <c r="G146" s="400"/>
      <c r="H146" s="309">
        <f>G146+E146</f>
        <v>270000</v>
      </c>
      <c r="I146" s="410"/>
      <c r="J146" s="583"/>
    </row>
    <row r="147" spans="1:10" ht="18.75" customHeight="1">
      <c r="A147" s="311">
        <v>110</v>
      </c>
      <c r="B147" s="887" t="s">
        <v>2840</v>
      </c>
      <c r="C147" s="883">
        <v>1937</v>
      </c>
      <c r="D147" s="884" t="s">
        <v>2552</v>
      </c>
      <c r="E147" s="880">
        <v>270000</v>
      </c>
      <c r="F147" s="888"/>
      <c r="G147" s="885">
        <v>270000</v>
      </c>
      <c r="H147" s="882">
        <f>G147+E147</f>
        <v>540000</v>
      </c>
      <c r="I147" s="1123"/>
      <c r="J147" s="583"/>
    </row>
    <row r="148" spans="1:10" ht="18.75" customHeight="1">
      <c r="A148" s="366">
        <v>111</v>
      </c>
      <c r="B148" s="887" t="s">
        <v>2841</v>
      </c>
      <c r="C148" s="883">
        <v>1937</v>
      </c>
      <c r="D148" s="884" t="s">
        <v>1856</v>
      </c>
      <c r="E148" s="880">
        <v>270000</v>
      </c>
      <c r="F148" s="888"/>
      <c r="G148" s="885">
        <v>1350000</v>
      </c>
      <c r="H148" s="882">
        <f t="shared" si="3"/>
        <v>1620000</v>
      </c>
      <c r="I148" s="1123"/>
      <c r="J148" s="583"/>
    </row>
    <row r="149" spans="1:10" ht="18.75" customHeight="1">
      <c r="A149" s="352"/>
      <c r="B149" s="1519" t="s">
        <v>1349</v>
      </c>
      <c r="C149" s="1520"/>
      <c r="D149" s="1521"/>
      <c r="E149" s="335">
        <f>SUM(E38:E148)</f>
        <v>29970000</v>
      </c>
      <c r="F149" s="411"/>
      <c r="G149" s="889">
        <f>SUM(G143:G148)</f>
        <v>1620000</v>
      </c>
      <c r="H149" s="335">
        <f>E149+G149</f>
        <v>31590000</v>
      </c>
      <c r="I149" s="354"/>
      <c r="J149" s="580"/>
    </row>
    <row r="150" spans="1:10" ht="18.75" customHeight="1">
      <c r="A150" s="1525" t="s">
        <v>1040</v>
      </c>
      <c r="B150" s="1526"/>
      <c r="C150" s="1526"/>
      <c r="D150" s="1527"/>
      <c r="E150" s="412"/>
      <c r="F150" s="412"/>
      <c r="G150" s="412"/>
      <c r="H150" s="309"/>
      <c r="I150" s="413"/>
      <c r="J150" s="578"/>
    </row>
    <row r="151" spans="1:10" ht="18.75" customHeight="1">
      <c r="A151" s="311">
        <v>1</v>
      </c>
      <c r="B151" s="414" t="s">
        <v>519</v>
      </c>
      <c r="C151" s="329">
        <v>1990</v>
      </c>
      <c r="D151" s="402" t="s">
        <v>1863</v>
      </c>
      <c r="E151" s="315">
        <v>405000</v>
      </c>
      <c r="F151" s="316"/>
      <c r="G151" s="375"/>
      <c r="H151" s="309">
        <f aca="true" t="shared" si="4" ref="H151:H158">E151+G151</f>
        <v>405000</v>
      </c>
      <c r="I151" s="318"/>
      <c r="J151" s="330"/>
    </row>
    <row r="152" spans="1:10" ht="18.75" customHeight="1">
      <c r="A152" s="311">
        <v>2</v>
      </c>
      <c r="B152" s="312" t="s">
        <v>1650</v>
      </c>
      <c r="C152" s="313">
        <v>1977</v>
      </c>
      <c r="D152" s="314" t="s">
        <v>1851</v>
      </c>
      <c r="E152" s="315">
        <v>405000</v>
      </c>
      <c r="F152" s="316"/>
      <c r="G152" s="375"/>
      <c r="H152" s="309">
        <f t="shared" si="4"/>
        <v>405000</v>
      </c>
      <c r="I152" s="318"/>
      <c r="J152" s="330"/>
    </row>
    <row r="153" spans="1:10" ht="18.75" customHeight="1">
      <c r="A153" s="311">
        <v>3</v>
      </c>
      <c r="B153" s="312" t="s">
        <v>893</v>
      </c>
      <c r="C153" s="313">
        <v>1962</v>
      </c>
      <c r="D153" s="314" t="s">
        <v>1864</v>
      </c>
      <c r="E153" s="315">
        <v>405000</v>
      </c>
      <c r="F153" s="316"/>
      <c r="G153" s="375"/>
      <c r="H153" s="309">
        <f t="shared" si="4"/>
        <v>405000</v>
      </c>
      <c r="I153" s="318"/>
      <c r="J153" s="330"/>
    </row>
    <row r="154" spans="1:10" ht="18.75" customHeight="1">
      <c r="A154" s="311">
        <v>4</v>
      </c>
      <c r="B154" s="312" t="s">
        <v>1635</v>
      </c>
      <c r="C154" s="313">
        <v>1965</v>
      </c>
      <c r="D154" s="314" t="s">
        <v>1500</v>
      </c>
      <c r="E154" s="315">
        <v>405000</v>
      </c>
      <c r="F154" s="316"/>
      <c r="G154" s="375"/>
      <c r="H154" s="309">
        <f t="shared" si="4"/>
        <v>405000</v>
      </c>
      <c r="I154" s="318"/>
      <c r="J154" s="330"/>
    </row>
    <row r="155" spans="1:10" ht="18.75" customHeight="1">
      <c r="A155" s="311">
        <v>5</v>
      </c>
      <c r="B155" s="414" t="s">
        <v>1644</v>
      </c>
      <c r="C155" s="329">
        <v>1994</v>
      </c>
      <c r="D155" s="402" t="s">
        <v>1645</v>
      </c>
      <c r="E155" s="315">
        <v>405000</v>
      </c>
      <c r="F155" s="316"/>
      <c r="G155" s="375"/>
      <c r="H155" s="309">
        <f t="shared" si="4"/>
        <v>405000</v>
      </c>
      <c r="I155" s="318"/>
      <c r="J155" s="330"/>
    </row>
    <row r="156" spans="1:10" ht="18.75" customHeight="1">
      <c r="A156" s="311">
        <v>6</v>
      </c>
      <c r="B156" s="328" t="s">
        <v>1638</v>
      </c>
      <c r="C156" s="329">
        <v>1964</v>
      </c>
      <c r="D156" s="337" t="s">
        <v>1855</v>
      </c>
      <c r="E156" s="315">
        <v>405000</v>
      </c>
      <c r="F156" s="316"/>
      <c r="G156" s="375"/>
      <c r="H156" s="309">
        <f t="shared" si="4"/>
        <v>405000</v>
      </c>
      <c r="I156" s="318"/>
      <c r="J156" s="330"/>
    </row>
    <row r="157" spans="1:10" ht="18.75" customHeight="1">
      <c r="A157" s="311">
        <v>7</v>
      </c>
      <c r="B157" s="328" t="s">
        <v>428</v>
      </c>
      <c r="C157" s="329">
        <v>1977</v>
      </c>
      <c r="D157" s="337" t="s">
        <v>1855</v>
      </c>
      <c r="E157" s="315">
        <v>405000</v>
      </c>
      <c r="F157" s="316"/>
      <c r="G157" s="375"/>
      <c r="H157" s="309">
        <f t="shared" si="4"/>
        <v>405000</v>
      </c>
      <c r="I157" s="318"/>
      <c r="J157" s="330"/>
    </row>
    <row r="158" spans="1:10" ht="18.75" customHeight="1">
      <c r="A158" s="311">
        <v>8</v>
      </c>
      <c r="B158" s="328" t="s">
        <v>1639</v>
      </c>
      <c r="C158" s="329">
        <v>1977</v>
      </c>
      <c r="D158" s="337" t="s">
        <v>1855</v>
      </c>
      <c r="E158" s="315">
        <v>405000</v>
      </c>
      <c r="F158" s="316"/>
      <c r="G158" s="375"/>
      <c r="H158" s="309">
        <f t="shared" si="4"/>
        <v>405000</v>
      </c>
      <c r="I158" s="318"/>
      <c r="J158" s="330"/>
    </row>
    <row r="159" spans="1:10" ht="18.75" customHeight="1">
      <c r="A159" s="311">
        <v>9</v>
      </c>
      <c r="B159" s="328" t="s">
        <v>429</v>
      </c>
      <c r="C159" s="329">
        <v>1965</v>
      </c>
      <c r="D159" s="337" t="s">
        <v>1855</v>
      </c>
      <c r="E159" s="315">
        <v>405000</v>
      </c>
      <c r="F159" s="316"/>
      <c r="G159" s="375"/>
      <c r="H159" s="309">
        <f>G159+E159</f>
        <v>405000</v>
      </c>
      <c r="I159" s="318"/>
      <c r="J159" s="330"/>
    </row>
    <row r="160" spans="1:10" ht="18.75" customHeight="1">
      <c r="A160" s="311">
        <v>10</v>
      </c>
      <c r="B160" s="328" t="s">
        <v>430</v>
      </c>
      <c r="C160" s="329">
        <v>1976</v>
      </c>
      <c r="D160" s="337" t="s">
        <v>1485</v>
      </c>
      <c r="E160" s="315">
        <v>405000</v>
      </c>
      <c r="F160" s="316"/>
      <c r="G160" s="375"/>
      <c r="H160" s="309">
        <f aca="true" t="shared" si="5" ref="H160:H176">E160+G160</f>
        <v>405000</v>
      </c>
      <c r="I160" s="318"/>
      <c r="J160" s="330"/>
    </row>
    <row r="161" spans="1:10" ht="18.75" customHeight="1">
      <c r="A161" s="311">
        <v>11</v>
      </c>
      <c r="B161" s="328" t="s">
        <v>125</v>
      </c>
      <c r="C161" s="329">
        <v>1967</v>
      </c>
      <c r="D161" s="337" t="s">
        <v>1489</v>
      </c>
      <c r="E161" s="315">
        <v>405000</v>
      </c>
      <c r="F161" s="316"/>
      <c r="G161" s="375"/>
      <c r="H161" s="309">
        <f t="shared" si="5"/>
        <v>405000</v>
      </c>
      <c r="I161" s="318"/>
      <c r="J161" s="330"/>
    </row>
    <row r="162" spans="1:10" ht="18.75" customHeight="1">
      <c r="A162" s="311">
        <v>12</v>
      </c>
      <c r="B162" s="328" t="s">
        <v>431</v>
      </c>
      <c r="C162" s="329">
        <v>1965</v>
      </c>
      <c r="D162" s="337" t="s">
        <v>432</v>
      </c>
      <c r="E162" s="315">
        <v>405000</v>
      </c>
      <c r="F162" s="316"/>
      <c r="G162" s="375"/>
      <c r="H162" s="309">
        <f t="shared" si="5"/>
        <v>405000</v>
      </c>
      <c r="I162" s="318"/>
      <c r="J162" s="330"/>
    </row>
    <row r="163" spans="1:10" ht="18.75" customHeight="1">
      <c r="A163" s="311">
        <v>13</v>
      </c>
      <c r="B163" s="312" t="s">
        <v>1640</v>
      </c>
      <c r="C163" s="313">
        <v>1964</v>
      </c>
      <c r="D163" s="314" t="s">
        <v>1553</v>
      </c>
      <c r="E163" s="315">
        <v>405000</v>
      </c>
      <c r="F163" s="316"/>
      <c r="G163" s="375"/>
      <c r="H163" s="309">
        <f t="shared" si="5"/>
        <v>405000</v>
      </c>
      <c r="I163" s="318"/>
      <c r="J163" s="330"/>
    </row>
    <row r="164" spans="1:10" ht="18.75" customHeight="1">
      <c r="A164" s="311">
        <v>14</v>
      </c>
      <c r="B164" s="414" t="s">
        <v>520</v>
      </c>
      <c r="C164" s="329">
        <v>1985</v>
      </c>
      <c r="D164" s="314" t="s">
        <v>1853</v>
      </c>
      <c r="E164" s="315">
        <v>405000</v>
      </c>
      <c r="F164" s="316"/>
      <c r="G164" s="375"/>
      <c r="H164" s="309">
        <f t="shared" si="5"/>
        <v>405000</v>
      </c>
      <c r="I164" s="318"/>
      <c r="J164" s="330"/>
    </row>
    <row r="165" spans="1:10" ht="18.75" customHeight="1">
      <c r="A165" s="311">
        <v>15</v>
      </c>
      <c r="B165" s="414" t="s">
        <v>1643</v>
      </c>
      <c r="C165" s="329">
        <v>1994</v>
      </c>
      <c r="D165" s="402" t="s">
        <v>1499</v>
      </c>
      <c r="E165" s="315">
        <v>405000</v>
      </c>
      <c r="F165" s="316"/>
      <c r="G165" s="375"/>
      <c r="H165" s="309">
        <f t="shared" si="5"/>
        <v>405000</v>
      </c>
      <c r="I165" s="318"/>
      <c r="J165" s="330"/>
    </row>
    <row r="166" spans="1:10" ht="18.75" customHeight="1">
      <c r="A166" s="311">
        <v>16</v>
      </c>
      <c r="B166" s="414" t="s">
        <v>433</v>
      </c>
      <c r="C166" s="329">
        <v>1994</v>
      </c>
      <c r="D166" s="327" t="s">
        <v>1477</v>
      </c>
      <c r="E166" s="315">
        <v>405000</v>
      </c>
      <c r="F166" s="316"/>
      <c r="G166" s="375"/>
      <c r="H166" s="309">
        <f t="shared" si="5"/>
        <v>405000</v>
      </c>
      <c r="I166" s="318"/>
      <c r="J166" s="330"/>
    </row>
    <row r="167" spans="1:10" ht="18.75" customHeight="1">
      <c r="A167" s="311">
        <v>17</v>
      </c>
      <c r="B167" s="312" t="s">
        <v>1641</v>
      </c>
      <c r="C167" s="313">
        <v>1992</v>
      </c>
      <c r="D167" s="314" t="s">
        <v>1865</v>
      </c>
      <c r="E167" s="315">
        <v>405000</v>
      </c>
      <c r="F167" s="316"/>
      <c r="G167" s="375"/>
      <c r="H167" s="309">
        <f t="shared" si="5"/>
        <v>405000</v>
      </c>
      <c r="I167" s="318"/>
      <c r="J167" s="330"/>
    </row>
    <row r="168" spans="1:10" ht="18.75" customHeight="1">
      <c r="A168" s="311">
        <v>18</v>
      </c>
      <c r="B168" s="414" t="s">
        <v>1646</v>
      </c>
      <c r="C168" s="329">
        <v>1963</v>
      </c>
      <c r="D168" s="314" t="s">
        <v>1865</v>
      </c>
      <c r="E168" s="315">
        <v>405000</v>
      </c>
      <c r="F168" s="316"/>
      <c r="G168" s="375"/>
      <c r="H168" s="309">
        <f t="shared" si="5"/>
        <v>405000</v>
      </c>
      <c r="I168" s="318"/>
      <c r="J168" s="330"/>
    </row>
    <row r="169" spans="1:10" ht="18.75" customHeight="1">
      <c r="A169" s="311">
        <v>19</v>
      </c>
      <c r="B169" s="312" t="s">
        <v>1636</v>
      </c>
      <c r="C169" s="313">
        <v>1956</v>
      </c>
      <c r="D169" s="327" t="s">
        <v>1540</v>
      </c>
      <c r="E169" s="315">
        <v>405000</v>
      </c>
      <c r="F169" s="316"/>
      <c r="G169" s="375"/>
      <c r="H169" s="309">
        <f t="shared" si="5"/>
        <v>405000</v>
      </c>
      <c r="I169" s="318"/>
      <c r="J169" s="330"/>
    </row>
    <row r="170" spans="1:10" ht="18.75" customHeight="1">
      <c r="A170" s="311">
        <v>20</v>
      </c>
      <c r="B170" s="328" t="s">
        <v>1637</v>
      </c>
      <c r="C170" s="329">
        <v>1973</v>
      </c>
      <c r="D170" s="327" t="s">
        <v>1540</v>
      </c>
      <c r="E170" s="315">
        <v>405000</v>
      </c>
      <c r="F170" s="316"/>
      <c r="G170" s="375"/>
      <c r="H170" s="309">
        <f t="shared" si="5"/>
        <v>405000</v>
      </c>
      <c r="I170" s="318"/>
      <c r="J170" s="330"/>
    </row>
    <row r="171" spans="1:10" ht="18.75" customHeight="1">
      <c r="A171" s="311">
        <v>21</v>
      </c>
      <c r="B171" s="414" t="s">
        <v>1642</v>
      </c>
      <c r="C171" s="329">
        <v>1962</v>
      </c>
      <c r="D171" s="327" t="s">
        <v>1540</v>
      </c>
      <c r="E171" s="315">
        <v>405000</v>
      </c>
      <c r="F171" s="316"/>
      <c r="G171" s="375"/>
      <c r="H171" s="309">
        <f t="shared" si="5"/>
        <v>405000</v>
      </c>
      <c r="I171" s="318"/>
      <c r="J171" s="330"/>
    </row>
    <row r="172" spans="1:10" ht="18.75" customHeight="1">
      <c r="A172" s="311">
        <v>22</v>
      </c>
      <c r="B172" s="414" t="s">
        <v>435</v>
      </c>
      <c r="C172" s="329">
        <v>1959</v>
      </c>
      <c r="D172" s="327" t="s">
        <v>1540</v>
      </c>
      <c r="E172" s="315">
        <v>405000</v>
      </c>
      <c r="F172" s="316"/>
      <c r="G172" s="375"/>
      <c r="H172" s="309">
        <f t="shared" si="5"/>
        <v>405000</v>
      </c>
      <c r="I172" s="318"/>
      <c r="J172" s="330"/>
    </row>
    <row r="173" spans="1:10" ht="18.75" customHeight="1">
      <c r="A173" s="311">
        <v>23</v>
      </c>
      <c r="B173" s="414" t="s">
        <v>125</v>
      </c>
      <c r="C173" s="329">
        <v>1991</v>
      </c>
      <c r="D173" s="327" t="s">
        <v>1006</v>
      </c>
      <c r="E173" s="315">
        <v>405000</v>
      </c>
      <c r="F173" s="316"/>
      <c r="G173" s="375"/>
      <c r="H173" s="309">
        <f t="shared" si="5"/>
        <v>405000</v>
      </c>
      <c r="I173" s="318"/>
      <c r="J173" s="330"/>
    </row>
    <row r="174" spans="1:10" ht="18.75" customHeight="1">
      <c r="A174" s="311">
        <v>24</v>
      </c>
      <c r="B174" s="414" t="s">
        <v>1005</v>
      </c>
      <c r="C174" s="329">
        <v>1998</v>
      </c>
      <c r="D174" s="327" t="s">
        <v>1006</v>
      </c>
      <c r="E174" s="315">
        <v>405000</v>
      </c>
      <c r="F174" s="316"/>
      <c r="G174" s="375"/>
      <c r="H174" s="309">
        <f t="shared" si="5"/>
        <v>405000</v>
      </c>
      <c r="I174" s="318"/>
      <c r="J174" s="330"/>
    </row>
    <row r="175" spans="1:10" ht="18.75" customHeight="1">
      <c r="A175" s="311">
        <v>25</v>
      </c>
      <c r="B175" s="414" t="s">
        <v>1007</v>
      </c>
      <c r="C175" s="329">
        <v>1986</v>
      </c>
      <c r="D175" s="327" t="s">
        <v>1856</v>
      </c>
      <c r="E175" s="315">
        <v>405000</v>
      </c>
      <c r="F175" s="316"/>
      <c r="G175" s="375"/>
      <c r="H175" s="309">
        <f t="shared" si="5"/>
        <v>405000</v>
      </c>
      <c r="I175" s="318"/>
      <c r="J175" s="330"/>
    </row>
    <row r="176" spans="1:10" ht="18.75" customHeight="1">
      <c r="A176" s="311">
        <v>26</v>
      </c>
      <c r="B176" s="414" t="s">
        <v>436</v>
      </c>
      <c r="C176" s="329">
        <v>1969</v>
      </c>
      <c r="D176" s="327" t="s">
        <v>1540</v>
      </c>
      <c r="E176" s="315">
        <v>405000</v>
      </c>
      <c r="F176" s="316"/>
      <c r="G176" s="375"/>
      <c r="H176" s="309">
        <f t="shared" si="5"/>
        <v>405000</v>
      </c>
      <c r="I176" s="318"/>
      <c r="J176" s="330"/>
    </row>
    <row r="177" spans="1:10" ht="18.75" customHeight="1">
      <c r="A177" s="311">
        <v>27</v>
      </c>
      <c r="B177" s="328" t="s">
        <v>2136</v>
      </c>
      <c r="C177" s="329">
        <v>1971</v>
      </c>
      <c r="D177" s="327" t="s">
        <v>1485</v>
      </c>
      <c r="E177" s="315">
        <v>405000</v>
      </c>
      <c r="F177" s="316"/>
      <c r="G177" s="375"/>
      <c r="H177" s="309">
        <f aca="true" t="shared" si="6" ref="H177:H193">E177+G177</f>
        <v>405000</v>
      </c>
      <c r="I177" s="318"/>
      <c r="J177" s="330" t="s">
        <v>2502</v>
      </c>
    </row>
    <row r="178" spans="1:10" ht="18.75" customHeight="1">
      <c r="A178" s="311">
        <v>28</v>
      </c>
      <c r="B178" s="414" t="s">
        <v>1649</v>
      </c>
      <c r="C178" s="329">
        <v>1960</v>
      </c>
      <c r="D178" s="327" t="s">
        <v>1485</v>
      </c>
      <c r="E178" s="315">
        <v>405000</v>
      </c>
      <c r="F178" s="316"/>
      <c r="G178" s="375"/>
      <c r="H178" s="309">
        <f t="shared" si="6"/>
        <v>405000</v>
      </c>
      <c r="I178" s="318"/>
      <c r="J178" s="330" t="s">
        <v>2502</v>
      </c>
    </row>
    <row r="179" spans="1:10" ht="18.75" customHeight="1">
      <c r="A179" s="311">
        <v>29</v>
      </c>
      <c r="B179" s="312" t="s">
        <v>1648</v>
      </c>
      <c r="C179" s="313">
        <v>1979</v>
      </c>
      <c r="D179" s="314" t="s">
        <v>1860</v>
      </c>
      <c r="E179" s="315">
        <v>405000</v>
      </c>
      <c r="F179" s="316"/>
      <c r="G179" s="375"/>
      <c r="H179" s="309">
        <f t="shared" si="6"/>
        <v>405000</v>
      </c>
      <c r="I179" s="318"/>
      <c r="J179" s="330" t="s">
        <v>2502</v>
      </c>
    </row>
    <row r="180" spans="1:10" ht="18.75" customHeight="1">
      <c r="A180" s="311">
        <v>30</v>
      </c>
      <c r="B180" s="312" t="s">
        <v>1651</v>
      </c>
      <c r="C180" s="313">
        <v>1963</v>
      </c>
      <c r="D180" s="314" t="s">
        <v>1850</v>
      </c>
      <c r="E180" s="315">
        <v>405000</v>
      </c>
      <c r="F180" s="316"/>
      <c r="G180" s="375"/>
      <c r="H180" s="309">
        <f t="shared" si="6"/>
        <v>405000</v>
      </c>
      <c r="I180" s="318"/>
      <c r="J180" s="330" t="s">
        <v>2502</v>
      </c>
    </row>
    <row r="181" spans="1:10" ht="18.75" customHeight="1">
      <c r="A181" s="311">
        <v>31</v>
      </c>
      <c r="B181" s="414" t="s">
        <v>1652</v>
      </c>
      <c r="C181" s="329">
        <v>1955</v>
      </c>
      <c r="D181" s="402" t="s">
        <v>1855</v>
      </c>
      <c r="E181" s="315">
        <v>405000</v>
      </c>
      <c r="F181" s="316"/>
      <c r="G181" s="375"/>
      <c r="H181" s="309">
        <f t="shared" si="6"/>
        <v>405000</v>
      </c>
      <c r="I181" s="318"/>
      <c r="J181" s="330" t="s">
        <v>2502</v>
      </c>
    </row>
    <row r="182" spans="1:10" ht="18.75" customHeight="1">
      <c r="A182" s="311">
        <v>32</v>
      </c>
      <c r="B182" s="328" t="s">
        <v>1647</v>
      </c>
      <c r="C182" s="329">
        <v>1981</v>
      </c>
      <c r="D182" s="314" t="s">
        <v>1477</v>
      </c>
      <c r="E182" s="315">
        <v>405000</v>
      </c>
      <c r="F182" s="316"/>
      <c r="G182" s="375"/>
      <c r="H182" s="309">
        <f t="shared" si="6"/>
        <v>405000</v>
      </c>
      <c r="I182" s="318"/>
      <c r="J182" s="330" t="s">
        <v>2502</v>
      </c>
    </row>
    <row r="183" spans="1:10" ht="18.75" customHeight="1">
      <c r="A183" s="311">
        <v>33</v>
      </c>
      <c r="B183" s="414" t="s">
        <v>434</v>
      </c>
      <c r="C183" s="329">
        <v>1993</v>
      </c>
      <c r="D183" s="327" t="s">
        <v>1458</v>
      </c>
      <c r="E183" s="315">
        <v>405000</v>
      </c>
      <c r="F183" s="316"/>
      <c r="G183" s="375"/>
      <c r="H183" s="309">
        <f t="shared" si="6"/>
        <v>405000</v>
      </c>
      <c r="I183" s="318"/>
      <c r="J183" s="330" t="s">
        <v>2502</v>
      </c>
    </row>
    <row r="184" spans="1:10" ht="18.75" customHeight="1">
      <c r="A184" s="311">
        <v>34</v>
      </c>
      <c r="B184" s="415" t="s">
        <v>521</v>
      </c>
      <c r="C184" s="416">
        <v>1981</v>
      </c>
      <c r="D184" s="417" t="s">
        <v>522</v>
      </c>
      <c r="E184" s="407">
        <v>405000</v>
      </c>
      <c r="F184" s="388"/>
      <c r="G184" s="389"/>
      <c r="H184" s="409">
        <f t="shared" si="6"/>
        <v>405000</v>
      </c>
      <c r="I184" s="410"/>
      <c r="J184" s="330" t="s">
        <v>2502</v>
      </c>
    </row>
    <row r="185" spans="1:10" ht="18.75" customHeight="1">
      <c r="A185" s="311">
        <v>35</v>
      </c>
      <c r="B185" s="415" t="s">
        <v>523</v>
      </c>
      <c r="C185" s="416">
        <v>1973</v>
      </c>
      <c r="D185" s="417" t="s">
        <v>524</v>
      </c>
      <c r="E185" s="407">
        <v>405000</v>
      </c>
      <c r="F185" s="388"/>
      <c r="G185" s="389"/>
      <c r="H185" s="409">
        <f t="shared" si="6"/>
        <v>405000</v>
      </c>
      <c r="I185" s="410"/>
      <c r="J185" s="330" t="s">
        <v>2502</v>
      </c>
    </row>
    <row r="186" spans="1:10" ht="18.75" customHeight="1">
      <c r="A186" s="311">
        <v>36</v>
      </c>
      <c r="B186" s="415" t="s">
        <v>525</v>
      </c>
      <c r="C186" s="416">
        <v>1959</v>
      </c>
      <c r="D186" s="417" t="s">
        <v>526</v>
      </c>
      <c r="E186" s="407">
        <v>405000</v>
      </c>
      <c r="F186" s="388"/>
      <c r="G186" s="389"/>
      <c r="H186" s="409">
        <f t="shared" si="6"/>
        <v>405000</v>
      </c>
      <c r="I186" s="410"/>
      <c r="J186" s="330" t="s">
        <v>2502</v>
      </c>
    </row>
    <row r="187" spans="1:10" ht="18.75" customHeight="1">
      <c r="A187" s="311">
        <v>37</v>
      </c>
      <c r="B187" s="415" t="s">
        <v>527</v>
      </c>
      <c r="C187" s="416">
        <v>1981</v>
      </c>
      <c r="D187" s="417" t="s">
        <v>524</v>
      </c>
      <c r="E187" s="407">
        <v>405000</v>
      </c>
      <c r="F187" s="388"/>
      <c r="G187" s="389"/>
      <c r="H187" s="409">
        <f t="shared" si="6"/>
        <v>405000</v>
      </c>
      <c r="I187" s="410"/>
      <c r="J187" s="330" t="s">
        <v>2502</v>
      </c>
    </row>
    <row r="188" spans="1:10" ht="18.75" customHeight="1">
      <c r="A188" s="311">
        <v>38</v>
      </c>
      <c r="B188" s="415" t="s">
        <v>528</v>
      </c>
      <c r="C188" s="416">
        <v>1994</v>
      </c>
      <c r="D188" s="417" t="s">
        <v>529</v>
      </c>
      <c r="E188" s="407">
        <v>405000</v>
      </c>
      <c r="F188" s="388"/>
      <c r="G188" s="389"/>
      <c r="H188" s="409">
        <f t="shared" si="6"/>
        <v>405000</v>
      </c>
      <c r="I188" s="410"/>
      <c r="J188" s="330" t="s">
        <v>2502</v>
      </c>
    </row>
    <row r="189" spans="1:10" ht="18.75" customHeight="1">
      <c r="A189" s="311">
        <v>39</v>
      </c>
      <c r="B189" s="415" t="s">
        <v>530</v>
      </c>
      <c r="C189" s="416">
        <v>1961</v>
      </c>
      <c r="D189" s="417" t="s">
        <v>1853</v>
      </c>
      <c r="E189" s="407">
        <v>405000</v>
      </c>
      <c r="F189" s="388"/>
      <c r="G189" s="389"/>
      <c r="H189" s="409">
        <f t="shared" si="6"/>
        <v>405000</v>
      </c>
      <c r="I189" s="410"/>
      <c r="J189" s="330" t="s">
        <v>2502</v>
      </c>
    </row>
    <row r="190" spans="1:10" ht="18.75" customHeight="1">
      <c r="A190" s="311">
        <v>40</v>
      </c>
      <c r="B190" s="415" t="s">
        <v>534</v>
      </c>
      <c r="C190" s="416">
        <v>1958</v>
      </c>
      <c r="D190" s="417" t="s">
        <v>529</v>
      </c>
      <c r="E190" s="407">
        <v>405000</v>
      </c>
      <c r="F190" s="388"/>
      <c r="G190" s="389"/>
      <c r="H190" s="409">
        <f t="shared" si="6"/>
        <v>405000</v>
      </c>
      <c r="I190" s="410"/>
      <c r="J190" s="330" t="s">
        <v>2502</v>
      </c>
    </row>
    <row r="191" spans="1:10" ht="18.75" customHeight="1">
      <c r="A191" s="311">
        <v>41</v>
      </c>
      <c r="B191" s="415" t="s">
        <v>535</v>
      </c>
      <c r="C191" s="416">
        <v>1965</v>
      </c>
      <c r="D191" s="417" t="s">
        <v>522</v>
      </c>
      <c r="E191" s="407">
        <v>405000</v>
      </c>
      <c r="F191" s="388"/>
      <c r="G191" s="389"/>
      <c r="H191" s="409">
        <f t="shared" si="6"/>
        <v>405000</v>
      </c>
      <c r="I191" s="410"/>
      <c r="J191" s="330" t="s">
        <v>2502</v>
      </c>
    </row>
    <row r="192" spans="1:10" ht="18.75" customHeight="1">
      <c r="A192" s="311">
        <v>42</v>
      </c>
      <c r="B192" s="415" t="s">
        <v>683</v>
      </c>
      <c r="C192" s="416">
        <v>1979</v>
      </c>
      <c r="D192" s="417" t="s">
        <v>522</v>
      </c>
      <c r="E192" s="407">
        <v>405000</v>
      </c>
      <c r="F192" s="388"/>
      <c r="G192" s="389"/>
      <c r="H192" s="409">
        <f t="shared" si="6"/>
        <v>405000</v>
      </c>
      <c r="I192" s="410"/>
      <c r="J192" s="330"/>
    </row>
    <row r="193" spans="1:10" ht="18.75" customHeight="1">
      <c r="A193" s="311">
        <v>43</v>
      </c>
      <c r="B193" s="420" t="s">
        <v>437</v>
      </c>
      <c r="C193" s="313">
        <v>2000</v>
      </c>
      <c r="D193" s="314" t="s">
        <v>1654</v>
      </c>
      <c r="E193" s="407">
        <v>405000</v>
      </c>
      <c r="F193" s="556"/>
      <c r="G193" s="557"/>
      <c r="H193" s="409">
        <f t="shared" si="6"/>
        <v>405000</v>
      </c>
      <c r="I193" s="410"/>
      <c r="J193" s="330"/>
    </row>
    <row r="194" spans="1:10" ht="18.75" customHeight="1">
      <c r="A194" s="311">
        <v>44</v>
      </c>
      <c r="B194" s="420" t="s">
        <v>1581</v>
      </c>
      <c r="C194" s="313">
        <v>1978</v>
      </c>
      <c r="D194" s="314" t="s">
        <v>1578</v>
      </c>
      <c r="E194" s="407">
        <v>405000</v>
      </c>
      <c r="F194" s="556"/>
      <c r="G194" s="407"/>
      <c r="H194" s="409">
        <f>SUM(E194:G194)</f>
        <v>405000</v>
      </c>
      <c r="I194" s="410"/>
      <c r="J194" s="330"/>
    </row>
    <row r="195" spans="1:10" ht="18.75" customHeight="1">
      <c r="A195" s="311">
        <v>45</v>
      </c>
      <c r="B195" s="420" t="s">
        <v>1584</v>
      </c>
      <c r="C195" s="313">
        <v>1963</v>
      </c>
      <c r="D195" s="314" t="s">
        <v>524</v>
      </c>
      <c r="E195" s="407">
        <v>405000</v>
      </c>
      <c r="F195" s="556"/>
      <c r="G195" s="407"/>
      <c r="H195" s="409">
        <f>SUM(E195:G195)</f>
        <v>405000</v>
      </c>
      <c r="I195" s="410"/>
      <c r="J195" s="330"/>
    </row>
    <row r="196" spans="1:10" ht="18.75" customHeight="1">
      <c r="A196" s="311">
        <v>46</v>
      </c>
      <c r="B196" s="420" t="s">
        <v>1582</v>
      </c>
      <c r="C196" s="313">
        <v>1985</v>
      </c>
      <c r="D196" s="314" t="s">
        <v>1583</v>
      </c>
      <c r="E196" s="407">
        <v>405000</v>
      </c>
      <c r="F196" s="556"/>
      <c r="G196" s="407"/>
      <c r="H196" s="409">
        <f>SUM(E196:G196)</f>
        <v>405000</v>
      </c>
      <c r="I196" s="410"/>
      <c r="J196" s="330"/>
    </row>
    <row r="197" spans="1:10" ht="18.75" customHeight="1">
      <c r="A197" s="311">
        <v>47</v>
      </c>
      <c r="B197" s="1057" t="s">
        <v>2547</v>
      </c>
      <c r="C197" s="416">
        <v>1975</v>
      </c>
      <c r="D197" s="417" t="s">
        <v>529</v>
      </c>
      <c r="E197" s="407">
        <v>405000</v>
      </c>
      <c r="F197" s="388"/>
      <c r="G197" s="389"/>
      <c r="H197" s="409">
        <f>E197+G197</f>
        <v>405000</v>
      </c>
      <c r="I197" s="410"/>
      <c r="J197" s="330" t="s">
        <v>2502</v>
      </c>
    </row>
    <row r="198" spans="1:10" ht="18.75" customHeight="1">
      <c r="A198" s="311">
        <v>48</v>
      </c>
      <c r="B198" s="420" t="s">
        <v>2548</v>
      </c>
      <c r="C198" s="313">
        <v>1961</v>
      </c>
      <c r="D198" s="314" t="s">
        <v>1853</v>
      </c>
      <c r="E198" s="407">
        <v>405000</v>
      </c>
      <c r="F198" s="556"/>
      <c r="G198" s="389"/>
      <c r="H198" s="409">
        <f>E198+G198</f>
        <v>405000</v>
      </c>
      <c r="I198" s="410"/>
      <c r="J198" s="330"/>
    </row>
    <row r="199" spans="1:10" ht="18.75" customHeight="1">
      <c r="A199" s="311">
        <v>49</v>
      </c>
      <c r="B199" s="420" t="s">
        <v>2549</v>
      </c>
      <c r="C199" s="313">
        <v>1959</v>
      </c>
      <c r="D199" s="314" t="s">
        <v>1853</v>
      </c>
      <c r="E199" s="407">
        <v>405000</v>
      </c>
      <c r="F199" s="556"/>
      <c r="G199" s="389"/>
      <c r="H199" s="409">
        <f>SUM(E199:G199)</f>
        <v>405000</v>
      </c>
      <c r="I199" s="410"/>
      <c r="J199" s="330"/>
    </row>
    <row r="200" spans="1:10" ht="18.75" customHeight="1">
      <c r="A200" s="311">
        <v>50</v>
      </c>
      <c r="B200" s="420" t="s">
        <v>2550</v>
      </c>
      <c r="C200" s="313">
        <v>1972</v>
      </c>
      <c r="D200" s="314" t="s">
        <v>1006</v>
      </c>
      <c r="E200" s="407">
        <v>405000</v>
      </c>
      <c r="F200" s="556"/>
      <c r="G200" s="389"/>
      <c r="H200" s="409">
        <f>SUM(E200:G200)</f>
        <v>405000</v>
      </c>
      <c r="I200" s="410"/>
      <c r="J200" s="330"/>
    </row>
    <row r="201" spans="1:10" ht="18.75" customHeight="1">
      <c r="A201" s="311">
        <v>51</v>
      </c>
      <c r="B201" s="420" t="s">
        <v>2545</v>
      </c>
      <c r="C201" s="313">
        <v>1985</v>
      </c>
      <c r="D201" s="417" t="s">
        <v>2546</v>
      </c>
      <c r="E201" s="407">
        <v>405000</v>
      </c>
      <c r="F201" s="556"/>
      <c r="G201" s="389"/>
      <c r="H201" s="409">
        <f>SUM(E201:G201)</f>
        <v>405000</v>
      </c>
      <c r="I201" s="410"/>
      <c r="J201" s="330"/>
    </row>
    <row r="202" spans="1:10" ht="18.75" customHeight="1">
      <c r="A202" s="311">
        <v>52</v>
      </c>
      <c r="B202" s="1322" t="s">
        <v>2842</v>
      </c>
      <c r="C202" s="1323">
        <v>1962</v>
      </c>
      <c r="D202" s="886" t="s">
        <v>1853</v>
      </c>
      <c r="E202" s="1324">
        <v>0</v>
      </c>
      <c r="F202" s="1325"/>
      <c r="G202" s="1326">
        <v>405000</v>
      </c>
      <c r="H202" s="1327">
        <f>E202+G202</f>
        <v>405000</v>
      </c>
      <c r="I202" s="1123"/>
      <c r="J202" s="1328" t="s">
        <v>2843</v>
      </c>
    </row>
    <row r="203" spans="1:10" ht="18.75" customHeight="1">
      <c r="A203" s="311">
        <v>53</v>
      </c>
      <c r="B203" s="1322" t="s">
        <v>2844</v>
      </c>
      <c r="C203" s="1323">
        <v>2000</v>
      </c>
      <c r="D203" s="886" t="s">
        <v>1853</v>
      </c>
      <c r="E203" s="1324">
        <v>405000</v>
      </c>
      <c r="F203" s="1325"/>
      <c r="G203" s="1326">
        <v>405000</v>
      </c>
      <c r="H203" s="1327">
        <f>SUM(E203:G203)</f>
        <v>810000</v>
      </c>
      <c r="I203" s="1123"/>
      <c r="J203" s="1328"/>
    </row>
    <row r="204" spans="1:10" ht="18.75" customHeight="1">
      <c r="A204" s="311">
        <v>54</v>
      </c>
      <c r="B204" s="1322" t="s">
        <v>2845</v>
      </c>
      <c r="C204" s="1323">
        <v>1972</v>
      </c>
      <c r="D204" s="886" t="s">
        <v>1674</v>
      </c>
      <c r="E204" s="1324">
        <v>405000</v>
      </c>
      <c r="F204" s="1325"/>
      <c r="G204" s="1326">
        <v>405000</v>
      </c>
      <c r="H204" s="1327">
        <f>SUM(E204:G204)</f>
        <v>810000</v>
      </c>
      <c r="I204" s="1123"/>
      <c r="J204" s="1328"/>
    </row>
    <row r="205" spans="1:10" ht="18.75" customHeight="1">
      <c r="A205" s="311">
        <v>55</v>
      </c>
      <c r="B205" s="1322" t="s">
        <v>2846</v>
      </c>
      <c r="C205" s="1323">
        <v>1962</v>
      </c>
      <c r="D205" s="1329" t="s">
        <v>1654</v>
      </c>
      <c r="E205" s="1324">
        <v>405000</v>
      </c>
      <c r="F205" s="1325"/>
      <c r="G205" s="1326">
        <v>405000</v>
      </c>
      <c r="H205" s="1327">
        <f>SUM(E205:G205)</f>
        <v>810000</v>
      </c>
      <c r="I205" s="1123"/>
      <c r="J205" s="1328"/>
    </row>
    <row r="206" spans="1:10" ht="18.75" customHeight="1">
      <c r="A206" s="319"/>
      <c r="B206" s="890" t="s">
        <v>1349</v>
      </c>
      <c r="C206" s="890"/>
      <c r="D206" s="890"/>
      <c r="E206" s="396">
        <f>SUM(E151:E205)</f>
        <v>21870000</v>
      </c>
      <c r="F206" s="396"/>
      <c r="G206" s="396">
        <f>SUM(G197:G205)</f>
        <v>1620000</v>
      </c>
      <c r="H206" s="396">
        <f>G206+E206</f>
        <v>23490000</v>
      </c>
      <c r="I206" s="324"/>
      <c r="J206" s="577"/>
    </row>
    <row r="207" spans="1:10" ht="18.75" customHeight="1">
      <c r="A207" s="1525" t="s">
        <v>1039</v>
      </c>
      <c r="B207" s="1526"/>
      <c r="C207" s="1526"/>
      <c r="D207" s="1526"/>
      <c r="E207" s="1527"/>
      <c r="F207" s="325"/>
      <c r="G207" s="325"/>
      <c r="H207" s="418"/>
      <c r="I207" s="326"/>
      <c r="J207" s="578"/>
    </row>
    <row r="208" spans="1:10" ht="18.75" customHeight="1">
      <c r="A208" s="419">
        <v>1</v>
      </c>
      <c r="B208" s="420" t="s">
        <v>1653</v>
      </c>
      <c r="C208" s="313">
        <v>2005</v>
      </c>
      <c r="D208" s="314" t="s">
        <v>1654</v>
      </c>
      <c r="E208" s="421">
        <v>540000</v>
      </c>
      <c r="F208" s="375"/>
      <c r="G208" s="422"/>
      <c r="H208" s="309">
        <f aca="true" t="shared" si="7" ref="H208:H215">E208+G208</f>
        <v>540000</v>
      </c>
      <c r="I208" s="318"/>
      <c r="J208" s="330"/>
    </row>
    <row r="209" spans="1:10" ht="18.75" customHeight="1">
      <c r="A209" s="419">
        <v>2</v>
      </c>
      <c r="B209" s="420" t="s">
        <v>1655</v>
      </c>
      <c r="C209" s="313">
        <v>2005</v>
      </c>
      <c r="D209" s="314" t="s">
        <v>1654</v>
      </c>
      <c r="E209" s="421">
        <v>540000</v>
      </c>
      <c r="F209" s="375"/>
      <c r="G209" s="422"/>
      <c r="H209" s="309">
        <f t="shared" si="7"/>
        <v>540000</v>
      </c>
      <c r="I209" s="318"/>
      <c r="J209" s="330"/>
    </row>
    <row r="210" spans="1:10" ht="18.75" customHeight="1">
      <c r="A210" s="419">
        <v>3</v>
      </c>
      <c r="B210" s="420" t="s">
        <v>440</v>
      </c>
      <c r="C210" s="313">
        <v>2011</v>
      </c>
      <c r="D210" s="314" t="s">
        <v>1489</v>
      </c>
      <c r="E210" s="421">
        <v>540000</v>
      </c>
      <c r="F210" s="375"/>
      <c r="G210" s="422"/>
      <c r="H210" s="309">
        <f t="shared" si="7"/>
        <v>540000</v>
      </c>
      <c r="I210" s="318"/>
      <c r="J210" s="330"/>
    </row>
    <row r="211" spans="1:10" ht="18.75" customHeight="1">
      <c r="A211" s="419">
        <v>4</v>
      </c>
      <c r="B211" s="420" t="s">
        <v>441</v>
      </c>
      <c r="C211" s="313">
        <v>2011</v>
      </c>
      <c r="D211" s="314" t="s">
        <v>1489</v>
      </c>
      <c r="E211" s="421">
        <v>540000</v>
      </c>
      <c r="F211" s="375"/>
      <c r="G211" s="422"/>
      <c r="H211" s="309">
        <f t="shared" si="7"/>
        <v>540000</v>
      </c>
      <c r="I211" s="318"/>
      <c r="J211" s="330"/>
    </row>
    <row r="212" spans="1:10" ht="18.75" customHeight="1">
      <c r="A212" s="419">
        <v>5</v>
      </c>
      <c r="B212" s="420" t="s">
        <v>1657</v>
      </c>
      <c r="C212" s="313">
        <v>2007</v>
      </c>
      <c r="D212" s="402" t="s">
        <v>1855</v>
      </c>
      <c r="E212" s="421">
        <v>540000</v>
      </c>
      <c r="F212" s="375"/>
      <c r="G212" s="422"/>
      <c r="H212" s="309">
        <f t="shared" si="7"/>
        <v>540000</v>
      </c>
      <c r="I212" s="318"/>
      <c r="J212" s="330"/>
    </row>
    <row r="213" spans="1:10" ht="18.75" customHeight="1">
      <c r="A213" s="419">
        <v>6</v>
      </c>
      <c r="B213" s="420" t="s">
        <v>442</v>
      </c>
      <c r="C213" s="313">
        <v>2007</v>
      </c>
      <c r="D213" s="402" t="s">
        <v>1855</v>
      </c>
      <c r="E213" s="421">
        <v>540000</v>
      </c>
      <c r="F213" s="375"/>
      <c r="G213" s="422"/>
      <c r="H213" s="309">
        <f t="shared" si="7"/>
        <v>540000</v>
      </c>
      <c r="I213" s="318"/>
      <c r="J213" s="330"/>
    </row>
    <row r="214" spans="1:12" ht="18.75" customHeight="1">
      <c r="A214" s="419">
        <v>7</v>
      </c>
      <c r="B214" s="420" t="s">
        <v>536</v>
      </c>
      <c r="C214" s="313">
        <v>2011</v>
      </c>
      <c r="D214" s="402" t="s">
        <v>1855</v>
      </c>
      <c r="E214" s="421">
        <v>540000</v>
      </c>
      <c r="F214" s="375"/>
      <c r="G214" s="422"/>
      <c r="H214" s="309">
        <f t="shared" si="7"/>
        <v>540000</v>
      </c>
      <c r="I214" s="318"/>
      <c r="J214" s="330"/>
      <c r="L214" s="296">
        <f>540*9</f>
        <v>4860</v>
      </c>
    </row>
    <row r="215" spans="1:10" ht="18.75" customHeight="1">
      <c r="A215" s="419">
        <v>8</v>
      </c>
      <c r="B215" s="420" t="s">
        <v>2782</v>
      </c>
      <c r="C215" s="313">
        <v>2011</v>
      </c>
      <c r="D215" s="314" t="s">
        <v>1866</v>
      </c>
      <c r="E215" s="421">
        <v>540000</v>
      </c>
      <c r="F215" s="375"/>
      <c r="G215" s="422"/>
      <c r="H215" s="309">
        <f t="shared" si="7"/>
        <v>540000</v>
      </c>
      <c r="I215" s="318"/>
      <c r="J215" s="330"/>
    </row>
    <row r="216" spans="1:10" ht="18.75" customHeight="1">
      <c r="A216" s="419">
        <v>9</v>
      </c>
      <c r="B216" s="420" t="s">
        <v>1656</v>
      </c>
      <c r="C216" s="313">
        <v>2009</v>
      </c>
      <c r="D216" s="314" t="s">
        <v>1866</v>
      </c>
      <c r="E216" s="421">
        <v>540000</v>
      </c>
      <c r="F216" s="375"/>
      <c r="G216" s="422"/>
      <c r="H216" s="309">
        <f>E216+G216</f>
        <v>540000</v>
      </c>
      <c r="I216" s="326"/>
      <c r="J216" s="578" t="s">
        <v>2502</v>
      </c>
    </row>
    <row r="217" spans="1:10" ht="18.75" customHeight="1">
      <c r="A217" s="419">
        <v>10</v>
      </c>
      <c r="B217" s="420" t="s">
        <v>1658</v>
      </c>
      <c r="C217" s="313">
        <v>2007</v>
      </c>
      <c r="D217" s="314" t="s">
        <v>1866</v>
      </c>
      <c r="E217" s="421">
        <v>540000</v>
      </c>
      <c r="F217" s="375"/>
      <c r="G217" s="422"/>
      <c r="H217" s="309">
        <f>E217+G217</f>
        <v>540000</v>
      </c>
      <c r="I217" s="318"/>
      <c r="J217" s="330" t="s">
        <v>2502</v>
      </c>
    </row>
    <row r="218" spans="1:10" ht="18.75" customHeight="1">
      <c r="A218" s="419">
        <v>11</v>
      </c>
      <c r="B218" s="603" t="s">
        <v>1579</v>
      </c>
      <c r="C218" s="604">
        <v>2010</v>
      </c>
      <c r="D218" s="402" t="s">
        <v>1580</v>
      </c>
      <c r="E218" s="421">
        <v>540000</v>
      </c>
      <c r="F218" s="375"/>
      <c r="G218" s="422"/>
      <c r="H218" s="309">
        <f>G218+E218</f>
        <v>540000</v>
      </c>
      <c r="I218" s="318"/>
      <c r="J218" s="330"/>
    </row>
    <row r="219" spans="1:10" ht="18.75" customHeight="1">
      <c r="A219" s="419">
        <v>12</v>
      </c>
      <c r="B219" s="420" t="s">
        <v>2551</v>
      </c>
      <c r="C219" s="313">
        <v>2004</v>
      </c>
      <c r="D219" s="314" t="s">
        <v>1852</v>
      </c>
      <c r="E219" s="421">
        <v>540000</v>
      </c>
      <c r="F219" s="375"/>
      <c r="G219" s="422"/>
      <c r="H219" s="309">
        <f>G219+E219</f>
        <v>540000</v>
      </c>
      <c r="I219" s="318"/>
      <c r="J219" s="330"/>
    </row>
    <row r="220" spans="1:10" ht="18.75" customHeight="1">
      <c r="A220" s="352"/>
      <c r="B220" s="1529" t="s">
        <v>1349</v>
      </c>
      <c r="C220" s="1529"/>
      <c r="D220" s="1529"/>
      <c r="E220" s="335">
        <f>SUM(E208:E219)</f>
        <v>6480000</v>
      </c>
      <c r="F220" s="423"/>
      <c r="G220" s="891"/>
      <c r="H220" s="412">
        <f>G220+E220</f>
        <v>6480000</v>
      </c>
      <c r="I220" s="424"/>
      <c r="J220" s="586"/>
    </row>
    <row r="221" spans="1:10" ht="18.75" customHeight="1">
      <c r="A221" s="1525" t="s">
        <v>1038</v>
      </c>
      <c r="B221" s="1526"/>
      <c r="C221" s="1526"/>
      <c r="D221" s="1527"/>
      <c r="E221" s="412"/>
      <c r="F221" s="412"/>
      <c r="G221" s="412"/>
      <c r="H221" s="309"/>
      <c r="I221" s="413"/>
      <c r="J221" s="578"/>
    </row>
    <row r="222" spans="1:10" ht="18.75" customHeight="1">
      <c r="A222" s="425">
        <v>1</v>
      </c>
      <c r="B222" s="331" t="s">
        <v>1659</v>
      </c>
      <c r="C222" s="598">
        <v>1948</v>
      </c>
      <c r="D222" s="402" t="s">
        <v>1855</v>
      </c>
      <c r="E222" s="315">
        <v>540000</v>
      </c>
      <c r="F222" s="316"/>
      <c r="G222" s="375"/>
      <c r="H222" s="309">
        <f>E222+G222</f>
        <v>540000</v>
      </c>
      <c r="I222" s="318"/>
      <c r="J222" s="330"/>
    </row>
    <row r="223" spans="1:10" ht="18.75" customHeight="1">
      <c r="A223" s="426">
        <v>2</v>
      </c>
      <c r="B223" s="331" t="s">
        <v>443</v>
      </c>
      <c r="C223" s="598">
        <v>1943</v>
      </c>
      <c r="D223" s="402" t="s">
        <v>1855</v>
      </c>
      <c r="E223" s="315">
        <v>540000</v>
      </c>
      <c r="F223" s="316"/>
      <c r="G223" s="375"/>
      <c r="H223" s="309">
        <f>E223+G223</f>
        <v>540000</v>
      </c>
      <c r="I223" s="318"/>
      <c r="J223" s="330"/>
    </row>
    <row r="224" spans="1:10" ht="18.75" customHeight="1">
      <c r="A224" s="425">
        <v>3</v>
      </c>
      <c r="B224" s="331" t="s">
        <v>1660</v>
      </c>
      <c r="C224" s="598">
        <v>1950</v>
      </c>
      <c r="D224" s="310" t="s">
        <v>1672</v>
      </c>
      <c r="E224" s="315">
        <v>540000</v>
      </c>
      <c r="F224" s="316"/>
      <c r="G224" s="375"/>
      <c r="H224" s="309">
        <f>E224+G224</f>
        <v>540000</v>
      </c>
      <c r="I224" s="318"/>
      <c r="J224" s="330"/>
    </row>
    <row r="225" spans="1:10" ht="18.75" customHeight="1">
      <c r="A225" s="426">
        <v>4</v>
      </c>
      <c r="B225" s="331" t="s">
        <v>1663</v>
      </c>
      <c r="C225" s="598">
        <v>1954</v>
      </c>
      <c r="D225" s="310" t="s">
        <v>1867</v>
      </c>
      <c r="E225" s="315">
        <v>540000</v>
      </c>
      <c r="F225" s="316"/>
      <c r="G225" s="375"/>
      <c r="H225" s="309">
        <f>E225+G225</f>
        <v>540000</v>
      </c>
      <c r="I225" s="318"/>
      <c r="J225" s="330"/>
    </row>
    <row r="226" spans="1:10" ht="18.75" customHeight="1">
      <c r="A226" s="425">
        <v>5</v>
      </c>
      <c r="B226" s="328" t="s">
        <v>1548</v>
      </c>
      <c r="C226" s="599">
        <v>1930</v>
      </c>
      <c r="D226" s="314" t="s">
        <v>1489</v>
      </c>
      <c r="E226" s="315">
        <v>540000</v>
      </c>
      <c r="F226" s="316"/>
      <c r="G226" s="400"/>
      <c r="H226" s="309">
        <f>E226+G226</f>
        <v>540000</v>
      </c>
      <c r="I226" s="318"/>
      <c r="J226" s="330"/>
    </row>
    <row r="227" spans="1:10" ht="18.75" customHeight="1">
      <c r="A227" s="426">
        <v>6</v>
      </c>
      <c r="B227" s="420" t="s">
        <v>444</v>
      </c>
      <c r="C227" s="600">
        <v>1946</v>
      </c>
      <c r="D227" s="427" t="s">
        <v>1555</v>
      </c>
      <c r="E227" s="315">
        <v>540000</v>
      </c>
      <c r="F227" s="315"/>
      <c r="G227" s="375"/>
      <c r="H227" s="309">
        <f>G227+E227</f>
        <v>540000</v>
      </c>
      <c r="I227" s="413"/>
      <c r="J227" s="578" t="s">
        <v>2502</v>
      </c>
    </row>
    <row r="228" spans="1:10" ht="18.75" customHeight="1">
      <c r="A228" s="425">
        <v>7</v>
      </c>
      <c r="B228" s="420" t="s">
        <v>135</v>
      </c>
      <c r="C228" s="600">
        <v>1929</v>
      </c>
      <c r="D228" s="427" t="s">
        <v>1489</v>
      </c>
      <c r="E228" s="315">
        <v>540000</v>
      </c>
      <c r="F228" s="315"/>
      <c r="G228" s="375"/>
      <c r="H228" s="309">
        <f>G228+E228</f>
        <v>540000</v>
      </c>
      <c r="I228" s="413"/>
      <c r="J228" s="578" t="s">
        <v>2502</v>
      </c>
    </row>
    <row r="229" spans="1:10" ht="18.75" customHeight="1">
      <c r="A229" s="426">
        <v>8</v>
      </c>
      <c r="B229" s="331" t="s">
        <v>1664</v>
      </c>
      <c r="C229" s="598">
        <v>1952</v>
      </c>
      <c r="D229" s="310" t="s">
        <v>1868</v>
      </c>
      <c r="E229" s="315">
        <v>540000</v>
      </c>
      <c r="F229" s="316"/>
      <c r="G229" s="375"/>
      <c r="H229" s="338">
        <f aca="true" t="shared" si="8" ref="H229:H237">E229+G229</f>
        <v>540000</v>
      </c>
      <c r="I229" s="413"/>
      <c r="J229" s="578" t="s">
        <v>2502</v>
      </c>
    </row>
    <row r="230" spans="1:10" ht="18.75" customHeight="1">
      <c r="A230" s="425">
        <v>9</v>
      </c>
      <c r="B230" s="331" t="s">
        <v>1662</v>
      </c>
      <c r="C230" s="598">
        <v>1936</v>
      </c>
      <c r="D230" s="402" t="s">
        <v>1855</v>
      </c>
      <c r="E230" s="315">
        <v>540000</v>
      </c>
      <c r="F230" s="316"/>
      <c r="G230" s="375"/>
      <c r="H230" s="338">
        <f t="shared" si="8"/>
        <v>540000</v>
      </c>
      <c r="I230" s="413"/>
      <c r="J230" s="578" t="s">
        <v>2502</v>
      </c>
    </row>
    <row r="231" spans="1:10" ht="18.75" customHeight="1">
      <c r="A231" s="426">
        <v>10</v>
      </c>
      <c r="B231" s="331" t="s">
        <v>1008</v>
      </c>
      <c r="C231" s="598">
        <v>1954</v>
      </c>
      <c r="D231" s="402" t="s">
        <v>1870</v>
      </c>
      <c r="E231" s="315">
        <v>540000</v>
      </c>
      <c r="F231" s="316"/>
      <c r="G231" s="375"/>
      <c r="H231" s="338">
        <f t="shared" si="8"/>
        <v>540000</v>
      </c>
      <c r="I231" s="413"/>
      <c r="J231" s="578" t="s">
        <v>2502</v>
      </c>
    </row>
    <row r="232" spans="1:10" ht="18.75" customHeight="1">
      <c r="A232" s="425">
        <v>11</v>
      </c>
      <c r="B232" s="331" t="s">
        <v>2384</v>
      </c>
      <c r="C232" s="598">
        <v>1947</v>
      </c>
      <c r="D232" s="402" t="s">
        <v>1856</v>
      </c>
      <c r="E232" s="315">
        <v>540000</v>
      </c>
      <c r="F232" s="316"/>
      <c r="G232" s="375"/>
      <c r="H232" s="338">
        <f t="shared" si="8"/>
        <v>540000</v>
      </c>
      <c r="I232" s="413"/>
      <c r="J232" s="578" t="s">
        <v>2502</v>
      </c>
    </row>
    <row r="233" spans="1:10" ht="18.75" customHeight="1">
      <c r="A233" s="426">
        <v>12</v>
      </c>
      <c r="B233" s="331" t="s">
        <v>1661</v>
      </c>
      <c r="C233" s="598">
        <v>1945</v>
      </c>
      <c r="D233" s="314" t="s">
        <v>1860</v>
      </c>
      <c r="E233" s="315">
        <v>540000</v>
      </c>
      <c r="F233" s="316"/>
      <c r="G233" s="400"/>
      <c r="H233" s="338">
        <f t="shared" si="8"/>
        <v>540000</v>
      </c>
      <c r="I233" s="318"/>
      <c r="J233" s="578" t="s">
        <v>2502</v>
      </c>
    </row>
    <row r="234" spans="1:10" ht="18.75" customHeight="1">
      <c r="A234" s="425">
        <v>13</v>
      </c>
      <c r="B234" s="404" t="s">
        <v>537</v>
      </c>
      <c r="C234" s="601">
        <v>1952</v>
      </c>
      <c r="D234" s="406" t="s">
        <v>522</v>
      </c>
      <c r="E234" s="315">
        <v>540000</v>
      </c>
      <c r="F234" s="388"/>
      <c r="G234" s="408"/>
      <c r="H234" s="409">
        <f t="shared" si="8"/>
        <v>540000</v>
      </c>
      <c r="I234" s="318"/>
      <c r="J234" s="578" t="s">
        <v>2502</v>
      </c>
    </row>
    <row r="235" spans="1:10" ht="18.75" customHeight="1">
      <c r="A235" s="426">
        <v>14</v>
      </c>
      <c r="B235" s="404" t="s">
        <v>538</v>
      </c>
      <c r="C235" s="601">
        <v>1941</v>
      </c>
      <c r="D235" s="406" t="s">
        <v>524</v>
      </c>
      <c r="E235" s="315">
        <v>540000</v>
      </c>
      <c r="F235" s="388"/>
      <c r="G235" s="408"/>
      <c r="H235" s="409">
        <f t="shared" si="8"/>
        <v>540000</v>
      </c>
      <c r="I235" s="318"/>
      <c r="J235" s="578" t="s">
        <v>2502</v>
      </c>
    </row>
    <row r="236" spans="1:10" ht="18.75" customHeight="1">
      <c r="A236" s="425">
        <v>15</v>
      </c>
      <c r="B236" s="404" t="s">
        <v>539</v>
      </c>
      <c r="C236" s="601">
        <v>1939</v>
      </c>
      <c r="D236" s="406" t="s">
        <v>522</v>
      </c>
      <c r="E236" s="315">
        <v>540000</v>
      </c>
      <c r="F236" s="388"/>
      <c r="G236" s="408"/>
      <c r="H236" s="409">
        <f t="shared" si="8"/>
        <v>540000</v>
      </c>
      <c r="I236" s="318"/>
      <c r="J236" s="578" t="s">
        <v>2502</v>
      </c>
    </row>
    <row r="237" spans="1:10" ht="18.75" customHeight="1">
      <c r="A237" s="426">
        <v>16</v>
      </c>
      <c r="B237" s="404" t="s">
        <v>540</v>
      </c>
      <c r="C237" s="601">
        <v>1928</v>
      </c>
      <c r="D237" s="406" t="s">
        <v>522</v>
      </c>
      <c r="E237" s="315">
        <v>540000</v>
      </c>
      <c r="F237" s="388"/>
      <c r="G237" s="408"/>
      <c r="H237" s="409">
        <f t="shared" si="8"/>
        <v>540000</v>
      </c>
      <c r="I237" s="318"/>
      <c r="J237" s="330"/>
    </row>
    <row r="238" spans="1:10" ht="18.75" customHeight="1">
      <c r="A238" s="425">
        <v>17</v>
      </c>
      <c r="B238" s="404" t="s">
        <v>1576</v>
      </c>
      <c r="C238" s="612">
        <v>1946</v>
      </c>
      <c r="D238" s="406" t="s">
        <v>1577</v>
      </c>
      <c r="E238" s="315">
        <v>540000</v>
      </c>
      <c r="F238" s="556"/>
      <c r="G238" s="613"/>
      <c r="H238" s="409">
        <f>G238+E238</f>
        <v>540000</v>
      </c>
      <c r="I238" s="318"/>
      <c r="J238" s="330"/>
    </row>
    <row r="239" spans="1:10" ht="18.75" customHeight="1">
      <c r="A239" s="426">
        <v>18</v>
      </c>
      <c r="B239" s="404" t="s">
        <v>1609</v>
      </c>
      <c r="C239" s="612">
        <v>1934</v>
      </c>
      <c r="D239" s="406" t="s">
        <v>1578</v>
      </c>
      <c r="E239" s="315">
        <v>540000</v>
      </c>
      <c r="F239" s="556"/>
      <c r="G239" s="613"/>
      <c r="H239" s="409">
        <f>G239+E239</f>
        <v>540000</v>
      </c>
      <c r="I239" s="318"/>
      <c r="J239" s="330"/>
    </row>
    <row r="240" spans="1:10" ht="18.75" customHeight="1">
      <c r="A240" s="352"/>
      <c r="B240" s="1519" t="s">
        <v>1349</v>
      </c>
      <c r="C240" s="1520"/>
      <c r="D240" s="1521"/>
      <c r="E240" s="396">
        <f>SUM(E222:E239)</f>
        <v>9720000</v>
      </c>
      <c r="F240" s="396"/>
      <c r="G240" s="396"/>
      <c r="H240" s="396">
        <f>G240+E240</f>
        <v>9720000</v>
      </c>
      <c r="I240" s="424"/>
      <c r="J240" s="586"/>
    </row>
    <row r="241" spans="1:10" ht="18.75" customHeight="1">
      <c r="A241" s="1522" t="s">
        <v>1037</v>
      </c>
      <c r="B241" s="1523"/>
      <c r="C241" s="1523"/>
      <c r="D241" s="1524"/>
      <c r="E241" s="412"/>
      <c r="F241" s="325"/>
      <c r="G241" s="325"/>
      <c r="H241" s="309"/>
      <c r="I241" s="326"/>
      <c r="J241" s="578"/>
    </row>
    <row r="242" spans="1:10" ht="18.75" customHeight="1">
      <c r="A242" s="311">
        <v>1</v>
      </c>
      <c r="B242" s="312" t="s">
        <v>1673</v>
      </c>
      <c r="C242" s="378">
        <v>1992</v>
      </c>
      <c r="D242" s="314" t="s">
        <v>1674</v>
      </c>
      <c r="E242" s="315">
        <v>540000</v>
      </c>
      <c r="F242" s="316"/>
      <c r="G242" s="375"/>
      <c r="H242" s="309">
        <f>E242+G242</f>
        <v>540000</v>
      </c>
      <c r="I242" s="318"/>
      <c r="J242" s="330"/>
    </row>
    <row r="243" spans="1:10" ht="18.75" customHeight="1">
      <c r="A243" s="311">
        <v>2</v>
      </c>
      <c r="B243" s="312" t="s">
        <v>1676</v>
      </c>
      <c r="C243" s="378">
        <v>1992</v>
      </c>
      <c r="D243" s="314" t="s">
        <v>1864</v>
      </c>
      <c r="E243" s="315">
        <v>540000</v>
      </c>
      <c r="F243" s="316"/>
      <c r="G243" s="375"/>
      <c r="H243" s="309">
        <f aca="true" t="shared" si="9" ref="H243:H265">E243+G243</f>
        <v>540000</v>
      </c>
      <c r="I243" s="318"/>
      <c r="J243" s="330"/>
    </row>
    <row r="244" spans="1:10" ht="18.75" customHeight="1">
      <c r="A244" s="311">
        <v>3</v>
      </c>
      <c r="B244" s="328" t="s">
        <v>1683</v>
      </c>
      <c r="C244" s="379">
        <v>1970</v>
      </c>
      <c r="D244" s="314" t="s">
        <v>1864</v>
      </c>
      <c r="E244" s="315">
        <v>540000</v>
      </c>
      <c r="F244" s="316"/>
      <c r="G244" s="375"/>
      <c r="H244" s="309">
        <f t="shared" si="9"/>
        <v>540000</v>
      </c>
      <c r="I244" s="318"/>
      <c r="J244" s="330"/>
    </row>
    <row r="245" spans="1:10" ht="18.75" customHeight="1">
      <c r="A245" s="311">
        <v>4</v>
      </c>
      <c r="B245" s="312" t="s">
        <v>2008</v>
      </c>
      <c r="C245" s="378">
        <v>1969</v>
      </c>
      <c r="D245" s="314" t="s">
        <v>1500</v>
      </c>
      <c r="E245" s="315">
        <v>540000</v>
      </c>
      <c r="F245" s="316"/>
      <c r="G245" s="375"/>
      <c r="H245" s="309">
        <f t="shared" si="9"/>
        <v>540000</v>
      </c>
      <c r="I245" s="318"/>
      <c r="J245" s="330"/>
    </row>
    <row r="246" spans="1:10" ht="18.75" customHeight="1">
      <c r="A246" s="311">
        <v>5</v>
      </c>
      <c r="B246" s="312" t="s">
        <v>2010</v>
      </c>
      <c r="C246" s="378">
        <v>1961</v>
      </c>
      <c r="D246" s="337" t="s">
        <v>1500</v>
      </c>
      <c r="E246" s="315">
        <v>540000</v>
      </c>
      <c r="F246" s="316"/>
      <c r="G246" s="375"/>
      <c r="H246" s="309">
        <f t="shared" si="9"/>
        <v>540000</v>
      </c>
      <c r="I246" s="318"/>
      <c r="J246" s="330"/>
    </row>
    <row r="247" spans="1:10" ht="18.75" customHeight="1">
      <c r="A247" s="311">
        <v>6</v>
      </c>
      <c r="B247" s="312" t="s">
        <v>1666</v>
      </c>
      <c r="C247" s="378">
        <v>1970</v>
      </c>
      <c r="D247" s="314" t="s">
        <v>1489</v>
      </c>
      <c r="E247" s="315">
        <v>540000</v>
      </c>
      <c r="F247" s="316"/>
      <c r="G247" s="375"/>
      <c r="H247" s="309">
        <f t="shared" si="9"/>
        <v>540000</v>
      </c>
      <c r="I247" s="318"/>
      <c r="J247" s="330"/>
    </row>
    <row r="248" spans="1:10" ht="18.75" customHeight="1">
      <c r="A248" s="311">
        <v>7</v>
      </c>
      <c r="B248" s="312" t="s">
        <v>2009</v>
      </c>
      <c r="C248" s="378">
        <v>1988</v>
      </c>
      <c r="D248" s="337" t="s">
        <v>1855</v>
      </c>
      <c r="E248" s="315">
        <v>540000</v>
      </c>
      <c r="F248" s="316"/>
      <c r="G248" s="375"/>
      <c r="H248" s="309">
        <f t="shared" si="9"/>
        <v>540000</v>
      </c>
      <c r="I248" s="318"/>
      <c r="J248" s="330"/>
    </row>
    <row r="249" spans="1:10" ht="18.75" customHeight="1">
      <c r="A249" s="311">
        <v>8</v>
      </c>
      <c r="B249" s="312" t="s">
        <v>1677</v>
      </c>
      <c r="C249" s="378">
        <v>1986</v>
      </c>
      <c r="D249" s="337" t="s">
        <v>1855</v>
      </c>
      <c r="E249" s="315">
        <v>540000</v>
      </c>
      <c r="F249" s="316"/>
      <c r="G249" s="375"/>
      <c r="H249" s="309">
        <f t="shared" si="9"/>
        <v>540000</v>
      </c>
      <c r="I249" s="318"/>
      <c r="J249" s="330"/>
    </row>
    <row r="250" spans="1:10" ht="18.75" customHeight="1">
      <c r="A250" s="311">
        <v>9</v>
      </c>
      <c r="B250" s="328" t="s">
        <v>2011</v>
      </c>
      <c r="C250" s="379">
        <v>1969</v>
      </c>
      <c r="D250" s="337" t="s">
        <v>1855</v>
      </c>
      <c r="E250" s="315">
        <v>540000</v>
      </c>
      <c r="F250" s="316"/>
      <c r="G250" s="375"/>
      <c r="H250" s="309">
        <f t="shared" si="9"/>
        <v>540000</v>
      </c>
      <c r="I250" s="318"/>
      <c r="J250" s="330"/>
    </row>
    <row r="251" spans="1:10" ht="18.75" customHeight="1">
      <c r="A251" s="311">
        <v>10</v>
      </c>
      <c r="B251" s="328" t="s">
        <v>1684</v>
      </c>
      <c r="C251" s="379">
        <v>1964</v>
      </c>
      <c r="D251" s="337" t="s">
        <v>1855</v>
      </c>
      <c r="E251" s="315">
        <v>540000</v>
      </c>
      <c r="F251" s="316"/>
      <c r="G251" s="375"/>
      <c r="H251" s="309">
        <f t="shared" si="9"/>
        <v>540000</v>
      </c>
      <c r="I251" s="318"/>
      <c r="J251" s="330"/>
    </row>
    <row r="252" spans="1:10" ht="18.75" customHeight="1">
      <c r="A252" s="311">
        <v>11</v>
      </c>
      <c r="B252" s="328" t="s">
        <v>1688</v>
      </c>
      <c r="C252" s="379">
        <v>1956</v>
      </c>
      <c r="D252" s="337" t="s">
        <v>1855</v>
      </c>
      <c r="E252" s="315">
        <v>540000</v>
      </c>
      <c r="F252" s="316"/>
      <c r="G252" s="375"/>
      <c r="H252" s="309">
        <f t="shared" si="9"/>
        <v>540000</v>
      </c>
      <c r="I252" s="318"/>
      <c r="J252" s="330"/>
    </row>
    <row r="253" spans="1:10" ht="18.75" customHeight="1">
      <c r="A253" s="311">
        <v>12</v>
      </c>
      <c r="B253" s="428" t="s">
        <v>1689</v>
      </c>
      <c r="C253" s="380">
        <v>1969</v>
      </c>
      <c r="D253" s="337" t="s">
        <v>1855</v>
      </c>
      <c r="E253" s="315">
        <v>540000</v>
      </c>
      <c r="F253" s="316"/>
      <c r="G253" s="375"/>
      <c r="H253" s="309">
        <f t="shared" si="9"/>
        <v>540000</v>
      </c>
      <c r="I253" s="318"/>
      <c r="J253" s="330"/>
    </row>
    <row r="254" spans="1:10" ht="18.75" customHeight="1">
      <c r="A254" s="311">
        <v>13</v>
      </c>
      <c r="B254" s="331" t="s">
        <v>1692</v>
      </c>
      <c r="C254" s="380">
        <v>1971</v>
      </c>
      <c r="D254" s="337" t="s">
        <v>1855</v>
      </c>
      <c r="E254" s="315">
        <v>540000</v>
      </c>
      <c r="F254" s="318"/>
      <c r="G254" s="318"/>
      <c r="H254" s="309">
        <f t="shared" si="9"/>
        <v>540000</v>
      </c>
      <c r="I254" s="318"/>
      <c r="J254" s="330"/>
    </row>
    <row r="255" spans="1:10" ht="18.75" customHeight="1">
      <c r="A255" s="311">
        <v>14</v>
      </c>
      <c r="B255" s="331" t="s">
        <v>1693</v>
      </c>
      <c r="C255" s="380">
        <v>1998</v>
      </c>
      <c r="D255" s="337" t="s">
        <v>1855</v>
      </c>
      <c r="E255" s="315">
        <v>540000</v>
      </c>
      <c r="F255" s="316"/>
      <c r="G255" s="375"/>
      <c r="H255" s="309">
        <f t="shared" si="9"/>
        <v>540000</v>
      </c>
      <c r="I255" s="318"/>
      <c r="J255" s="330"/>
    </row>
    <row r="256" spans="1:10" ht="18.75" customHeight="1">
      <c r="A256" s="311">
        <v>15</v>
      </c>
      <c r="B256" s="328" t="s">
        <v>1667</v>
      </c>
      <c r="C256" s="379">
        <v>1964</v>
      </c>
      <c r="D256" s="314" t="s">
        <v>1668</v>
      </c>
      <c r="E256" s="315">
        <v>540000</v>
      </c>
      <c r="F256" s="316"/>
      <c r="G256" s="375"/>
      <c r="H256" s="309">
        <f t="shared" si="9"/>
        <v>540000</v>
      </c>
      <c r="I256" s="318"/>
      <c r="J256" s="330"/>
    </row>
    <row r="257" spans="1:10" ht="18.75" customHeight="1">
      <c r="A257" s="311">
        <v>16</v>
      </c>
      <c r="B257" s="312" t="s">
        <v>1669</v>
      </c>
      <c r="C257" s="378">
        <v>1964</v>
      </c>
      <c r="D257" s="314" t="s">
        <v>1668</v>
      </c>
      <c r="E257" s="315">
        <v>540000</v>
      </c>
      <c r="F257" s="316"/>
      <c r="G257" s="375"/>
      <c r="H257" s="309">
        <f t="shared" si="9"/>
        <v>540000</v>
      </c>
      <c r="I257" s="318"/>
      <c r="J257" s="330"/>
    </row>
    <row r="258" spans="1:10" ht="18.75" customHeight="1">
      <c r="A258" s="311">
        <v>17</v>
      </c>
      <c r="B258" s="428" t="s">
        <v>1690</v>
      </c>
      <c r="C258" s="380">
        <v>1971</v>
      </c>
      <c r="D258" s="429" t="s">
        <v>1553</v>
      </c>
      <c r="E258" s="315">
        <v>540000</v>
      </c>
      <c r="F258" s="316"/>
      <c r="G258" s="375"/>
      <c r="H258" s="309">
        <f t="shared" si="9"/>
        <v>540000</v>
      </c>
      <c r="I258" s="318"/>
      <c r="J258" s="330"/>
    </row>
    <row r="259" spans="1:10" ht="18.75" customHeight="1">
      <c r="A259" s="311">
        <v>18</v>
      </c>
      <c r="B259" s="312" t="s">
        <v>1671</v>
      </c>
      <c r="C259" s="378">
        <v>1957</v>
      </c>
      <c r="D259" s="314" t="s">
        <v>1672</v>
      </c>
      <c r="E259" s="315">
        <v>540000</v>
      </c>
      <c r="F259" s="316"/>
      <c r="G259" s="375"/>
      <c r="H259" s="309">
        <f t="shared" si="9"/>
        <v>540000</v>
      </c>
      <c r="I259" s="318"/>
      <c r="J259" s="330"/>
    </row>
    <row r="260" spans="1:10" ht="18.75" customHeight="1">
      <c r="A260" s="311">
        <v>19</v>
      </c>
      <c r="B260" s="328" t="s">
        <v>1685</v>
      </c>
      <c r="C260" s="379">
        <v>1995</v>
      </c>
      <c r="D260" s="327" t="s">
        <v>1672</v>
      </c>
      <c r="E260" s="315">
        <v>540000</v>
      </c>
      <c r="F260" s="316"/>
      <c r="G260" s="375"/>
      <c r="H260" s="309">
        <f t="shared" si="9"/>
        <v>540000</v>
      </c>
      <c r="I260" s="318"/>
      <c r="J260" s="330" t="s">
        <v>2800</v>
      </c>
    </row>
    <row r="261" spans="1:10" ht="18.75" customHeight="1">
      <c r="A261" s="311">
        <v>20</v>
      </c>
      <c r="B261" s="328" t="s">
        <v>1682</v>
      </c>
      <c r="C261" s="379">
        <v>1972</v>
      </c>
      <c r="D261" s="314" t="s">
        <v>1679</v>
      </c>
      <c r="E261" s="315">
        <v>540000</v>
      </c>
      <c r="F261" s="316"/>
      <c r="G261" s="375"/>
      <c r="H261" s="309">
        <f t="shared" si="9"/>
        <v>540000</v>
      </c>
      <c r="I261" s="318"/>
      <c r="J261" s="330"/>
    </row>
    <row r="262" spans="1:10" ht="18.75" customHeight="1">
      <c r="A262" s="311">
        <v>21</v>
      </c>
      <c r="B262" s="312" t="s">
        <v>1675</v>
      </c>
      <c r="C262" s="378">
        <v>1986</v>
      </c>
      <c r="D262" s="337" t="s">
        <v>1856</v>
      </c>
      <c r="E262" s="315">
        <v>540000</v>
      </c>
      <c r="F262" s="316"/>
      <c r="G262" s="375"/>
      <c r="H262" s="309">
        <f t="shared" si="9"/>
        <v>540000</v>
      </c>
      <c r="I262" s="318"/>
      <c r="J262" s="330"/>
    </row>
    <row r="263" spans="1:10" ht="18.75" customHeight="1">
      <c r="A263" s="311">
        <v>22</v>
      </c>
      <c r="B263" s="312" t="s">
        <v>1665</v>
      </c>
      <c r="C263" s="378">
        <v>1956</v>
      </c>
      <c r="D263" s="314" t="s">
        <v>1477</v>
      </c>
      <c r="E263" s="315">
        <v>540000</v>
      </c>
      <c r="F263" s="316"/>
      <c r="G263" s="375"/>
      <c r="H263" s="309">
        <f t="shared" si="9"/>
        <v>540000</v>
      </c>
      <c r="I263" s="318"/>
      <c r="J263" s="330"/>
    </row>
    <row r="264" spans="1:10" ht="18.75" customHeight="1">
      <c r="A264" s="311">
        <v>23</v>
      </c>
      <c r="B264" s="328" t="s">
        <v>2012</v>
      </c>
      <c r="C264" s="379">
        <v>1990</v>
      </c>
      <c r="D264" s="327" t="s">
        <v>1540</v>
      </c>
      <c r="E264" s="315">
        <v>540000</v>
      </c>
      <c r="F264" s="316"/>
      <c r="G264" s="375"/>
      <c r="H264" s="309">
        <f t="shared" si="9"/>
        <v>540000</v>
      </c>
      <c r="I264" s="318"/>
      <c r="J264" s="330"/>
    </row>
    <row r="265" spans="1:10" ht="18.75" customHeight="1">
      <c r="A265" s="311">
        <v>24</v>
      </c>
      <c r="B265" s="328" t="s">
        <v>1611</v>
      </c>
      <c r="C265" s="380">
        <v>2000</v>
      </c>
      <c r="D265" s="314" t="s">
        <v>1864</v>
      </c>
      <c r="E265" s="315">
        <v>540000</v>
      </c>
      <c r="F265" s="316"/>
      <c r="G265" s="375"/>
      <c r="H265" s="309">
        <f t="shared" si="9"/>
        <v>540000</v>
      </c>
      <c r="I265" s="318"/>
      <c r="J265" s="330"/>
    </row>
    <row r="266" spans="1:10" ht="18.75" customHeight="1">
      <c r="A266" s="311">
        <v>25</v>
      </c>
      <c r="B266" s="312" t="s">
        <v>1694</v>
      </c>
      <c r="C266" s="378">
        <v>1956</v>
      </c>
      <c r="D266" s="314" t="s">
        <v>1695</v>
      </c>
      <c r="E266" s="315">
        <v>540000</v>
      </c>
      <c r="F266" s="316"/>
      <c r="G266" s="375"/>
      <c r="H266" s="309">
        <f aca="true" t="shared" si="10" ref="H266:H278">E266+G266</f>
        <v>540000</v>
      </c>
      <c r="I266" s="318"/>
      <c r="J266" s="330" t="s">
        <v>2502</v>
      </c>
    </row>
    <row r="267" spans="1:10" ht="18.75" customHeight="1">
      <c r="A267" s="311">
        <v>26</v>
      </c>
      <c r="B267" s="328" t="s">
        <v>1700</v>
      </c>
      <c r="C267" s="379">
        <v>1956</v>
      </c>
      <c r="D267" s="314" t="s">
        <v>1864</v>
      </c>
      <c r="E267" s="315">
        <v>540000</v>
      </c>
      <c r="F267" s="316"/>
      <c r="G267" s="375"/>
      <c r="H267" s="309">
        <f t="shared" si="10"/>
        <v>540000</v>
      </c>
      <c r="I267" s="318"/>
      <c r="J267" s="330" t="s">
        <v>2502</v>
      </c>
    </row>
    <row r="268" spans="1:10" ht="18.75" customHeight="1">
      <c r="A268" s="311">
        <v>27</v>
      </c>
      <c r="B268" s="328" t="s">
        <v>1701</v>
      </c>
      <c r="C268" s="379">
        <v>1970</v>
      </c>
      <c r="D268" s="337" t="s">
        <v>1855</v>
      </c>
      <c r="E268" s="315">
        <v>540000</v>
      </c>
      <c r="F268" s="316"/>
      <c r="G268" s="375"/>
      <c r="H268" s="309">
        <f t="shared" si="10"/>
        <v>540000</v>
      </c>
      <c r="I268" s="318"/>
      <c r="J268" s="330" t="s">
        <v>2502</v>
      </c>
    </row>
    <row r="269" spans="1:10" ht="18.75" customHeight="1">
      <c r="A269" s="311">
        <v>28</v>
      </c>
      <c r="B269" s="430" t="s">
        <v>1696</v>
      </c>
      <c r="C269" s="431">
        <v>1954</v>
      </c>
      <c r="D269" s="337" t="s">
        <v>1855</v>
      </c>
      <c r="E269" s="315">
        <v>540000</v>
      </c>
      <c r="F269" s="316"/>
      <c r="G269" s="375"/>
      <c r="H269" s="309">
        <f t="shared" si="10"/>
        <v>540000</v>
      </c>
      <c r="I269" s="318"/>
      <c r="J269" s="330" t="s">
        <v>2502</v>
      </c>
    </row>
    <row r="270" spans="1:10" ht="18.75" customHeight="1">
      <c r="A270" s="311">
        <v>29</v>
      </c>
      <c r="B270" s="328" t="s">
        <v>541</v>
      </c>
      <c r="C270" s="379">
        <v>1954</v>
      </c>
      <c r="D270" s="314" t="s">
        <v>1489</v>
      </c>
      <c r="E270" s="315">
        <v>540000</v>
      </c>
      <c r="F270" s="316"/>
      <c r="G270" s="375"/>
      <c r="H270" s="309">
        <f t="shared" si="10"/>
        <v>540000</v>
      </c>
      <c r="I270" s="318"/>
      <c r="J270" s="330" t="s">
        <v>2502</v>
      </c>
    </row>
    <row r="271" spans="1:10" ht="18.75" customHeight="1">
      <c r="A271" s="311">
        <v>30</v>
      </c>
      <c r="B271" s="432" t="s">
        <v>1697</v>
      </c>
      <c r="C271" s="433">
        <v>1967</v>
      </c>
      <c r="D271" s="434" t="s">
        <v>1698</v>
      </c>
      <c r="E271" s="315">
        <v>540000</v>
      </c>
      <c r="F271" s="316"/>
      <c r="G271" s="375"/>
      <c r="H271" s="309">
        <f t="shared" si="10"/>
        <v>540000</v>
      </c>
      <c r="I271" s="318"/>
      <c r="J271" s="330" t="s">
        <v>2502</v>
      </c>
    </row>
    <row r="272" spans="1:10" ht="18.75" customHeight="1">
      <c r="A272" s="311">
        <v>31</v>
      </c>
      <c r="B272" s="312" t="s">
        <v>1702</v>
      </c>
      <c r="C272" s="378">
        <v>1977</v>
      </c>
      <c r="D272" s="314" t="s">
        <v>1698</v>
      </c>
      <c r="E272" s="315">
        <v>540000</v>
      </c>
      <c r="F272" s="316"/>
      <c r="G272" s="375"/>
      <c r="H272" s="309">
        <f t="shared" si="10"/>
        <v>540000</v>
      </c>
      <c r="I272" s="318"/>
      <c r="J272" s="330" t="s">
        <v>2502</v>
      </c>
    </row>
    <row r="273" spans="1:10" ht="18.75" customHeight="1">
      <c r="A273" s="311">
        <v>32</v>
      </c>
      <c r="B273" s="312" t="s">
        <v>1678</v>
      </c>
      <c r="C273" s="378">
        <v>1992</v>
      </c>
      <c r="D273" s="314" t="s">
        <v>1499</v>
      </c>
      <c r="E273" s="315">
        <v>540000</v>
      </c>
      <c r="F273" s="316"/>
      <c r="G273" s="375"/>
      <c r="H273" s="309">
        <f t="shared" si="10"/>
        <v>540000</v>
      </c>
      <c r="I273" s="318"/>
      <c r="J273" s="330" t="s">
        <v>2502</v>
      </c>
    </row>
    <row r="274" spans="1:10" ht="18.75" customHeight="1">
      <c r="A274" s="311">
        <v>33</v>
      </c>
      <c r="B274" s="428" t="s">
        <v>1691</v>
      </c>
      <c r="C274" s="380">
        <v>1981</v>
      </c>
      <c r="D274" s="429" t="s">
        <v>1869</v>
      </c>
      <c r="E274" s="315">
        <v>540000</v>
      </c>
      <c r="F274" s="316"/>
      <c r="G274" s="375"/>
      <c r="H274" s="309">
        <f t="shared" si="10"/>
        <v>540000</v>
      </c>
      <c r="I274" s="318"/>
      <c r="J274" s="330" t="s">
        <v>2502</v>
      </c>
    </row>
    <row r="275" spans="1:10" ht="18.75" customHeight="1">
      <c r="A275" s="311">
        <v>34</v>
      </c>
      <c r="B275" s="328" t="s">
        <v>1686</v>
      </c>
      <c r="C275" s="379">
        <v>1986</v>
      </c>
      <c r="D275" s="327" t="s">
        <v>1870</v>
      </c>
      <c r="E275" s="315">
        <v>540000</v>
      </c>
      <c r="F275" s="316"/>
      <c r="G275" s="375"/>
      <c r="H275" s="309">
        <f t="shared" si="10"/>
        <v>540000</v>
      </c>
      <c r="I275" s="318"/>
      <c r="J275" s="330" t="s">
        <v>2502</v>
      </c>
    </row>
    <row r="276" spans="1:10" ht="18.75" customHeight="1">
      <c r="A276" s="311">
        <v>35</v>
      </c>
      <c r="B276" s="328" t="s">
        <v>1687</v>
      </c>
      <c r="C276" s="379">
        <v>1988</v>
      </c>
      <c r="D276" s="327" t="s">
        <v>1870</v>
      </c>
      <c r="E276" s="315">
        <v>540000</v>
      </c>
      <c r="F276" s="316"/>
      <c r="G276" s="375"/>
      <c r="H276" s="309">
        <f t="shared" si="10"/>
        <v>540000</v>
      </c>
      <c r="I276" s="318"/>
      <c r="J276" s="330" t="s">
        <v>2502</v>
      </c>
    </row>
    <row r="277" spans="1:10" ht="18.75" customHeight="1">
      <c r="A277" s="311">
        <v>36</v>
      </c>
      <c r="B277" s="312" t="s">
        <v>1670</v>
      </c>
      <c r="C277" s="378">
        <v>1972</v>
      </c>
      <c r="D277" s="314" t="s">
        <v>1852</v>
      </c>
      <c r="E277" s="315">
        <v>540000</v>
      </c>
      <c r="F277" s="316"/>
      <c r="G277" s="375"/>
      <c r="H277" s="309">
        <f t="shared" si="10"/>
        <v>540000</v>
      </c>
      <c r="I277" s="318"/>
      <c r="J277" s="330" t="s">
        <v>2502</v>
      </c>
    </row>
    <row r="278" spans="1:10" ht="18.75" customHeight="1">
      <c r="A278" s="311">
        <v>37</v>
      </c>
      <c r="B278" s="435" t="s">
        <v>1009</v>
      </c>
      <c r="C278" s="436">
        <v>1975</v>
      </c>
      <c r="D278" s="402" t="s">
        <v>1654</v>
      </c>
      <c r="E278" s="315">
        <v>540000</v>
      </c>
      <c r="F278" s="316"/>
      <c r="G278" s="375"/>
      <c r="H278" s="309">
        <f t="shared" si="10"/>
        <v>540000</v>
      </c>
      <c r="I278" s="318"/>
      <c r="J278" s="330" t="s">
        <v>2502</v>
      </c>
    </row>
    <row r="279" spans="1:10" ht="18.75" customHeight="1">
      <c r="A279" s="311">
        <v>38</v>
      </c>
      <c r="B279" s="435" t="s">
        <v>1574</v>
      </c>
      <c r="C279" s="436">
        <v>1980</v>
      </c>
      <c r="D279" s="402" t="s">
        <v>1575</v>
      </c>
      <c r="E279" s="315">
        <v>540000</v>
      </c>
      <c r="F279" s="316"/>
      <c r="G279" s="375"/>
      <c r="H279" s="309">
        <f>G279+E279</f>
        <v>540000</v>
      </c>
      <c r="I279" s="318"/>
      <c r="J279" s="330"/>
    </row>
    <row r="280" spans="1:10" ht="18.75" customHeight="1">
      <c r="A280" s="311">
        <v>39</v>
      </c>
      <c r="B280" s="435" t="s">
        <v>2847</v>
      </c>
      <c r="C280" s="436">
        <v>1972</v>
      </c>
      <c r="D280" s="402" t="s">
        <v>1851</v>
      </c>
      <c r="E280" s="315">
        <v>540000</v>
      </c>
      <c r="F280" s="316"/>
      <c r="G280" s="375">
        <v>540000</v>
      </c>
      <c r="H280" s="309">
        <f>G280+E280</f>
        <v>1080000</v>
      </c>
      <c r="I280" s="318"/>
      <c r="J280" s="330"/>
    </row>
    <row r="281" spans="1:10" ht="18.75" customHeight="1">
      <c r="A281" s="437"/>
      <c r="B281" s="1519" t="s">
        <v>1349</v>
      </c>
      <c r="C281" s="1520"/>
      <c r="D281" s="1521"/>
      <c r="E281" s="335">
        <f>SUM(E242:E280)</f>
        <v>21060000</v>
      </c>
      <c r="F281" s="323"/>
      <c r="G281" s="602">
        <v>540000</v>
      </c>
      <c r="H281" s="335">
        <f>G281+E281</f>
        <v>21600000</v>
      </c>
      <c r="I281" s="424"/>
      <c r="J281" s="586"/>
    </row>
    <row r="282" spans="1:10" ht="18.75" customHeight="1">
      <c r="A282" s="1528" t="s">
        <v>1036</v>
      </c>
      <c r="B282" s="1528"/>
      <c r="C282" s="1528"/>
      <c r="D282" s="1528"/>
      <c r="E282" s="412"/>
      <c r="F282" s="325"/>
      <c r="G282" s="325"/>
      <c r="H282" s="309"/>
      <c r="I282" s="326"/>
      <c r="J282" s="578"/>
    </row>
    <row r="283" spans="1:10" ht="18.75" customHeight="1">
      <c r="A283" s="311">
        <v>1</v>
      </c>
      <c r="B283" s="413" t="s">
        <v>542</v>
      </c>
      <c r="C283" s="380">
        <v>2001</v>
      </c>
      <c r="D283" s="310" t="s">
        <v>1631</v>
      </c>
      <c r="E283" s="315">
        <v>675000</v>
      </c>
      <c r="F283" s="316"/>
      <c r="G283" s="375"/>
      <c r="H283" s="309">
        <f aca="true" t="shared" si="11" ref="H283:H288">E283+G283</f>
        <v>675000</v>
      </c>
      <c r="I283" s="318"/>
      <c r="J283" s="330"/>
    </row>
    <row r="284" spans="1:10" ht="18.75" customHeight="1">
      <c r="A284" s="311">
        <v>2</v>
      </c>
      <c r="B284" s="413" t="s">
        <v>1704</v>
      </c>
      <c r="C284" s="380">
        <v>2007</v>
      </c>
      <c r="D284" s="310" t="s">
        <v>1553</v>
      </c>
      <c r="E284" s="315">
        <v>675000</v>
      </c>
      <c r="F284" s="316"/>
      <c r="G284" s="375"/>
      <c r="H284" s="309">
        <f t="shared" si="11"/>
        <v>675000</v>
      </c>
      <c r="I284" s="318"/>
      <c r="J284" s="330"/>
    </row>
    <row r="285" spans="1:10" ht="18.75" customHeight="1">
      <c r="A285" s="311">
        <v>3</v>
      </c>
      <c r="B285" s="331" t="s">
        <v>1705</v>
      </c>
      <c r="C285" s="380">
        <v>2008</v>
      </c>
      <c r="D285" s="429" t="s">
        <v>1869</v>
      </c>
      <c r="E285" s="315">
        <v>675000</v>
      </c>
      <c r="F285" s="316"/>
      <c r="G285" s="375"/>
      <c r="H285" s="309">
        <f t="shared" si="11"/>
        <v>675000</v>
      </c>
      <c r="I285" s="318"/>
      <c r="J285" s="330"/>
    </row>
    <row r="286" spans="1:10" ht="18.75" customHeight="1">
      <c r="A286" s="311">
        <v>4</v>
      </c>
      <c r="B286" s="331" t="s">
        <v>1703</v>
      </c>
      <c r="C286" s="380">
        <v>2007</v>
      </c>
      <c r="D286" s="310" t="s">
        <v>1477</v>
      </c>
      <c r="E286" s="315">
        <v>675000</v>
      </c>
      <c r="F286" s="316"/>
      <c r="G286" s="375"/>
      <c r="H286" s="309">
        <f t="shared" si="11"/>
        <v>675000</v>
      </c>
      <c r="I286" s="318"/>
      <c r="J286" s="330"/>
    </row>
    <row r="287" spans="1:10" ht="18.75" customHeight="1">
      <c r="A287" s="311">
        <v>5</v>
      </c>
      <c r="B287" s="331" t="s">
        <v>445</v>
      </c>
      <c r="C287" s="380">
        <v>2011</v>
      </c>
      <c r="D287" s="429" t="s">
        <v>1699</v>
      </c>
      <c r="E287" s="315">
        <v>675000</v>
      </c>
      <c r="F287" s="316"/>
      <c r="G287" s="375"/>
      <c r="H287" s="309">
        <f t="shared" si="11"/>
        <v>675000</v>
      </c>
      <c r="I287" s="318"/>
      <c r="J287" s="330"/>
    </row>
    <row r="288" spans="1:10" ht="18.75" customHeight="1">
      <c r="A288" s="311">
        <v>6</v>
      </c>
      <c r="B288" s="331" t="s">
        <v>1871</v>
      </c>
      <c r="C288" s="332">
        <v>2007</v>
      </c>
      <c r="D288" s="327" t="s">
        <v>1870</v>
      </c>
      <c r="E288" s="315">
        <v>675000</v>
      </c>
      <c r="F288" s="316"/>
      <c r="G288" s="375"/>
      <c r="H288" s="309">
        <f t="shared" si="11"/>
        <v>675000</v>
      </c>
      <c r="I288" s="318"/>
      <c r="J288" s="330" t="s">
        <v>2502</v>
      </c>
    </row>
    <row r="289" spans="1:10" ht="18.75" customHeight="1">
      <c r="A289" s="438"/>
      <c r="B289" s="1519" t="s">
        <v>1349</v>
      </c>
      <c r="C289" s="1520"/>
      <c r="D289" s="1521"/>
      <c r="E289" s="335">
        <f>SUM(E283:E288)</f>
        <v>4050000</v>
      </c>
      <c r="F289" s="323"/>
      <c r="G289" s="323"/>
      <c r="H289" s="335">
        <f>G289+E289</f>
        <v>4050000</v>
      </c>
      <c r="I289" s="424"/>
      <c r="J289" s="586"/>
    </row>
    <row r="290" spans="1:10" ht="18.75" customHeight="1">
      <c r="A290" s="1522" t="s">
        <v>1035</v>
      </c>
      <c r="B290" s="1523"/>
      <c r="C290" s="1523"/>
      <c r="D290" s="1524"/>
      <c r="E290" s="412"/>
      <c r="F290" s="325"/>
      <c r="G290" s="325"/>
      <c r="H290" s="309"/>
      <c r="I290" s="326"/>
      <c r="J290" s="578"/>
    </row>
    <row r="291" spans="1:10" ht="18.75" customHeight="1">
      <c r="A291" s="311">
        <v>1</v>
      </c>
      <c r="B291" s="439" t="s">
        <v>1872</v>
      </c>
      <c r="C291" s="440">
        <v>1940</v>
      </c>
      <c r="D291" s="314" t="s">
        <v>1873</v>
      </c>
      <c r="E291" s="315">
        <v>675000</v>
      </c>
      <c r="F291" s="316"/>
      <c r="G291" s="375"/>
      <c r="H291" s="315">
        <f aca="true" t="shared" si="12" ref="H291:H296">E291+G291</f>
        <v>675000</v>
      </c>
      <c r="I291" s="318"/>
      <c r="J291" s="330"/>
    </row>
    <row r="292" spans="1:10" ht="18.75" customHeight="1">
      <c r="A292" s="311">
        <v>2</v>
      </c>
      <c r="B292" s="312" t="s">
        <v>2048</v>
      </c>
      <c r="C292" s="313">
        <v>1950</v>
      </c>
      <c r="D292" s="314" t="s">
        <v>1851</v>
      </c>
      <c r="E292" s="315">
        <v>675000</v>
      </c>
      <c r="F292" s="316"/>
      <c r="G292" s="375"/>
      <c r="H292" s="315">
        <f t="shared" si="12"/>
        <v>675000</v>
      </c>
      <c r="I292" s="318"/>
      <c r="J292" s="330"/>
    </row>
    <row r="293" spans="1:10" ht="18.75" customHeight="1">
      <c r="A293" s="311">
        <v>3</v>
      </c>
      <c r="B293" s="1330" t="s">
        <v>2050</v>
      </c>
      <c r="C293" s="1331">
        <v>1916</v>
      </c>
      <c r="D293" s="1332" t="s">
        <v>2051</v>
      </c>
      <c r="E293" s="880">
        <v>0</v>
      </c>
      <c r="F293" s="881"/>
      <c r="G293" s="1333"/>
      <c r="H293" s="880">
        <f t="shared" si="12"/>
        <v>0</v>
      </c>
      <c r="I293" s="1334" t="s">
        <v>2820</v>
      </c>
      <c r="J293" s="1328"/>
    </row>
    <row r="294" spans="1:10" ht="18.75" customHeight="1">
      <c r="A294" s="311">
        <v>4</v>
      </c>
      <c r="B294" s="439" t="s">
        <v>2052</v>
      </c>
      <c r="C294" s="440">
        <v>1938</v>
      </c>
      <c r="D294" s="337" t="s">
        <v>1855</v>
      </c>
      <c r="E294" s="315">
        <v>675000</v>
      </c>
      <c r="F294" s="316"/>
      <c r="G294" s="375"/>
      <c r="H294" s="315">
        <f t="shared" si="12"/>
        <v>675000</v>
      </c>
      <c r="I294" s="318"/>
      <c r="J294" s="330"/>
    </row>
    <row r="295" spans="1:10" ht="18.75" customHeight="1">
      <c r="A295" s="311">
        <v>5</v>
      </c>
      <c r="B295" s="439" t="s">
        <v>1010</v>
      </c>
      <c r="C295" s="440">
        <v>1942</v>
      </c>
      <c r="D295" s="337" t="s">
        <v>1855</v>
      </c>
      <c r="E295" s="315">
        <v>675000</v>
      </c>
      <c r="F295" s="316"/>
      <c r="G295" s="375"/>
      <c r="H295" s="315">
        <f t="shared" si="12"/>
        <v>675000</v>
      </c>
      <c r="I295" s="318"/>
      <c r="J295" s="330"/>
    </row>
    <row r="296" spans="1:10" ht="18.75" customHeight="1">
      <c r="A296" s="311">
        <v>6</v>
      </c>
      <c r="B296" s="439" t="s">
        <v>2058</v>
      </c>
      <c r="C296" s="440">
        <v>1950</v>
      </c>
      <c r="D296" s="314" t="s">
        <v>1852</v>
      </c>
      <c r="E296" s="315">
        <v>675000</v>
      </c>
      <c r="F296" s="316"/>
      <c r="G296" s="375"/>
      <c r="H296" s="315">
        <f t="shared" si="12"/>
        <v>675000</v>
      </c>
      <c r="I296" s="318"/>
      <c r="J296" s="330"/>
    </row>
    <row r="297" spans="1:10" ht="18.75" customHeight="1">
      <c r="A297" s="311">
        <v>7</v>
      </c>
      <c r="B297" s="328" t="s">
        <v>1537</v>
      </c>
      <c r="C297" s="379">
        <v>1929</v>
      </c>
      <c r="D297" s="337" t="s">
        <v>1855</v>
      </c>
      <c r="E297" s="315">
        <v>675000</v>
      </c>
      <c r="F297" s="316"/>
      <c r="G297" s="400"/>
      <c r="H297" s="315">
        <f>SUM(E297:G297)</f>
        <v>675000</v>
      </c>
      <c r="I297" s="318"/>
      <c r="J297" s="330"/>
    </row>
    <row r="298" spans="1:10" ht="18.75" customHeight="1">
      <c r="A298" s="311">
        <v>8</v>
      </c>
      <c r="B298" s="312" t="s">
        <v>2054</v>
      </c>
      <c r="C298" s="313" t="s">
        <v>2055</v>
      </c>
      <c r="D298" s="314" t="s">
        <v>1631</v>
      </c>
      <c r="E298" s="315">
        <v>675000</v>
      </c>
      <c r="F298" s="316"/>
      <c r="G298" s="375"/>
      <c r="H298" s="315">
        <f aca="true" t="shared" si="13" ref="H298:H307">G298+E298</f>
        <v>675000</v>
      </c>
      <c r="I298" s="318"/>
      <c r="J298" s="330" t="s">
        <v>2502</v>
      </c>
    </row>
    <row r="299" spans="1:10" ht="18.75" customHeight="1">
      <c r="A299" s="311">
        <v>9</v>
      </c>
      <c r="B299" s="312" t="s">
        <v>2056</v>
      </c>
      <c r="C299" s="313">
        <v>1933</v>
      </c>
      <c r="D299" s="314" t="s">
        <v>1864</v>
      </c>
      <c r="E299" s="315">
        <v>675000</v>
      </c>
      <c r="F299" s="316"/>
      <c r="G299" s="375"/>
      <c r="H299" s="315">
        <f t="shared" si="13"/>
        <v>675000</v>
      </c>
      <c r="I299" s="318"/>
      <c r="J299" s="330" t="s">
        <v>2502</v>
      </c>
    </row>
    <row r="300" spans="1:10" ht="18.75" customHeight="1">
      <c r="A300" s="311">
        <v>10</v>
      </c>
      <c r="B300" s="439" t="s">
        <v>2015</v>
      </c>
      <c r="C300" s="440">
        <v>1926</v>
      </c>
      <c r="D300" s="441" t="s">
        <v>2051</v>
      </c>
      <c r="E300" s="315">
        <v>675000</v>
      </c>
      <c r="F300" s="316"/>
      <c r="G300" s="375"/>
      <c r="H300" s="315">
        <f t="shared" si="13"/>
        <v>675000</v>
      </c>
      <c r="I300" s="318"/>
      <c r="J300" s="330" t="s">
        <v>2502</v>
      </c>
    </row>
    <row r="301" spans="1:10" ht="18.75" customHeight="1">
      <c r="A301" s="311">
        <v>11</v>
      </c>
      <c r="B301" s="439" t="s">
        <v>2059</v>
      </c>
      <c r="C301" s="440">
        <v>1953</v>
      </c>
      <c r="D301" s="314" t="s">
        <v>1864</v>
      </c>
      <c r="E301" s="315">
        <v>675000</v>
      </c>
      <c r="F301" s="316"/>
      <c r="G301" s="375"/>
      <c r="H301" s="315">
        <f t="shared" si="13"/>
        <v>675000</v>
      </c>
      <c r="I301" s="318"/>
      <c r="J301" s="330" t="s">
        <v>2502</v>
      </c>
    </row>
    <row r="302" spans="1:10" ht="18.75" customHeight="1">
      <c r="A302" s="311">
        <v>12</v>
      </c>
      <c r="B302" s="312" t="s">
        <v>2057</v>
      </c>
      <c r="C302" s="313">
        <v>1935</v>
      </c>
      <c r="D302" s="337" t="s">
        <v>1855</v>
      </c>
      <c r="E302" s="315">
        <v>675000</v>
      </c>
      <c r="F302" s="316"/>
      <c r="G302" s="375"/>
      <c r="H302" s="315">
        <f t="shared" si="13"/>
        <v>675000</v>
      </c>
      <c r="I302" s="318"/>
      <c r="J302" s="330" t="s">
        <v>2502</v>
      </c>
    </row>
    <row r="303" spans="1:10" ht="18.75" customHeight="1">
      <c r="A303" s="311">
        <v>13</v>
      </c>
      <c r="B303" s="439" t="s">
        <v>2014</v>
      </c>
      <c r="C303" s="440">
        <v>1947</v>
      </c>
      <c r="D303" s="337" t="s">
        <v>1855</v>
      </c>
      <c r="E303" s="315">
        <v>675000</v>
      </c>
      <c r="F303" s="316"/>
      <c r="G303" s="375"/>
      <c r="H303" s="315">
        <f t="shared" si="13"/>
        <v>675000</v>
      </c>
      <c r="I303" s="318"/>
      <c r="J303" s="330" t="s">
        <v>2502</v>
      </c>
    </row>
    <row r="304" spans="1:10" ht="18.75" customHeight="1">
      <c r="A304" s="311">
        <v>14</v>
      </c>
      <c r="B304" s="328" t="s">
        <v>2060</v>
      </c>
      <c r="C304" s="440">
        <v>1950</v>
      </c>
      <c r="D304" s="314" t="s">
        <v>1854</v>
      </c>
      <c r="E304" s="315">
        <v>675000</v>
      </c>
      <c r="F304" s="316"/>
      <c r="G304" s="375"/>
      <c r="H304" s="315">
        <f t="shared" si="13"/>
        <v>675000</v>
      </c>
      <c r="I304" s="318"/>
      <c r="J304" s="330" t="s">
        <v>2502</v>
      </c>
    </row>
    <row r="305" spans="1:10" ht="18.75" customHeight="1">
      <c r="A305" s="311">
        <v>15</v>
      </c>
      <c r="B305" s="331" t="s">
        <v>2053</v>
      </c>
      <c r="C305" s="332">
        <v>1939</v>
      </c>
      <c r="D305" s="310" t="s">
        <v>1476</v>
      </c>
      <c r="E305" s="315">
        <v>675000</v>
      </c>
      <c r="F305" s="316"/>
      <c r="G305" s="375"/>
      <c r="H305" s="315">
        <f t="shared" si="13"/>
        <v>675000</v>
      </c>
      <c r="I305" s="318"/>
      <c r="J305" s="330" t="s">
        <v>2502</v>
      </c>
    </row>
    <row r="306" spans="1:10" ht="18.75" customHeight="1">
      <c r="A306" s="311">
        <v>16</v>
      </c>
      <c r="B306" s="439" t="s">
        <v>2049</v>
      </c>
      <c r="C306" s="440">
        <v>1946</v>
      </c>
      <c r="D306" s="314" t="s">
        <v>1854</v>
      </c>
      <c r="E306" s="315">
        <v>675000</v>
      </c>
      <c r="F306" s="316"/>
      <c r="G306" s="375"/>
      <c r="H306" s="315">
        <f t="shared" si="13"/>
        <v>675000</v>
      </c>
      <c r="I306" s="318"/>
      <c r="J306" s="330" t="s">
        <v>2502</v>
      </c>
    </row>
    <row r="307" spans="1:10" ht="18.75" customHeight="1">
      <c r="A307" s="311">
        <v>17</v>
      </c>
      <c r="B307" s="439" t="s">
        <v>850</v>
      </c>
      <c r="C307" s="440">
        <v>1946</v>
      </c>
      <c r="D307" s="337" t="s">
        <v>1856</v>
      </c>
      <c r="E307" s="315">
        <v>675000</v>
      </c>
      <c r="F307" s="316"/>
      <c r="G307" s="375"/>
      <c r="H307" s="315">
        <f t="shared" si="13"/>
        <v>675000</v>
      </c>
      <c r="I307" s="318"/>
      <c r="J307" s="330" t="s">
        <v>2502</v>
      </c>
    </row>
    <row r="308" spans="1:10" ht="18.75" customHeight="1">
      <c r="A308" s="442"/>
      <c r="B308" s="1530" t="s">
        <v>1349</v>
      </c>
      <c r="C308" s="1531"/>
      <c r="D308" s="1532"/>
      <c r="E308" s="335">
        <f>SUM(E291:E307)</f>
        <v>10800000</v>
      </c>
      <c r="F308" s="443"/>
      <c r="G308" s="602"/>
      <c r="H308" s="412">
        <f>SUM(H291:H307)</f>
        <v>10800000</v>
      </c>
      <c r="I308" s="444"/>
      <c r="J308" s="330"/>
    </row>
    <row r="309" spans="1:10" ht="18.75" customHeight="1">
      <c r="A309" s="1522" t="s">
        <v>2061</v>
      </c>
      <c r="B309" s="1523"/>
      <c r="C309" s="1523"/>
      <c r="D309" s="1524"/>
      <c r="E309" s="412"/>
      <c r="F309" s="325"/>
      <c r="G309" s="325"/>
      <c r="H309" s="335"/>
      <c r="I309" s="445"/>
      <c r="J309" s="587"/>
    </row>
    <row r="310" spans="1:10" ht="18.75" customHeight="1">
      <c r="A310" s="319">
        <v>1</v>
      </c>
      <c r="B310" s="428" t="s">
        <v>2728</v>
      </c>
      <c r="C310" s="380">
        <v>1953</v>
      </c>
      <c r="D310" s="429" t="s">
        <v>1485</v>
      </c>
      <c r="E310" s="446">
        <v>270000</v>
      </c>
      <c r="F310" s="317"/>
      <c r="G310" s="317"/>
      <c r="H310" s="309">
        <f aca="true" t="shared" si="14" ref="H310:H359">E310+G310</f>
        <v>270000</v>
      </c>
      <c r="I310" s="318"/>
      <c r="J310" s="330"/>
    </row>
    <row r="311" spans="1:10" ht="18.75" customHeight="1">
      <c r="A311" s="319">
        <v>2</v>
      </c>
      <c r="B311" s="428" t="s">
        <v>2115</v>
      </c>
      <c r="C311" s="380">
        <v>1980</v>
      </c>
      <c r="D311" s="429" t="s">
        <v>1485</v>
      </c>
      <c r="E311" s="446">
        <v>270000</v>
      </c>
      <c r="F311" s="317"/>
      <c r="G311" s="317"/>
      <c r="H311" s="309">
        <f t="shared" si="14"/>
        <v>270000</v>
      </c>
      <c r="I311" s="318"/>
      <c r="J311" s="330"/>
    </row>
    <row r="312" spans="1:10" ht="18.75" customHeight="1">
      <c r="A312" s="319">
        <v>3</v>
      </c>
      <c r="B312" s="428" t="s">
        <v>2069</v>
      </c>
      <c r="C312" s="380">
        <v>1953</v>
      </c>
      <c r="D312" s="429" t="s">
        <v>1863</v>
      </c>
      <c r="E312" s="446">
        <v>270000</v>
      </c>
      <c r="F312" s="317"/>
      <c r="G312" s="317"/>
      <c r="H312" s="309">
        <f t="shared" si="14"/>
        <v>270000</v>
      </c>
      <c r="I312" s="318"/>
      <c r="J312" s="330"/>
    </row>
    <row r="313" spans="1:10" ht="18.75" customHeight="1">
      <c r="A313" s="319">
        <v>4</v>
      </c>
      <c r="B313" s="428" t="s">
        <v>2070</v>
      </c>
      <c r="C313" s="380">
        <v>1963</v>
      </c>
      <c r="D313" s="429" t="s">
        <v>1863</v>
      </c>
      <c r="E313" s="446">
        <v>270000</v>
      </c>
      <c r="F313" s="317"/>
      <c r="G313" s="317"/>
      <c r="H313" s="309">
        <f t="shared" si="14"/>
        <v>270000</v>
      </c>
      <c r="I313" s="318"/>
      <c r="J313" s="330"/>
    </row>
    <row r="314" spans="1:10" ht="18.75" customHeight="1">
      <c r="A314" s="319">
        <v>5</v>
      </c>
      <c r="B314" s="428" t="s">
        <v>543</v>
      </c>
      <c r="C314" s="447">
        <v>1960</v>
      </c>
      <c r="D314" s="429" t="s">
        <v>1863</v>
      </c>
      <c r="E314" s="446">
        <v>270000</v>
      </c>
      <c r="F314" s="317"/>
      <c r="G314" s="317"/>
      <c r="H314" s="309">
        <f t="shared" si="14"/>
        <v>270000</v>
      </c>
      <c r="I314" s="318"/>
      <c r="J314" s="330"/>
    </row>
    <row r="315" spans="1:10" ht="18.75" customHeight="1">
      <c r="A315" s="319">
        <v>6</v>
      </c>
      <c r="B315" s="428" t="s">
        <v>2062</v>
      </c>
      <c r="C315" s="380">
        <v>1966</v>
      </c>
      <c r="D315" s="314" t="s">
        <v>1864</v>
      </c>
      <c r="E315" s="446">
        <v>270000</v>
      </c>
      <c r="F315" s="317"/>
      <c r="G315" s="317"/>
      <c r="H315" s="309">
        <f t="shared" si="14"/>
        <v>270000</v>
      </c>
      <c r="I315" s="318"/>
      <c r="J315" s="330"/>
    </row>
    <row r="316" spans="1:10" ht="18.75" customHeight="1">
      <c r="A316" s="319">
        <v>7</v>
      </c>
      <c r="B316" s="428" t="s">
        <v>2062</v>
      </c>
      <c r="C316" s="380">
        <v>1966</v>
      </c>
      <c r="D316" s="314" t="s">
        <v>1864</v>
      </c>
      <c r="E316" s="446">
        <v>270000</v>
      </c>
      <c r="F316" s="317"/>
      <c r="G316" s="317"/>
      <c r="H316" s="309">
        <f t="shared" si="14"/>
        <v>270000</v>
      </c>
      <c r="I316" s="318"/>
      <c r="J316" s="330"/>
    </row>
    <row r="317" spans="1:10" ht="18.75" customHeight="1">
      <c r="A317" s="319">
        <v>8</v>
      </c>
      <c r="B317" s="428" t="s">
        <v>2072</v>
      </c>
      <c r="C317" s="380">
        <v>1968</v>
      </c>
      <c r="D317" s="314" t="s">
        <v>1864</v>
      </c>
      <c r="E317" s="446">
        <v>270000</v>
      </c>
      <c r="F317" s="317"/>
      <c r="G317" s="317"/>
      <c r="H317" s="309">
        <f t="shared" si="14"/>
        <v>270000</v>
      </c>
      <c r="I317" s="318"/>
      <c r="J317" s="330"/>
    </row>
    <row r="318" spans="1:10" ht="18.75" customHeight="1">
      <c r="A318" s="319">
        <v>9</v>
      </c>
      <c r="B318" s="395" t="s">
        <v>2128</v>
      </c>
      <c r="C318" s="378">
        <v>1962</v>
      </c>
      <c r="D318" s="314" t="s">
        <v>1864</v>
      </c>
      <c r="E318" s="446">
        <v>0</v>
      </c>
      <c r="F318" s="317"/>
      <c r="G318" s="317"/>
      <c r="H318" s="309">
        <f t="shared" si="14"/>
        <v>0</v>
      </c>
      <c r="I318" s="318" t="s">
        <v>2848</v>
      </c>
      <c r="J318" s="330"/>
    </row>
    <row r="319" spans="1:10" ht="18.75" customHeight="1">
      <c r="A319" s="319">
        <v>10</v>
      </c>
      <c r="B319" s="395" t="s">
        <v>2130</v>
      </c>
      <c r="C319" s="378">
        <v>1962</v>
      </c>
      <c r="D319" s="314" t="s">
        <v>1864</v>
      </c>
      <c r="E319" s="446">
        <v>270000</v>
      </c>
      <c r="F319" s="317"/>
      <c r="G319" s="317"/>
      <c r="H319" s="309">
        <f t="shared" si="14"/>
        <v>270000</v>
      </c>
      <c r="I319" s="318"/>
      <c r="J319" s="330"/>
    </row>
    <row r="320" spans="1:10" ht="18.75" customHeight="1">
      <c r="A320" s="319">
        <v>11</v>
      </c>
      <c r="B320" s="616" t="s">
        <v>1232</v>
      </c>
      <c r="C320" s="380">
        <v>1966</v>
      </c>
      <c r="D320" s="429" t="s">
        <v>1874</v>
      </c>
      <c r="E320" s="446">
        <v>270000</v>
      </c>
      <c r="F320" s="317"/>
      <c r="G320" s="317"/>
      <c r="H320" s="309">
        <f t="shared" si="14"/>
        <v>270000</v>
      </c>
      <c r="I320" s="318"/>
      <c r="J320" s="330"/>
    </row>
    <row r="321" spans="1:10" ht="18.75" customHeight="1">
      <c r="A321" s="319">
        <v>12</v>
      </c>
      <c r="B321" s="428" t="s">
        <v>2066</v>
      </c>
      <c r="C321" s="380">
        <v>1941</v>
      </c>
      <c r="D321" s="429" t="s">
        <v>1860</v>
      </c>
      <c r="E321" s="446">
        <v>270000</v>
      </c>
      <c r="F321" s="317"/>
      <c r="G321" s="317"/>
      <c r="H321" s="309">
        <f t="shared" si="14"/>
        <v>270000</v>
      </c>
      <c r="I321" s="318"/>
      <c r="J321" s="330"/>
    </row>
    <row r="322" spans="1:10" ht="18.75" customHeight="1">
      <c r="A322" s="319">
        <v>13</v>
      </c>
      <c r="B322" s="428" t="s">
        <v>2106</v>
      </c>
      <c r="C322" s="380">
        <v>1986</v>
      </c>
      <c r="D322" s="429" t="s">
        <v>1860</v>
      </c>
      <c r="E322" s="446">
        <v>270000</v>
      </c>
      <c r="F322" s="317"/>
      <c r="G322" s="317"/>
      <c r="H322" s="309">
        <f t="shared" si="14"/>
        <v>270000</v>
      </c>
      <c r="I322" s="318"/>
      <c r="J322" s="330"/>
    </row>
    <row r="323" spans="1:10" ht="18.75" customHeight="1">
      <c r="A323" s="319">
        <v>14</v>
      </c>
      <c r="B323" s="428" t="s">
        <v>1911</v>
      </c>
      <c r="C323" s="380">
        <v>1972</v>
      </c>
      <c r="D323" s="314" t="s">
        <v>1852</v>
      </c>
      <c r="E323" s="446">
        <v>270000</v>
      </c>
      <c r="F323" s="317"/>
      <c r="G323" s="317"/>
      <c r="H323" s="309">
        <f t="shared" si="14"/>
        <v>270000</v>
      </c>
      <c r="I323" s="318"/>
      <c r="J323" s="330"/>
    </row>
    <row r="324" spans="1:10" ht="18.75" customHeight="1">
      <c r="A324" s="319">
        <v>15</v>
      </c>
      <c r="B324" s="428" t="s">
        <v>2114</v>
      </c>
      <c r="C324" s="380">
        <v>1980</v>
      </c>
      <c r="D324" s="314" t="s">
        <v>1852</v>
      </c>
      <c r="E324" s="446">
        <v>270000</v>
      </c>
      <c r="F324" s="317"/>
      <c r="G324" s="317"/>
      <c r="H324" s="309">
        <f t="shared" si="14"/>
        <v>270000</v>
      </c>
      <c r="I324" s="318"/>
      <c r="J324" s="330"/>
    </row>
    <row r="325" spans="1:10" ht="18.75" customHeight="1">
      <c r="A325" s="319">
        <v>16</v>
      </c>
      <c r="B325" s="428" t="s">
        <v>2109</v>
      </c>
      <c r="C325" s="380">
        <v>1975</v>
      </c>
      <c r="D325" s="314" t="s">
        <v>1854</v>
      </c>
      <c r="E325" s="446">
        <v>270000</v>
      </c>
      <c r="F325" s="317"/>
      <c r="G325" s="317"/>
      <c r="H325" s="309">
        <f t="shared" si="14"/>
        <v>270000</v>
      </c>
      <c r="I325" s="318"/>
      <c r="J325" s="330"/>
    </row>
    <row r="326" spans="1:10" ht="18.75" customHeight="1">
      <c r="A326" s="319">
        <v>17</v>
      </c>
      <c r="B326" s="449" t="s">
        <v>544</v>
      </c>
      <c r="C326" s="450">
        <v>1978</v>
      </c>
      <c r="D326" s="451" t="s">
        <v>1854</v>
      </c>
      <c r="E326" s="446">
        <v>270000</v>
      </c>
      <c r="F326" s="317"/>
      <c r="G326" s="317"/>
      <c r="H326" s="309">
        <f t="shared" si="14"/>
        <v>270000</v>
      </c>
      <c r="I326" s="318"/>
      <c r="J326" s="330"/>
    </row>
    <row r="327" spans="1:10" ht="18.75" customHeight="1">
      <c r="A327" s="319">
        <v>18</v>
      </c>
      <c r="B327" s="395" t="s">
        <v>545</v>
      </c>
      <c r="C327" s="378">
        <v>1972</v>
      </c>
      <c r="D327" s="314" t="s">
        <v>1854</v>
      </c>
      <c r="E327" s="446">
        <v>270000</v>
      </c>
      <c r="F327" s="317"/>
      <c r="G327" s="317"/>
      <c r="H327" s="309">
        <f t="shared" si="14"/>
        <v>270000</v>
      </c>
      <c r="I327" s="318"/>
      <c r="J327" s="330"/>
    </row>
    <row r="328" spans="1:10" ht="18.75" customHeight="1">
      <c r="A328" s="319">
        <v>19</v>
      </c>
      <c r="B328" s="428" t="s">
        <v>2063</v>
      </c>
      <c r="C328" s="380">
        <v>1964</v>
      </c>
      <c r="D328" s="337" t="s">
        <v>1855</v>
      </c>
      <c r="E328" s="446">
        <v>270000</v>
      </c>
      <c r="F328" s="317"/>
      <c r="G328" s="317"/>
      <c r="H328" s="309">
        <f t="shared" si="14"/>
        <v>270000</v>
      </c>
      <c r="I328" s="318"/>
      <c r="J328" s="330"/>
    </row>
    <row r="329" spans="1:10" ht="18.75" customHeight="1">
      <c r="A329" s="319">
        <v>20</v>
      </c>
      <c r="B329" s="428" t="s">
        <v>2068</v>
      </c>
      <c r="C329" s="380">
        <v>1959</v>
      </c>
      <c r="D329" s="337" t="s">
        <v>1855</v>
      </c>
      <c r="E329" s="446">
        <v>270000</v>
      </c>
      <c r="F329" s="317"/>
      <c r="G329" s="317"/>
      <c r="H329" s="309">
        <f t="shared" si="14"/>
        <v>270000</v>
      </c>
      <c r="I329" s="318"/>
      <c r="J329" s="330"/>
    </row>
    <row r="330" spans="1:10" ht="18.75" customHeight="1">
      <c r="A330" s="319">
        <v>21</v>
      </c>
      <c r="B330" s="428" t="s">
        <v>2100</v>
      </c>
      <c r="C330" s="380">
        <v>1962</v>
      </c>
      <c r="D330" s="337" t="s">
        <v>1855</v>
      </c>
      <c r="E330" s="446">
        <v>270000</v>
      </c>
      <c r="F330" s="317"/>
      <c r="G330" s="317"/>
      <c r="H330" s="309">
        <f t="shared" si="14"/>
        <v>270000</v>
      </c>
      <c r="I330" s="318"/>
      <c r="J330" s="330"/>
    </row>
    <row r="331" spans="1:10" ht="18.75" customHeight="1">
      <c r="A331" s="319">
        <v>22</v>
      </c>
      <c r="B331" s="428" t="s">
        <v>2105</v>
      </c>
      <c r="C331" s="380">
        <v>1970</v>
      </c>
      <c r="D331" s="337" t="s">
        <v>1855</v>
      </c>
      <c r="E331" s="446">
        <v>270000</v>
      </c>
      <c r="F331" s="317"/>
      <c r="G331" s="317"/>
      <c r="H331" s="309">
        <f t="shared" si="14"/>
        <v>270000</v>
      </c>
      <c r="I331" s="318"/>
      <c r="J331" s="330"/>
    </row>
    <row r="332" spans="1:10" ht="18.75" customHeight="1">
      <c r="A332" s="319">
        <v>23</v>
      </c>
      <c r="B332" s="428" t="s">
        <v>2110</v>
      </c>
      <c r="C332" s="380">
        <v>1933</v>
      </c>
      <c r="D332" s="337" t="s">
        <v>1855</v>
      </c>
      <c r="E332" s="446">
        <v>270000</v>
      </c>
      <c r="F332" s="317"/>
      <c r="G332" s="317"/>
      <c r="H332" s="309">
        <f t="shared" si="14"/>
        <v>270000</v>
      </c>
      <c r="I332" s="318"/>
      <c r="J332" s="330"/>
    </row>
    <row r="333" spans="1:10" ht="18.75" customHeight="1">
      <c r="A333" s="319">
        <v>24</v>
      </c>
      <c r="B333" s="428" t="s">
        <v>2113</v>
      </c>
      <c r="C333" s="380">
        <v>1975</v>
      </c>
      <c r="D333" s="337" t="s">
        <v>1855</v>
      </c>
      <c r="E333" s="446">
        <v>270000</v>
      </c>
      <c r="F333" s="317"/>
      <c r="G333" s="317"/>
      <c r="H333" s="309">
        <f t="shared" si="14"/>
        <v>270000</v>
      </c>
      <c r="I333" s="318"/>
      <c r="J333" s="330"/>
    </row>
    <row r="334" spans="1:10" ht="18.75" customHeight="1">
      <c r="A334" s="319">
        <v>25</v>
      </c>
      <c r="B334" s="428" t="s">
        <v>1233</v>
      </c>
      <c r="C334" s="380">
        <v>1930</v>
      </c>
      <c r="D334" s="337" t="s">
        <v>1855</v>
      </c>
      <c r="E334" s="446">
        <v>270000</v>
      </c>
      <c r="F334" s="317"/>
      <c r="G334" s="317"/>
      <c r="H334" s="309">
        <f t="shared" si="14"/>
        <v>270000</v>
      </c>
      <c r="I334" s="318"/>
      <c r="J334" s="330"/>
    </row>
    <row r="335" spans="1:10" ht="18.75" customHeight="1">
      <c r="A335" s="319">
        <v>26</v>
      </c>
      <c r="B335" s="428" t="s">
        <v>2117</v>
      </c>
      <c r="C335" s="378">
        <v>1963</v>
      </c>
      <c r="D335" s="337" t="s">
        <v>1855</v>
      </c>
      <c r="E335" s="446">
        <v>270000</v>
      </c>
      <c r="F335" s="317"/>
      <c r="G335" s="317"/>
      <c r="H335" s="309">
        <f t="shared" si="14"/>
        <v>270000</v>
      </c>
      <c r="I335" s="318"/>
      <c r="J335" s="330"/>
    </row>
    <row r="336" spans="1:10" ht="18.75" customHeight="1">
      <c r="A336" s="319">
        <v>27</v>
      </c>
      <c r="B336" s="395" t="s">
        <v>2121</v>
      </c>
      <c r="C336" s="378">
        <v>1955</v>
      </c>
      <c r="D336" s="337" t="s">
        <v>1855</v>
      </c>
      <c r="E336" s="446">
        <v>270000</v>
      </c>
      <c r="F336" s="317"/>
      <c r="G336" s="317"/>
      <c r="H336" s="309">
        <f t="shared" si="14"/>
        <v>270000</v>
      </c>
      <c r="I336" s="318"/>
      <c r="J336" s="330"/>
    </row>
    <row r="337" spans="1:10" ht="18.75" customHeight="1">
      <c r="A337" s="319">
        <v>28</v>
      </c>
      <c r="B337" s="395" t="s">
        <v>2127</v>
      </c>
      <c r="C337" s="378">
        <v>1933</v>
      </c>
      <c r="D337" s="337" t="s">
        <v>1855</v>
      </c>
      <c r="E337" s="446">
        <v>270000</v>
      </c>
      <c r="F337" s="317"/>
      <c r="G337" s="317"/>
      <c r="H337" s="309">
        <f t="shared" si="14"/>
        <v>270000</v>
      </c>
      <c r="I337" s="318"/>
      <c r="J337" s="330"/>
    </row>
    <row r="338" spans="1:10" ht="18.75" customHeight="1">
      <c r="A338" s="319">
        <v>29</v>
      </c>
      <c r="B338" s="395" t="s">
        <v>2129</v>
      </c>
      <c r="C338" s="378">
        <v>1952</v>
      </c>
      <c r="D338" s="337" t="s">
        <v>1855</v>
      </c>
      <c r="E338" s="446">
        <v>270000</v>
      </c>
      <c r="F338" s="317"/>
      <c r="G338" s="317"/>
      <c r="H338" s="309">
        <f t="shared" si="14"/>
        <v>270000</v>
      </c>
      <c r="I338" s="318"/>
      <c r="J338" s="330"/>
    </row>
    <row r="339" spans="1:10" ht="18.75" customHeight="1">
      <c r="A339" s="319">
        <v>30</v>
      </c>
      <c r="B339" s="428" t="s">
        <v>2099</v>
      </c>
      <c r="C339" s="380">
        <v>1991</v>
      </c>
      <c r="D339" s="310" t="s">
        <v>1553</v>
      </c>
      <c r="E339" s="446">
        <v>270000</v>
      </c>
      <c r="F339" s="317"/>
      <c r="G339" s="317"/>
      <c r="H339" s="309">
        <f t="shared" si="14"/>
        <v>270000</v>
      </c>
      <c r="I339" s="318"/>
      <c r="J339" s="330"/>
    </row>
    <row r="340" spans="1:10" ht="18.75" customHeight="1">
      <c r="A340" s="319">
        <v>31</v>
      </c>
      <c r="B340" s="428" t="s">
        <v>2101</v>
      </c>
      <c r="C340" s="380">
        <v>1977</v>
      </c>
      <c r="D340" s="310" t="s">
        <v>1553</v>
      </c>
      <c r="E340" s="446">
        <v>270000</v>
      </c>
      <c r="F340" s="317"/>
      <c r="G340" s="317"/>
      <c r="H340" s="309">
        <f t="shared" si="14"/>
        <v>270000</v>
      </c>
      <c r="I340" s="318"/>
      <c r="J340" s="330"/>
    </row>
    <row r="341" spans="1:10" ht="18.75" customHeight="1">
      <c r="A341" s="319">
        <v>32</v>
      </c>
      <c r="B341" s="428" t="s">
        <v>2137</v>
      </c>
      <c r="C341" s="380">
        <v>1991</v>
      </c>
      <c r="D341" s="310" t="s">
        <v>1553</v>
      </c>
      <c r="E341" s="446">
        <v>270000</v>
      </c>
      <c r="F341" s="317"/>
      <c r="G341" s="317"/>
      <c r="H341" s="309">
        <f t="shared" si="14"/>
        <v>270000</v>
      </c>
      <c r="I341" s="318"/>
      <c r="J341" s="330"/>
    </row>
    <row r="342" spans="1:10" ht="18.75" customHeight="1">
      <c r="A342" s="319">
        <v>33</v>
      </c>
      <c r="B342" s="452" t="s">
        <v>2116</v>
      </c>
      <c r="C342" s="391">
        <v>1936</v>
      </c>
      <c r="D342" s="310" t="s">
        <v>1553</v>
      </c>
      <c r="E342" s="446">
        <v>270000</v>
      </c>
      <c r="F342" s="317"/>
      <c r="G342" s="317"/>
      <c r="H342" s="309">
        <f t="shared" si="14"/>
        <v>270000</v>
      </c>
      <c r="I342" s="318"/>
      <c r="J342" s="330"/>
    </row>
    <row r="343" spans="1:10" ht="18.75" customHeight="1">
      <c r="A343" s="319">
        <v>34</v>
      </c>
      <c r="B343" s="432" t="s">
        <v>2119</v>
      </c>
      <c r="C343" s="378">
        <v>1931</v>
      </c>
      <c r="D343" s="310" t="s">
        <v>1553</v>
      </c>
      <c r="E343" s="446">
        <v>270000</v>
      </c>
      <c r="F343" s="317"/>
      <c r="G343" s="317"/>
      <c r="H343" s="309">
        <f t="shared" si="14"/>
        <v>270000</v>
      </c>
      <c r="I343" s="318"/>
      <c r="J343" s="330"/>
    </row>
    <row r="344" spans="1:10" ht="18.75" customHeight="1">
      <c r="A344" s="319">
        <v>35</v>
      </c>
      <c r="B344" s="413" t="s">
        <v>2126</v>
      </c>
      <c r="C344" s="380">
        <v>1991</v>
      </c>
      <c r="D344" s="310" t="s">
        <v>1668</v>
      </c>
      <c r="E344" s="446">
        <v>270000</v>
      </c>
      <c r="F344" s="317"/>
      <c r="G344" s="317"/>
      <c r="H344" s="309">
        <f t="shared" si="14"/>
        <v>270000</v>
      </c>
      <c r="I344" s="318"/>
      <c r="J344" s="330"/>
    </row>
    <row r="345" spans="1:10" ht="18.75" customHeight="1">
      <c r="A345" s="319">
        <v>36</v>
      </c>
      <c r="B345" s="428" t="s">
        <v>1483</v>
      </c>
      <c r="C345" s="380">
        <v>1956</v>
      </c>
      <c r="D345" s="453" t="s">
        <v>1853</v>
      </c>
      <c r="E345" s="446">
        <v>270000</v>
      </c>
      <c r="F345" s="317"/>
      <c r="G345" s="317"/>
      <c r="H345" s="309">
        <f t="shared" si="14"/>
        <v>270000</v>
      </c>
      <c r="I345" s="318"/>
      <c r="J345" s="330"/>
    </row>
    <row r="346" spans="1:10" ht="18.75" customHeight="1">
      <c r="A346" s="319">
        <v>37</v>
      </c>
      <c r="B346" s="428" t="s">
        <v>2107</v>
      </c>
      <c r="C346" s="380">
        <v>1946</v>
      </c>
      <c r="D346" s="453" t="s">
        <v>1853</v>
      </c>
      <c r="E346" s="446">
        <v>270000</v>
      </c>
      <c r="F346" s="317"/>
      <c r="G346" s="317"/>
      <c r="H346" s="309">
        <f t="shared" si="14"/>
        <v>270000</v>
      </c>
      <c r="I346" s="318"/>
      <c r="J346" s="330"/>
    </row>
    <row r="347" spans="1:10" ht="18.75" customHeight="1">
      <c r="A347" s="319">
        <v>38</v>
      </c>
      <c r="B347" s="331" t="s">
        <v>1619</v>
      </c>
      <c r="C347" s="378">
        <v>1956</v>
      </c>
      <c r="D347" s="310" t="s">
        <v>1875</v>
      </c>
      <c r="E347" s="446">
        <v>270000</v>
      </c>
      <c r="F347" s="317"/>
      <c r="G347" s="317"/>
      <c r="H347" s="309">
        <f t="shared" si="14"/>
        <v>270000</v>
      </c>
      <c r="I347" s="318"/>
      <c r="J347" s="330"/>
    </row>
    <row r="348" spans="1:10" ht="18.75" customHeight="1">
      <c r="A348" s="319">
        <v>39</v>
      </c>
      <c r="B348" s="428" t="s">
        <v>2065</v>
      </c>
      <c r="C348" s="380">
        <v>1951</v>
      </c>
      <c r="D348" s="429" t="s">
        <v>1869</v>
      </c>
      <c r="E348" s="446">
        <v>270000</v>
      </c>
      <c r="F348" s="317"/>
      <c r="G348" s="317"/>
      <c r="H348" s="309">
        <f t="shared" si="14"/>
        <v>270000</v>
      </c>
      <c r="I348" s="318"/>
      <c r="J348" s="330"/>
    </row>
    <row r="349" spans="1:10" ht="18.75" customHeight="1">
      <c r="A349" s="319">
        <v>40</v>
      </c>
      <c r="B349" s="428" t="s">
        <v>2073</v>
      </c>
      <c r="C349" s="380">
        <v>1964</v>
      </c>
      <c r="D349" s="429" t="s">
        <v>1869</v>
      </c>
      <c r="E349" s="446">
        <v>270000</v>
      </c>
      <c r="F349" s="317"/>
      <c r="G349" s="317"/>
      <c r="H349" s="309">
        <f t="shared" si="14"/>
        <v>270000</v>
      </c>
      <c r="I349" s="318"/>
      <c r="J349" s="330"/>
    </row>
    <row r="350" spans="1:10" ht="18.75" customHeight="1">
      <c r="A350" s="319">
        <v>41</v>
      </c>
      <c r="B350" s="428" t="s">
        <v>2118</v>
      </c>
      <c r="C350" s="378">
        <v>1938</v>
      </c>
      <c r="D350" s="429" t="s">
        <v>1869</v>
      </c>
      <c r="E350" s="446">
        <v>270000</v>
      </c>
      <c r="F350" s="317"/>
      <c r="G350" s="317"/>
      <c r="H350" s="309">
        <f t="shared" si="14"/>
        <v>270000</v>
      </c>
      <c r="I350" s="318"/>
      <c r="J350" s="330"/>
    </row>
    <row r="351" spans="1:10" ht="18.75" customHeight="1">
      <c r="A351" s="319">
        <v>42</v>
      </c>
      <c r="B351" s="395" t="s">
        <v>2120</v>
      </c>
      <c r="C351" s="378">
        <v>1981</v>
      </c>
      <c r="D351" s="429" t="s">
        <v>1869</v>
      </c>
      <c r="E351" s="446">
        <v>270000</v>
      </c>
      <c r="F351" s="317"/>
      <c r="G351" s="317"/>
      <c r="H351" s="309">
        <f t="shared" si="14"/>
        <v>270000</v>
      </c>
      <c r="I351" s="318"/>
      <c r="J351" s="330"/>
    </row>
    <row r="352" spans="1:10" s="289" customFormat="1" ht="18.75" customHeight="1">
      <c r="A352" s="319">
        <v>43</v>
      </c>
      <c r="B352" s="282" t="s">
        <v>546</v>
      </c>
      <c r="C352" s="283">
        <v>1960</v>
      </c>
      <c r="D352" s="284" t="s">
        <v>1477</v>
      </c>
      <c r="E352" s="285">
        <v>270000</v>
      </c>
      <c r="F352" s="286"/>
      <c r="G352" s="286"/>
      <c r="H352" s="287">
        <f t="shared" si="14"/>
        <v>270000</v>
      </c>
      <c r="I352" s="288"/>
      <c r="J352" s="588"/>
    </row>
    <row r="353" spans="1:10" s="289" customFormat="1" ht="18.75" customHeight="1">
      <c r="A353" s="319">
        <v>44</v>
      </c>
      <c r="B353" s="282" t="s">
        <v>547</v>
      </c>
      <c r="C353" s="283">
        <v>1980</v>
      </c>
      <c r="D353" s="284" t="s">
        <v>1477</v>
      </c>
      <c r="E353" s="285">
        <v>270000</v>
      </c>
      <c r="F353" s="286"/>
      <c r="G353" s="286"/>
      <c r="H353" s="287">
        <f t="shared" si="14"/>
        <v>270000</v>
      </c>
      <c r="I353" s="288"/>
      <c r="J353" s="588"/>
    </row>
    <row r="354" spans="1:10" ht="18.75" customHeight="1">
      <c r="A354" s="319">
        <v>45</v>
      </c>
      <c r="B354" s="428" t="s">
        <v>2112</v>
      </c>
      <c r="C354" s="380">
        <v>1946</v>
      </c>
      <c r="D354" s="310" t="s">
        <v>1477</v>
      </c>
      <c r="E354" s="446">
        <v>270000</v>
      </c>
      <c r="F354" s="317"/>
      <c r="G354" s="317"/>
      <c r="H354" s="309">
        <f t="shared" si="14"/>
        <v>270000</v>
      </c>
      <c r="I354" s="318"/>
      <c r="J354" s="330"/>
    </row>
    <row r="355" spans="1:10" ht="18.75" customHeight="1">
      <c r="A355" s="319">
        <v>46</v>
      </c>
      <c r="B355" s="428" t="s">
        <v>2071</v>
      </c>
      <c r="C355" s="380">
        <v>1958</v>
      </c>
      <c r="D355" s="429" t="s">
        <v>1458</v>
      </c>
      <c r="E355" s="446">
        <v>270000</v>
      </c>
      <c r="F355" s="317"/>
      <c r="G355" s="317"/>
      <c r="H355" s="309">
        <f t="shared" si="14"/>
        <v>270000</v>
      </c>
      <c r="I355" s="318"/>
      <c r="J355" s="330"/>
    </row>
    <row r="356" spans="1:10" ht="18.75" customHeight="1">
      <c r="A356" s="319">
        <v>47</v>
      </c>
      <c r="B356" s="428" t="s">
        <v>2071</v>
      </c>
      <c r="C356" s="380">
        <v>1958</v>
      </c>
      <c r="D356" s="429" t="s">
        <v>1458</v>
      </c>
      <c r="E356" s="446">
        <v>270000</v>
      </c>
      <c r="F356" s="317"/>
      <c r="G356" s="317"/>
      <c r="H356" s="309">
        <f t="shared" si="14"/>
        <v>270000</v>
      </c>
      <c r="I356" s="318"/>
      <c r="J356" s="330"/>
    </row>
    <row r="357" spans="1:10" ht="18.75" customHeight="1">
      <c r="A357" s="319">
        <v>48</v>
      </c>
      <c r="B357" s="428" t="s">
        <v>2111</v>
      </c>
      <c r="C357" s="380">
        <v>1939</v>
      </c>
      <c r="D357" s="429" t="s">
        <v>1458</v>
      </c>
      <c r="E357" s="446">
        <v>270000</v>
      </c>
      <c r="F357" s="317"/>
      <c r="G357" s="317"/>
      <c r="H357" s="309">
        <f t="shared" si="14"/>
        <v>270000</v>
      </c>
      <c r="I357" s="318"/>
      <c r="J357" s="330"/>
    </row>
    <row r="358" spans="1:10" ht="18.75" customHeight="1">
      <c r="A358" s="319">
        <v>49</v>
      </c>
      <c r="B358" s="428" t="s">
        <v>2067</v>
      </c>
      <c r="C358" s="380">
        <v>1954</v>
      </c>
      <c r="D358" s="429" t="s">
        <v>2131</v>
      </c>
      <c r="E358" s="446">
        <v>270000</v>
      </c>
      <c r="F358" s="317"/>
      <c r="G358" s="317"/>
      <c r="H358" s="309">
        <f t="shared" si="14"/>
        <v>270000</v>
      </c>
      <c r="I358" s="318"/>
      <c r="J358" s="330"/>
    </row>
    <row r="359" spans="1:10" ht="18.75" customHeight="1">
      <c r="A359" s="319">
        <v>50</v>
      </c>
      <c r="B359" s="428" t="s">
        <v>2465</v>
      </c>
      <c r="C359" s="380">
        <v>1954</v>
      </c>
      <c r="D359" s="429" t="s">
        <v>2131</v>
      </c>
      <c r="E359" s="446">
        <v>270000</v>
      </c>
      <c r="F359" s="317"/>
      <c r="G359" s="448"/>
      <c r="H359" s="309">
        <f t="shared" si="14"/>
        <v>270000</v>
      </c>
      <c r="I359" s="318"/>
      <c r="J359" s="330"/>
    </row>
    <row r="360" spans="1:10" ht="18.75" customHeight="1">
      <c r="A360" s="319">
        <v>51</v>
      </c>
      <c r="B360" s="454" t="s">
        <v>403</v>
      </c>
      <c r="C360" s="380">
        <v>1967</v>
      </c>
      <c r="D360" s="455" t="s">
        <v>1654</v>
      </c>
      <c r="E360" s="446">
        <v>270000</v>
      </c>
      <c r="F360" s="456"/>
      <c r="G360" s="457"/>
      <c r="H360" s="309">
        <f>SUM(E360:G360)</f>
        <v>270000</v>
      </c>
      <c r="I360" s="374"/>
      <c r="J360" s="330"/>
    </row>
    <row r="361" spans="1:10" ht="18.75" customHeight="1">
      <c r="A361" s="319">
        <v>52</v>
      </c>
      <c r="B361" s="454" t="s">
        <v>404</v>
      </c>
      <c r="C361" s="380">
        <v>1963</v>
      </c>
      <c r="D361" s="455" t="s">
        <v>1855</v>
      </c>
      <c r="E361" s="446">
        <v>270000</v>
      </c>
      <c r="F361" s="456"/>
      <c r="G361" s="457"/>
      <c r="H361" s="309">
        <f>SUM(E361:G361)</f>
        <v>270000</v>
      </c>
      <c r="I361" s="374"/>
      <c r="J361" s="330"/>
    </row>
    <row r="362" spans="1:10" ht="18.75" customHeight="1">
      <c r="A362" s="319">
        <v>53</v>
      </c>
      <c r="B362" s="428" t="s">
        <v>1317</v>
      </c>
      <c r="C362" s="380">
        <v>1954</v>
      </c>
      <c r="D362" s="429" t="s">
        <v>1863</v>
      </c>
      <c r="E362" s="458">
        <v>270000</v>
      </c>
      <c r="F362" s="317"/>
      <c r="G362" s="459"/>
      <c r="H362" s="338">
        <v>270000</v>
      </c>
      <c r="I362" s="318"/>
      <c r="J362" s="330"/>
    </row>
    <row r="363" spans="1:10" ht="18.75" customHeight="1">
      <c r="A363" s="319">
        <v>54</v>
      </c>
      <c r="B363" s="428" t="s">
        <v>548</v>
      </c>
      <c r="C363" s="380">
        <v>1962</v>
      </c>
      <c r="D363" s="314" t="s">
        <v>1864</v>
      </c>
      <c r="E363" s="458">
        <v>270000</v>
      </c>
      <c r="F363" s="317"/>
      <c r="G363" s="459"/>
      <c r="H363" s="338">
        <v>270000</v>
      </c>
      <c r="I363" s="318"/>
      <c r="J363" s="330"/>
    </row>
    <row r="364" spans="1:10" ht="18.75" customHeight="1">
      <c r="A364" s="319">
        <v>55</v>
      </c>
      <c r="B364" s="428" t="s">
        <v>549</v>
      </c>
      <c r="C364" s="380">
        <v>1963</v>
      </c>
      <c r="D364" s="314" t="s">
        <v>1864</v>
      </c>
      <c r="E364" s="458">
        <v>270000</v>
      </c>
      <c r="F364" s="317"/>
      <c r="G364" s="459"/>
      <c r="H364" s="338">
        <v>270000</v>
      </c>
      <c r="I364" s="318"/>
      <c r="J364" s="330"/>
    </row>
    <row r="365" spans="1:10" ht="18.75" customHeight="1">
      <c r="A365" s="319">
        <v>56</v>
      </c>
      <c r="B365" s="428" t="s">
        <v>550</v>
      </c>
      <c r="C365" s="380">
        <v>1978</v>
      </c>
      <c r="D365" s="314" t="s">
        <v>1854</v>
      </c>
      <c r="E365" s="458">
        <v>270000</v>
      </c>
      <c r="F365" s="317"/>
      <c r="G365" s="459"/>
      <c r="H365" s="338">
        <v>270000</v>
      </c>
      <c r="I365" s="318"/>
      <c r="J365" s="330"/>
    </row>
    <row r="366" spans="1:10" ht="18.75" customHeight="1">
      <c r="A366" s="319">
        <v>57</v>
      </c>
      <c r="B366" s="428" t="s">
        <v>551</v>
      </c>
      <c r="C366" s="380">
        <v>1959</v>
      </c>
      <c r="D366" s="337" t="s">
        <v>1855</v>
      </c>
      <c r="E366" s="458">
        <v>270000</v>
      </c>
      <c r="F366" s="317"/>
      <c r="G366" s="459"/>
      <c r="H366" s="338">
        <v>270000</v>
      </c>
      <c r="I366" s="318"/>
      <c r="J366" s="330"/>
    </row>
    <row r="367" spans="1:10" ht="18.75" customHeight="1">
      <c r="A367" s="319">
        <v>58</v>
      </c>
      <c r="B367" s="428" t="s">
        <v>552</v>
      </c>
      <c r="C367" s="380">
        <v>1973</v>
      </c>
      <c r="D367" s="337" t="s">
        <v>1855</v>
      </c>
      <c r="E367" s="458">
        <v>270000</v>
      </c>
      <c r="F367" s="317"/>
      <c r="G367" s="459"/>
      <c r="H367" s="338">
        <v>270000</v>
      </c>
      <c r="I367" s="318"/>
      <c r="J367" s="330"/>
    </row>
    <row r="368" spans="1:10" ht="18.75" customHeight="1">
      <c r="A368" s="319">
        <v>59</v>
      </c>
      <c r="B368" s="428" t="s">
        <v>553</v>
      </c>
      <c r="C368" s="380">
        <v>1959</v>
      </c>
      <c r="D368" s="429" t="s">
        <v>1869</v>
      </c>
      <c r="E368" s="458">
        <v>270000</v>
      </c>
      <c r="F368" s="317"/>
      <c r="G368" s="459"/>
      <c r="H368" s="338">
        <v>270000</v>
      </c>
      <c r="I368" s="318"/>
      <c r="J368" s="330"/>
    </row>
    <row r="369" spans="1:10" ht="18.75" customHeight="1">
      <c r="A369" s="319">
        <v>60</v>
      </c>
      <c r="B369" s="428" t="s">
        <v>554</v>
      </c>
      <c r="C369" s="380">
        <v>1960</v>
      </c>
      <c r="D369" s="429" t="s">
        <v>2131</v>
      </c>
      <c r="E369" s="458">
        <v>270000</v>
      </c>
      <c r="F369" s="317"/>
      <c r="G369" s="459"/>
      <c r="H369" s="338">
        <v>270000</v>
      </c>
      <c r="I369" s="318"/>
      <c r="J369" s="330"/>
    </row>
    <row r="370" spans="1:10" ht="18.75" customHeight="1">
      <c r="A370" s="319">
        <v>61</v>
      </c>
      <c r="B370" s="428" t="s">
        <v>682</v>
      </c>
      <c r="C370" s="39">
        <v>1976</v>
      </c>
      <c r="D370" s="39" t="s">
        <v>522</v>
      </c>
      <c r="E370" s="315">
        <v>270000</v>
      </c>
      <c r="F370" s="39"/>
      <c r="G370" s="338"/>
      <c r="H370" s="338">
        <f>E370+G370</f>
        <v>270000</v>
      </c>
      <c r="I370" s="318"/>
      <c r="J370" s="330"/>
    </row>
    <row r="371" spans="1:10" ht="18.75" customHeight="1">
      <c r="A371" s="319">
        <v>62</v>
      </c>
      <c r="B371" s="428" t="s">
        <v>377</v>
      </c>
      <c r="C371" s="39">
        <v>1981</v>
      </c>
      <c r="D371" s="39" t="s">
        <v>1477</v>
      </c>
      <c r="E371" s="315">
        <v>270000</v>
      </c>
      <c r="F371" s="39"/>
      <c r="G371" s="338"/>
      <c r="H371" s="338">
        <f>G371+E371</f>
        <v>270000</v>
      </c>
      <c r="I371" s="318"/>
      <c r="J371" s="330"/>
    </row>
    <row r="372" spans="1:10" ht="18.75" customHeight="1">
      <c r="A372" s="438"/>
      <c r="B372" s="1529" t="s">
        <v>1349</v>
      </c>
      <c r="C372" s="1529"/>
      <c r="D372" s="1529"/>
      <c r="E372" s="584">
        <f>SUM(E310:E371)</f>
        <v>16470000</v>
      </c>
      <c r="F372" s="323"/>
      <c r="G372" s="584"/>
      <c r="H372" s="584">
        <f>E372+G372</f>
        <v>16470000</v>
      </c>
      <c r="I372" s="424"/>
      <c r="J372" s="586"/>
    </row>
    <row r="373" spans="1:10" ht="18.75" customHeight="1">
      <c r="A373" s="188"/>
      <c r="B373" s="1462" t="s">
        <v>2088</v>
      </c>
      <c r="C373" s="1463"/>
      <c r="D373" s="1464"/>
      <c r="E373" s="1462"/>
      <c r="F373" s="1463"/>
      <c r="G373" s="1464"/>
      <c r="H373" s="460"/>
      <c r="I373" s="461"/>
      <c r="J373" s="586"/>
    </row>
    <row r="374" spans="1:10" ht="18.75" customHeight="1">
      <c r="A374" s="462">
        <v>1</v>
      </c>
      <c r="B374" s="1533" t="s">
        <v>2849</v>
      </c>
      <c r="C374" s="1534"/>
      <c r="D374" s="1535"/>
      <c r="E374" s="338">
        <v>5400000</v>
      </c>
      <c r="F374" s="1148"/>
      <c r="G374" s="1335"/>
      <c r="H374" s="338">
        <v>5400000</v>
      </c>
      <c r="I374" s="461"/>
      <c r="J374" s="586"/>
    </row>
    <row r="375" spans="1:10" ht="18.75" customHeight="1">
      <c r="A375" s="462">
        <v>2</v>
      </c>
      <c r="B375" s="1533" t="s">
        <v>2850</v>
      </c>
      <c r="C375" s="1534"/>
      <c r="D375" s="1535"/>
      <c r="E375" s="338">
        <v>5400000</v>
      </c>
      <c r="F375" s="1148"/>
      <c r="G375" s="1335"/>
      <c r="H375" s="338">
        <v>5400000</v>
      </c>
      <c r="I375" s="461"/>
      <c r="J375" s="586" t="s">
        <v>2800</v>
      </c>
    </row>
    <row r="376" spans="1:10" ht="18.75" customHeight="1">
      <c r="A376" s="462">
        <v>3</v>
      </c>
      <c r="B376" s="1533" t="s">
        <v>2851</v>
      </c>
      <c r="C376" s="1534"/>
      <c r="D376" s="1535"/>
      <c r="E376" s="338">
        <v>5400000</v>
      </c>
      <c r="F376" s="1148"/>
      <c r="G376" s="1335"/>
      <c r="H376" s="338">
        <v>5400000</v>
      </c>
      <c r="I376" s="461"/>
      <c r="J376" s="586"/>
    </row>
    <row r="377" spans="1:10" ht="18.75" customHeight="1">
      <c r="A377" s="462">
        <v>4</v>
      </c>
      <c r="B377" s="1533" t="s">
        <v>2852</v>
      </c>
      <c r="C377" s="1534"/>
      <c r="D377" s="1535"/>
      <c r="E377" s="338">
        <v>5400000</v>
      </c>
      <c r="F377" s="463"/>
      <c r="G377" s="458"/>
      <c r="H377" s="338">
        <v>5400000</v>
      </c>
      <c r="I377" s="461"/>
      <c r="J377" s="586"/>
    </row>
    <row r="378" spans="1:10" ht="18.75" customHeight="1">
      <c r="A378" s="438"/>
      <c r="B378" s="464" t="s">
        <v>555</v>
      </c>
      <c r="C378" s="320"/>
      <c r="D378" s="321"/>
      <c r="E378" s="466">
        <f>SUM(E374:E377)</f>
        <v>21600000</v>
      </c>
      <c r="F378" s="465">
        <f>SUM(F377:F377)</f>
        <v>0</v>
      </c>
      <c r="G378" s="465">
        <f>SUM(G377:G377)</f>
        <v>0</v>
      </c>
      <c r="H378" s="584">
        <f>SUM(H374:H377)</f>
        <v>21600000</v>
      </c>
      <c r="I378" s="461"/>
      <c r="J378" s="586"/>
    </row>
    <row r="379" spans="1:10" ht="18.75" customHeight="1">
      <c r="A379" s="438"/>
      <c r="B379" s="1519" t="s">
        <v>2735</v>
      </c>
      <c r="C379" s="1520"/>
      <c r="D379" s="1521"/>
      <c r="E379" s="466">
        <f>E378+E372+E308+E289+E281+E240+E220+E206+E149+E36+E30+E26+E17+E10</f>
        <v>150525000</v>
      </c>
      <c r="F379" s="335"/>
      <c r="G379" s="467">
        <f>G378+G372+G308+G289+G281+G240+G220+G206+G149+G36+G30+G26+G17+G10</f>
        <v>3780000</v>
      </c>
      <c r="H379" s="1124">
        <f>H378+H372+H308+H289+H281+H240+H220+H206+H149+H36+H30+H26+H17+H10</f>
        <v>154305000</v>
      </c>
      <c r="I379" s="335"/>
      <c r="J379" s="586"/>
    </row>
    <row r="380" spans="1:10" s="170" customFormat="1" ht="18.75" customHeight="1">
      <c r="A380" s="1512" t="s">
        <v>573</v>
      </c>
      <c r="B380" s="1512"/>
      <c r="C380" s="1512"/>
      <c r="D380" s="1512"/>
      <c r="E380" s="1512"/>
      <c r="F380" s="1512"/>
      <c r="G380" s="1512"/>
      <c r="H380" s="1512"/>
      <c r="I380" s="1512"/>
      <c r="J380" s="1512"/>
    </row>
    <row r="381" spans="1:10" ht="18.75" customHeight="1">
      <c r="A381" s="161"/>
      <c r="B381" s="468"/>
      <c r="C381" s="469"/>
      <c r="D381" s="1513" t="s">
        <v>2271</v>
      </c>
      <c r="E381" s="1513"/>
      <c r="F381" s="1513"/>
      <c r="G381" s="1513"/>
      <c r="H381" s="1513"/>
      <c r="I381" s="1513"/>
      <c r="J381" s="1513"/>
    </row>
    <row r="382" spans="1:10" ht="18.75" customHeight="1">
      <c r="A382" s="161"/>
      <c r="B382" s="471" t="s">
        <v>905</v>
      </c>
      <c r="C382" s="469"/>
      <c r="D382" s="472" t="s">
        <v>1413</v>
      </c>
      <c r="E382" s="473" t="s">
        <v>903</v>
      </c>
      <c r="F382" s="473"/>
      <c r="G382" s="1514" t="s">
        <v>904</v>
      </c>
      <c r="H382" s="1514"/>
      <c r="I382" s="1514"/>
      <c r="J382" s="303"/>
    </row>
    <row r="383" spans="1:10" ht="18.75" customHeight="1">
      <c r="A383" s="161"/>
      <c r="B383" s="474"/>
      <c r="C383" s="469"/>
      <c r="D383" s="470"/>
      <c r="E383" s="475"/>
      <c r="F383" s="475"/>
      <c r="G383" s="475"/>
      <c r="H383" s="475"/>
      <c r="I383" s="475"/>
      <c r="J383" s="589"/>
    </row>
    <row r="384" spans="1:10" ht="18.75" customHeight="1">
      <c r="A384" s="161"/>
      <c r="B384" s="474"/>
      <c r="C384" s="469"/>
      <c r="D384" s="470"/>
      <c r="E384" s="475"/>
      <c r="F384" s="475"/>
      <c r="G384" s="475"/>
      <c r="H384" s="475"/>
      <c r="I384" s="475"/>
      <c r="J384" s="589"/>
    </row>
    <row r="385" spans="1:10" ht="18.75" customHeight="1">
      <c r="A385" s="161"/>
      <c r="B385" s="480" t="s">
        <v>906</v>
      </c>
      <c r="C385" s="1515" t="s">
        <v>2421</v>
      </c>
      <c r="D385" s="1515"/>
      <c r="E385" s="1515"/>
      <c r="F385" s="478"/>
      <c r="G385" s="479"/>
      <c r="H385" s="479"/>
      <c r="I385" s="478"/>
      <c r="J385" s="590"/>
    </row>
    <row r="386" spans="1:10" ht="18.75" customHeight="1">
      <c r="A386" s="161"/>
      <c r="B386" s="1400" t="s">
        <v>2083</v>
      </c>
      <c r="C386" s="1400"/>
      <c r="D386" s="1400"/>
      <c r="E386" s="1400"/>
      <c r="F386" s="1400"/>
      <c r="G386" s="1400"/>
      <c r="H386" s="1400"/>
      <c r="I386" s="478"/>
      <c r="J386" s="590"/>
    </row>
    <row r="387" spans="1:10" ht="18.75" customHeight="1">
      <c r="A387" s="161"/>
      <c r="B387" s="481" t="s">
        <v>2082</v>
      </c>
      <c r="C387" s="1400" t="s">
        <v>2104</v>
      </c>
      <c r="D387" s="1400"/>
      <c r="E387" s="1400"/>
      <c r="F387" s="1400"/>
      <c r="G387" s="1400"/>
      <c r="H387" s="1400"/>
      <c r="I387" s="64"/>
      <c r="J387" s="591"/>
    </row>
    <row r="388" spans="1:10" ht="18.75" customHeight="1">
      <c r="A388" s="161"/>
      <c r="B388" s="476"/>
      <c r="C388" s="477"/>
      <c r="D388" s="478"/>
      <c r="E388" s="478"/>
      <c r="F388" s="478"/>
      <c r="G388" s="479"/>
      <c r="H388" s="479"/>
      <c r="I388" s="478"/>
      <c r="J388" s="590"/>
    </row>
    <row r="389" spans="1:10" ht="18.75" customHeight="1">
      <c r="A389" s="482"/>
      <c r="B389" s="483"/>
      <c r="C389" s="484"/>
      <c r="D389" s="485"/>
      <c r="E389" s="486"/>
      <c r="F389" s="486"/>
      <c r="G389" s="487"/>
      <c r="H389" s="487"/>
      <c r="I389" s="486"/>
      <c r="J389" s="303"/>
    </row>
    <row r="390" spans="1:10" ht="18.75" customHeight="1">
      <c r="A390" s="482"/>
      <c r="B390" s="483"/>
      <c r="C390" s="484"/>
      <c r="D390" s="485"/>
      <c r="E390" s="486"/>
      <c r="F390" s="486"/>
      <c r="G390" s="486"/>
      <c r="H390" s="486"/>
      <c r="I390" s="486"/>
      <c r="J390" s="303"/>
    </row>
    <row r="391" spans="1:10" ht="18.75" customHeight="1">
      <c r="A391" s="482"/>
      <c r="B391" s="483"/>
      <c r="C391" s="484"/>
      <c r="D391" s="485"/>
      <c r="E391" s="486"/>
      <c r="F391" s="486"/>
      <c r="G391" s="486"/>
      <c r="H391" s="486"/>
      <c r="I391" s="486"/>
      <c r="J391" s="303"/>
    </row>
  </sheetData>
  <mergeCells count="50">
    <mergeCell ref="B376:D376"/>
    <mergeCell ref="A2:B2"/>
    <mergeCell ref="J6:J7"/>
    <mergeCell ref="A8:E8"/>
    <mergeCell ref="A6:A7"/>
    <mergeCell ref="B6:B7"/>
    <mergeCell ref="H6:H7"/>
    <mergeCell ref="D6:D7"/>
    <mergeCell ref="C6:C7"/>
    <mergeCell ref="B3:J3"/>
    <mergeCell ref="B4:I4"/>
    <mergeCell ref="B149:D149"/>
    <mergeCell ref="B26:D26"/>
    <mergeCell ref="A37:D37"/>
    <mergeCell ref="A207:E207"/>
    <mergeCell ref="I6:I7"/>
    <mergeCell ref="F6:G6"/>
    <mergeCell ref="B10:D10"/>
    <mergeCell ref="I31:J31"/>
    <mergeCell ref="A27:H27"/>
    <mergeCell ref="A31:H31"/>
    <mergeCell ref="A11:E11"/>
    <mergeCell ref="B17:D17"/>
    <mergeCell ref="A18:E18"/>
    <mergeCell ref="B379:D379"/>
    <mergeCell ref="B308:D308"/>
    <mergeCell ref="A309:D309"/>
    <mergeCell ref="B289:D289"/>
    <mergeCell ref="A290:D290"/>
    <mergeCell ref="B372:D372"/>
    <mergeCell ref="B373:D373"/>
    <mergeCell ref="B377:D377"/>
    <mergeCell ref="B374:D374"/>
    <mergeCell ref="B375:D375"/>
    <mergeCell ref="E373:G373"/>
    <mergeCell ref="B30:D30"/>
    <mergeCell ref="B240:D240"/>
    <mergeCell ref="A241:D241"/>
    <mergeCell ref="B36:D36"/>
    <mergeCell ref="A150:D150"/>
    <mergeCell ref="A282:D282"/>
    <mergeCell ref="B220:D220"/>
    <mergeCell ref="A221:D221"/>
    <mergeCell ref="B281:D281"/>
    <mergeCell ref="A380:J380"/>
    <mergeCell ref="B386:H386"/>
    <mergeCell ref="C387:H387"/>
    <mergeCell ref="D381:J381"/>
    <mergeCell ref="G382:I382"/>
    <mergeCell ref="C385:E385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356"/>
  <sheetViews>
    <sheetView workbookViewId="0" topLeftCell="A337">
      <selection activeCell="B348" sqref="B348:J348"/>
    </sheetView>
  </sheetViews>
  <sheetFormatPr defaultColWidth="9.00390625" defaultRowHeight="19.5" customHeight="1"/>
  <cols>
    <col min="1" max="1" width="5.25390625" style="170" customWidth="1"/>
    <col min="2" max="2" width="20.00390625" style="170" customWidth="1"/>
    <col min="3" max="3" width="5.75390625" style="170" customWidth="1"/>
    <col min="4" max="4" width="10.00390625" style="170" customWidth="1"/>
    <col min="5" max="5" width="10.875" style="170" customWidth="1"/>
    <col min="6" max="6" width="5.75390625" style="170" customWidth="1"/>
    <col min="7" max="7" width="9.375" style="170" customWidth="1"/>
    <col min="8" max="8" width="10.875" style="170" customWidth="1"/>
    <col min="9" max="9" width="8.125" style="170" customWidth="1"/>
    <col min="10" max="10" width="7.50390625" style="170" customWidth="1"/>
    <col min="11" max="16384" width="9.00390625" style="170" customWidth="1"/>
  </cols>
  <sheetData>
    <row r="1" spans="1:10" ht="19.5" customHeight="1">
      <c r="A1" s="182" t="s">
        <v>899</v>
      </c>
      <c r="B1" s="182"/>
      <c r="C1" s="191"/>
      <c r="D1" s="191"/>
      <c r="E1" s="191"/>
      <c r="F1" s="191"/>
      <c r="G1" s="191"/>
      <c r="H1" s="191"/>
      <c r="I1" s="191"/>
      <c r="J1" s="191"/>
    </row>
    <row r="2" spans="1:10" ht="19.5" customHeight="1">
      <c r="A2" s="182" t="s">
        <v>2134</v>
      </c>
      <c r="B2" s="182"/>
      <c r="C2" s="696"/>
      <c r="D2" s="696"/>
      <c r="E2" s="696"/>
      <c r="F2" s="696"/>
      <c r="G2" s="696"/>
      <c r="H2" s="696"/>
      <c r="I2" s="696"/>
      <c r="J2" s="696"/>
    </row>
    <row r="3" spans="1:9" s="256" customFormat="1" ht="19.5" customHeight="1">
      <c r="A3" s="1377" t="s">
        <v>438</v>
      </c>
      <c r="B3" s="1377"/>
      <c r="C3" s="1377"/>
      <c r="D3" s="1377"/>
      <c r="E3" s="1377"/>
      <c r="F3" s="1377"/>
      <c r="G3" s="1377"/>
      <c r="H3" s="1377"/>
      <c r="I3" s="1377"/>
    </row>
    <row r="4" spans="1:10" ht="19.5" customHeight="1">
      <c r="A4" s="1547" t="s">
        <v>2263</v>
      </c>
      <c r="B4" s="1547"/>
      <c r="C4" s="1547"/>
      <c r="D4" s="1547"/>
      <c r="E4" s="1547"/>
      <c r="F4" s="1547"/>
      <c r="G4" s="1547"/>
      <c r="H4" s="1547"/>
      <c r="I4" s="1547"/>
      <c r="J4" s="1547"/>
    </row>
    <row r="5" spans="1:10" ht="19.5" customHeight="1">
      <c r="A5" s="1381" t="s">
        <v>1065</v>
      </c>
      <c r="B5" s="1381"/>
      <c r="C5" s="72"/>
      <c r="D5" s="899"/>
      <c r="E5" s="900"/>
      <c r="F5" s="900"/>
      <c r="G5" s="677"/>
      <c r="H5" s="900"/>
      <c r="I5" s="696"/>
      <c r="J5" s="696"/>
    </row>
    <row r="6" spans="1:10" s="191" customFormat="1" ht="19.5" customHeight="1">
      <c r="A6" s="1585" t="s">
        <v>2730</v>
      </c>
      <c r="B6" s="1578" t="s">
        <v>2731</v>
      </c>
      <c r="C6" s="1580" t="s">
        <v>2738</v>
      </c>
      <c r="D6" s="1587" t="s">
        <v>2740</v>
      </c>
      <c r="E6" s="1580" t="s">
        <v>2732</v>
      </c>
      <c r="F6" s="1582" t="s">
        <v>2733</v>
      </c>
      <c r="G6" s="1583"/>
      <c r="H6" s="1580" t="s">
        <v>2737</v>
      </c>
      <c r="I6" s="1578" t="s">
        <v>2736</v>
      </c>
      <c r="J6" s="1580" t="s">
        <v>230</v>
      </c>
    </row>
    <row r="7" spans="1:10" s="191" customFormat="1" ht="28.5" customHeight="1">
      <c r="A7" s="1585"/>
      <c r="B7" s="1586"/>
      <c r="C7" s="1581"/>
      <c r="D7" s="1588"/>
      <c r="E7" s="1581"/>
      <c r="F7" s="699" t="s">
        <v>394</v>
      </c>
      <c r="G7" s="698" t="s">
        <v>2734</v>
      </c>
      <c r="H7" s="1581"/>
      <c r="I7" s="1579"/>
      <c r="J7" s="1584"/>
    </row>
    <row r="8" spans="1:10" s="191" customFormat="1" ht="19.5" customHeight="1">
      <c r="A8" s="897"/>
      <c r="B8" s="902" t="s">
        <v>2138</v>
      </c>
      <c r="C8" s="903"/>
      <c r="D8" s="904"/>
      <c r="E8" s="903"/>
      <c r="F8" s="905"/>
      <c r="G8" s="906"/>
      <c r="H8" s="903"/>
      <c r="I8" s="907"/>
      <c r="J8" s="901"/>
    </row>
    <row r="9" spans="1:10" s="191" customFormat="1" ht="19.5" customHeight="1">
      <c r="A9" s="897">
        <v>1</v>
      </c>
      <c r="B9" s="644" t="s">
        <v>688</v>
      </c>
      <c r="C9" s="645">
        <v>5013</v>
      </c>
      <c r="D9" s="641" t="s">
        <v>2139</v>
      </c>
      <c r="E9" s="640">
        <v>405000</v>
      </c>
      <c r="F9" s="641"/>
      <c r="G9" s="640">
        <v>-405000</v>
      </c>
      <c r="H9" s="640">
        <f>G9+E9</f>
        <v>0</v>
      </c>
      <c r="I9" s="641"/>
      <c r="J9" s="641"/>
    </row>
    <row r="10" spans="1:10" s="191" customFormat="1" ht="19.5" customHeight="1">
      <c r="A10" s="897">
        <v>2</v>
      </c>
      <c r="B10" s="644" t="s">
        <v>689</v>
      </c>
      <c r="C10" s="646">
        <v>12.07</v>
      </c>
      <c r="D10" s="641" t="s">
        <v>2139</v>
      </c>
      <c r="E10" s="640">
        <v>405000</v>
      </c>
      <c r="F10" s="641"/>
      <c r="G10" s="640"/>
      <c r="H10" s="640">
        <v>405000</v>
      </c>
      <c r="I10" s="641"/>
      <c r="J10" s="641"/>
    </row>
    <row r="11" spans="1:10" ht="19.5" customHeight="1">
      <c r="A11" s="1562" t="s">
        <v>1349</v>
      </c>
      <c r="B11" s="1563"/>
      <c r="C11" s="1563"/>
      <c r="D11" s="909"/>
      <c r="E11" s="910">
        <f>SUM(E9:E10)</f>
        <v>810000</v>
      </c>
      <c r="F11" s="911"/>
      <c r="G11" s="912">
        <v>-405000</v>
      </c>
      <c r="H11" s="912">
        <f>G11+E11</f>
        <v>405000</v>
      </c>
      <c r="I11" s="913"/>
      <c r="J11" s="914"/>
    </row>
    <row r="12" spans="1:10" ht="19.5" customHeight="1">
      <c r="A12" s="915"/>
      <c r="B12" s="1576" t="s">
        <v>2140</v>
      </c>
      <c r="C12" s="1577"/>
      <c r="D12" s="1577"/>
      <c r="E12" s="916"/>
      <c r="F12" s="640"/>
      <c r="G12" s="917"/>
      <c r="H12" s="916"/>
      <c r="I12" s="918"/>
      <c r="J12" s="919"/>
    </row>
    <row r="13" spans="1:10" ht="19.5" customHeight="1">
      <c r="A13" s="920">
        <v>1</v>
      </c>
      <c r="B13" s="639" t="s">
        <v>2141</v>
      </c>
      <c r="C13" s="639">
        <v>1955</v>
      </c>
      <c r="D13" s="639" t="s">
        <v>2142</v>
      </c>
      <c r="E13" s="921">
        <v>270000</v>
      </c>
      <c r="F13" s="641"/>
      <c r="G13" s="641"/>
      <c r="H13" s="640">
        <v>270000</v>
      </c>
      <c r="I13" s="922"/>
      <c r="J13" s="922"/>
    </row>
    <row r="14" spans="1:10" ht="19.5" customHeight="1">
      <c r="A14" s="920">
        <v>2</v>
      </c>
      <c r="B14" s="639" t="s">
        <v>2143</v>
      </c>
      <c r="C14" s="639">
        <v>1974</v>
      </c>
      <c r="D14" s="535" t="s">
        <v>2144</v>
      </c>
      <c r="E14" s="640">
        <v>270000</v>
      </c>
      <c r="F14" s="641"/>
      <c r="G14" s="641"/>
      <c r="H14" s="640">
        <v>270000</v>
      </c>
      <c r="I14" s="922"/>
      <c r="J14" s="922"/>
    </row>
    <row r="15" spans="1:10" ht="19.5" customHeight="1">
      <c r="A15" s="920">
        <v>3</v>
      </c>
      <c r="B15" s="639" t="s">
        <v>2145</v>
      </c>
      <c r="C15" s="639">
        <v>1980</v>
      </c>
      <c r="D15" s="534" t="s">
        <v>2139</v>
      </c>
      <c r="E15" s="640">
        <v>270000</v>
      </c>
      <c r="F15" s="641"/>
      <c r="G15" s="641"/>
      <c r="H15" s="640">
        <v>270000</v>
      </c>
      <c r="I15" s="922"/>
      <c r="J15" s="922"/>
    </row>
    <row r="16" spans="1:10" ht="19.5" customHeight="1">
      <c r="A16" s="462"/>
      <c r="B16" s="188" t="s">
        <v>1349</v>
      </c>
      <c r="C16" s="908"/>
      <c r="D16" s="188"/>
      <c r="E16" s="910">
        <f>SUM(E13:E15)</f>
        <v>810000</v>
      </c>
      <c r="F16" s="911"/>
      <c r="G16" s="923"/>
      <c r="H16" s="910">
        <f>SUM(H13:H15)</f>
        <v>810000</v>
      </c>
      <c r="I16" s="913"/>
      <c r="J16" s="914"/>
    </row>
    <row r="17" spans="1:10" ht="19.5" customHeight="1">
      <c r="A17" s="188"/>
      <c r="B17" s="1576" t="s">
        <v>2146</v>
      </c>
      <c r="C17" s="1577"/>
      <c r="D17" s="1577"/>
      <c r="E17" s="924"/>
      <c r="F17" s="925"/>
      <c r="G17" s="925"/>
      <c r="H17" s="924"/>
      <c r="I17" s="913"/>
      <c r="J17" s="914"/>
    </row>
    <row r="18" spans="1:10" ht="19.5" customHeight="1">
      <c r="A18" s="920">
        <v>1</v>
      </c>
      <c r="B18" s="926" t="s">
        <v>2147</v>
      </c>
      <c r="C18" s="926">
        <v>1971</v>
      </c>
      <c r="D18" s="926" t="s">
        <v>2144</v>
      </c>
      <c r="E18" s="640">
        <v>540000</v>
      </c>
      <c r="F18" s="641"/>
      <c r="G18" s="641"/>
      <c r="H18" s="640">
        <v>540000</v>
      </c>
      <c r="I18" s="922"/>
      <c r="J18" s="922"/>
    </row>
    <row r="19" spans="1:10" ht="19.5" customHeight="1">
      <c r="A19" s="920">
        <v>2</v>
      </c>
      <c r="B19" s="639" t="s">
        <v>30</v>
      </c>
      <c r="C19" s="639">
        <v>1971</v>
      </c>
      <c r="D19" s="534" t="s">
        <v>2142</v>
      </c>
      <c r="E19" s="640">
        <v>540000</v>
      </c>
      <c r="F19" s="641"/>
      <c r="G19" s="641"/>
      <c r="H19" s="640">
        <v>540000</v>
      </c>
      <c r="I19" s="922"/>
      <c r="J19" s="922"/>
    </row>
    <row r="20" spans="1:10" ht="19.5" customHeight="1">
      <c r="A20" s="920">
        <v>3</v>
      </c>
      <c r="B20" s="639" t="s">
        <v>2148</v>
      </c>
      <c r="C20" s="639">
        <v>1968</v>
      </c>
      <c r="D20" s="639" t="s">
        <v>2149</v>
      </c>
      <c r="E20" s="640">
        <v>540000</v>
      </c>
      <c r="F20" s="641"/>
      <c r="G20" s="641"/>
      <c r="H20" s="640">
        <v>540000</v>
      </c>
      <c r="I20" s="922"/>
      <c r="J20" s="922"/>
    </row>
    <row r="21" spans="1:10" ht="19.5" customHeight="1">
      <c r="A21" s="920">
        <v>4</v>
      </c>
      <c r="B21" s="639" t="s">
        <v>2150</v>
      </c>
      <c r="C21" s="639">
        <v>1979</v>
      </c>
      <c r="D21" s="535" t="s">
        <v>2142</v>
      </c>
      <c r="E21" s="640">
        <v>540000</v>
      </c>
      <c r="F21" s="641"/>
      <c r="G21" s="641"/>
      <c r="H21" s="640">
        <v>540000</v>
      </c>
      <c r="I21" s="922"/>
      <c r="J21" s="922"/>
    </row>
    <row r="22" spans="1:10" ht="19.5" customHeight="1">
      <c r="A22" s="920">
        <v>5</v>
      </c>
      <c r="B22" s="639" t="s">
        <v>894</v>
      </c>
      <c r="C22" s="639">
        <v>1969</v>
      </c>
      <c r="D22" s="534" t="s">
        <v>2151</v>
      </c>
      <c r="E22" s="640">
        <v>540000</v>
      </c>
      <c r="F22" s="641"/>
      <c r="G22" s="641"/>
      <c r="H22" s="640">
        <v>540000</v>
      </c>
      <c r="I22" s="922"/>
      <c r="J22" s="922"/>
    </row>
    <row r="23" spans="1:10" ht="19.5" customHeight="1">
      <c r="A23" s="920">
        <v>6</v>
      </c>
      <c r="B23" s="639" t="s">
        <v>2152</v>
      </c>
      <c r="C23" s="639">
        <v>1976</v>
      </c>
      <c r="D23" s="639" t="s">
        <v>2153</v>
      </c>
      <c r="E23" s="640">
        <v>540000</v>
      </c>
      <c r="F23" s="641"/>
      <c r="G23" s="641"/>
      <c r="H23" s="640">
        <v>540000</v>
      </c>
      <c r="I23" s="922"/>
      <c r="J23" s="922"/>
    </row>
    <row r="24" spans="1:10" ht="19.5" customHeight="1">
      <c r="A24" s="920">
        <v>7</v>
      </c>
      <c r="B24" s="639" t="s">
        <v>2154</v>
      </c>
      <c r="C24" s="639">
        <v>1979</v>
      </c>
      <c r="D24" s="534" t="s">
        <v>2142</v>
      </c>
      <c r="E24" s="640">
        <v>540000</v>
      </c>
      <c r="F24" s="641"/>
      <c r="G24" s="641"/>
      <c r="H24" s="640">
        <v>540000</v>
      </c>
      <c r="I24" s="927"/>
      <c r="J24" s="928"/>
    </row>
    <row r="25" spans="1:10" ht="19.5" customHeight="1">
      <c r="A25" s="929">
        <v>8</v>
      </c>
      <c r="B25" s="930" t="s">
        <v>2812</v>
      </c>
      <c r="C25" s="930">
        <v>1961</v>
      </c>
      <c r="D25" s="534" t="s">
        <v>2142</v>
      </c>
      <c r="E25" s="640">
        <v>540000</v>
      </c>
      <c r="F25" s="167"/>
      <c r="G25" s="640"/>
      <c r="H25" s="642">
        <f>E25+G25</f>
        <v>540000</v>
      </c>
      <c r="I25" s="931"/>
      <c r="J25" s="932"/>
    </row>
    <row r="26" spans="1:10" ht="19.5" customHeight="1">
      <c r="A26" s="1562" t="s">
        <v>1349</v>
      </c>
      <c r="B26" s="1563"/>
      <c r="C26" s="1563"/>
      <c r="D26" s="909"/>
      <c r="E26" s="910">
        <f>SUM(E18:E25)</f>
        <v>4320000</v>
      </c>
      <c r="F26" s="911"/>
      <c r="G26" s="910"/>
      <c r="H26" s="910">
        <f>E26+G26</f>
        <v>4320000</v>
      </c>
      <c r="I26" s="913"/>
      <c r="J26" s="914"/>
    </row>
    <row r="27" spans="1:10" ht="19.5" customHeight="1">
      <c r="A27" s="933"/>
      <c r="B27" s="934" t="s">
        <v>2155</v>
      </c>
      <c r="C27" s="935"/>
      <c r="D27" s="936"/>
      <c r="E27" s="937"/>
      <c r="F27" s="938"/>
      <c r="G27" s="937"/>
      <c r="H27" s="937"/>
      <c r="I27" s="939"/>
      <c r="J27" s="914"/>
    </row>
    <row r="28" spans="1:10" ht="19.5" customHeight="1">
      <c r="A28" s="940">
        <v>1</v>
      </c>
      <c r="B28" s="926" t="s">
        <v>2156</v>
      </c>
      <c r="C28" s="926">
        <v>1941</v>
      </c>
      <c r="D28" s="926" t="s">
        <v>2142</v>
      </c>
      <c r="E28" s="636">
        <v>405000</v>
      </c>
      <c r="F28" s="168"/>
      <c r="G28" s="636"/>
      <c r="H28" s="636">
        <v>405000</v>
      </c>
      <c r="I28" s="941"/>
      <c r="J28" s="941"/>
    </row>
    <row r="29" spans="1:13" ht="19.5" customHeight="1">
      <c r="A29" s="920">
        <v>2</v>
      </c>
      <c r="B29" s="639" t="s">
        <v>2157</v>
      </c>
      <c r="C29" s="639">
        <v>1938</v>
      </c>
      <c r="D29" s="639" t="s">
        <v>2158</v>
      </c>
      <c r="E29" s="636">
        <v>405000</v>
      </c>
      <c r="F29" s="168"/>
      <c r="G29" s="636"/>
      <c r="H29" s="636">
        <v>405000</v>
      </c>
      <c r="I29" s="922"/>
      <c r="J29" s="922"/>
      <c r="M29" s="170" t="s">
        <v>2800</v>
      </c>
    </row>
    <row r="30" spans="1:10" ht="19.5" customHeight="1">
      <c r="A30" s="920">
        <v>3</v>
      </c>
      <c r="B30" s="639" t="s">
        <v>421</v>
      </c>
      <c r="C30" s="639">
        <v>1949</v>
      </c>
      <c r="D30" s="639" t="s">
        <v>2158</v>
      </c>
      <c r="E30" s="636">
        <v>405000</v>
      </c>
      <c r="F30" s="168"/>
      <c r="G30" s="636"/>
      <c r="H30" s="636">
        <v>405000</v>
      </c>
      <c r="I30" s="922"/>
      <c r="J30" s="922"/>
    </row>
    <row r="31" spans="1:10" ht="19.5" customHeight="1">
      <c r="A31" s="920">
        <v>4</v>
      </c>
      <c r="B31" s="639" t="s">
        <v>30</v>
      </c>
      <c r="C31" s="639">
        <v>1948</v>
      </c>
      <c r="D31" s="639" t="s">
        <v>2158</v>
      </c>
      <c r="E31" s="636">
        <v>405000</v>
      </c>
      <c r="F31" s="168"/>
      <c r="G31" s="636"/>
      <c r="H31" s="636">
        <v>405000</v>
      </c>
      <c r="I31" s="922"/>
      <c r="J31" s="922"/>
    </row>
    <row r="32" spans="1:10" ht="19.5" customHeight="1">
      <c r="A32" s="920">
        <v>5</v>
      </c>
      <c r="B32" s="639" t="s">
        <v>2162</v>
      </c>
      <c r="C32" s="639">
        <v>1940</v>
      </c>
      <c r="D32" s="639" t="s">
        <v>2161</v>
      </c>
      <c r="E32" s="636">
        <v>405000</v>
      </c>
      <c r="F32" s="168"/>
      <c r="G32" s="636"/>
      <c r="H32" s="636">
        <v>405000</v>
      </c>
      <c r="I32" s="922"/>
      <c r="J32" s="922"/>
    </row>
    <row r="33" spans="1:10" ht="19.5" customHeight="1">
      <c r="A33" s="1562" t="s">
        <v>1349</v>
      </c>
      <c r="B33" s="1563"/>
      <c r="C33" s="1563"/>
      <c r="D33" s="909"/>
      <c r="E33" s="910">
        <f>SUM(E28:E32)</f>
        <v>2025000</v>
      </c>
      <c r="F33" s="911"/>
      <c r="G33" s="942"/>
      <c r="H33" s="910">
        <f>SUM(H28:H32)</f>
        <v>2025000</v>
      </c>
      <c r="I33" s="913"/>
      <c r="J33" s="914"/>
    </row>
    <row r="34" spans="1:10" ht="19.5" customHeight="1">
      <c r="A34" s="933"/>
      <c r="B34" s="934" t="s">
        <v>2411</v>
      </c>
      <c r="C34" s="943"/>
      <c r="D34" s="935"/>
      <c r="E34" s="924"/>
      <c r="F34" s="938"/>
      <c r="G34" s="937"/>
      <c r="H34" s="944"/>
      <c r="I34" s="913"/>
      <c r="J34" s="914"/>
    </row>
    <row r="35" spans="1:10" ht="19.5" customHeight="1">
      <c r="A35" s="920">
        <v>1</v>
      </c>
      <c r="B35" s="639" t="s">
        <v>155</v>
      </c>
      <c r="C35" s="945">
        <v>1926</v>
      </c>
      <c r="D35" s="535" t="s">
        <v>2142</v>
      </c>
      <c r="E35" s="635">
        <v>540000</v>
      </c>
      <c r="F35" s="641"/>
      <c r="G35" s="640"/>
      <c r="H35" s="635">
        <v>540000</v>
      </c>
      <c r="I35" s="922"/>
      <c r="J35" s="922"/>
    </row>
    <row r="36" spans="1:10" ht="19.5" customHeight="1">
      <c r="A36" s="920">
        <v>2</v>
      </c>
      <c r="B36" s="639" t="s">
        <v>2413</v>
      </c>
      <c r="C36" s="945">
        <v>1920</v>
      </c>
      <c r="D36" s="639" t="s">
        <v>2139</v>
      </c>
      <c r="E36" s="635">
        <v>540000</v>
      </c>
      <c r="F36" s="641"/>
      <c r="G36" s="640"/>
      <c r="H36" s="635">
        <v>540000</v>
      </c>
      <c r="I36" s="922"/>
      <c r="J36" s="922"/>
    </row>
    <row r="37" spans="1:10" ht="19.5" customHeight="1">
      <c r="A37" s="920">
        <v>3</v>
      </c>
      <c r="B37" s="639" t="s">
        <v>2414</v>
      </c>
      <c r="C37" s="945">
        <v>1920</v>
      </c>
      <c r="D37" s="535" t="s">
        <v>2139</v>
      </c>
      <c r="E37" s="635">
        <v>540000</v>
      </c>
      <c r="F37" s="641"/>
      <c r="G37" s="640"/>
      <c r="H37" s="635">
        <v>540000</v>
      </c>
      <c r="I37" s="922"/>
      <c r="J37" s="922"/>
    </row>
    <row r="38" spans="1:10" ht="19.5" customHeight="1">
      <c r="A38" s="920">
        <v>4</v>
      </c>
      <c r="B38" s="534" t="s">
        <v>2415</v>
      </c>
      <c r="C38" s="946">
        <v>1927</v>
      </c>
      <c r="D38" s="947" t="s">
        <v>2153</v>
      </c>
      <c r="E38" s="635">
        <v>540000</v>
      </c>
      <c r="F38" s="641"/>
      <c r="G38" s="640"/>
      <c r="H38" s="635">
        <v>540000</v>
      </c>
      <c r="I38" s="169"/>
      <c r="J38" s="169"/>
    </row>
    <row r="39" spans="1:10" s="950" customFormat="1" ht="19.5" customHeight="1">
      <c r="A39" s="948">
        <v>5</v>
      </c>
      <c r="B39" s="639" t="s">
        <v>2160</v>
      </c>
      <c r="C39" s="639">
        <v>1935</v>
      </c>
      <c r="D39" s="639" t="s">
        <v>2161</v>
      </c>
      <c r="E39" s="635">
        <v>540000</v>
      </c>
      <c r="F39" s="167"/>
      <c r="G39" s="642"/>
      <c r="H39" s="643">
        <f>G39+E39</f>
        <v>540000</v>
      </c>
      <c r="I39" s="949"/>
      <c r="J39" s="638"/>
    </row>
    <row r="40" spans="1:10" ht="19.5" customHeight="1">
      <c r="A40" s="1562" t="s">
        <v>1349</v>
      </c>
      <c r="B40" s="1563"/>
      <c r="C40" s="1563"/>
      <c r="D40" s="951"/>
      <c r="E40" s="910">
        <f>SUM(E35:E39)</f>
        <v>2700000</v>
      </c>
      <c r="F40" s="911"/>
      <c r="G40" s="910"/>
      <c r="H40" s="910">
        <f>G40+E40</f>
        <v>2700000</v>
      </c>
      <c r="I40" s="913"/>
      <c r="J40" s="914"/>
    </row>
    <row r="41" spans="1:10" ht="19.5" customHeight="1">
      <c r="A41" s="933"/>
      <c r="B41" s="934" t="s">
        <v>2416</v>
      </c>
      <c r="C41" s="943"/>
      <c r="D41" s="952"/>
      <c r="E41" s="937"/>
      <c r="F41" s="953"/>
      <c r="G41" s="924"/>
      <c r="H41" s="937"/>
      <c r="I41" s="939"/>
      <c r="J41" s="914"/>
    </row>
    <row r="42" spans="1:10" ht="19.5" customHeight="1">
      <c r="A42" s="920">
        <v>1</v>
      </c>
      <c r="B42" s="639" t="s">
        <v>2418</v>
      </c>
      <c r="C42" s="639">
        <v>1931</v>
      </c>
      <c r="D42" s="534" t="s">
        <v>2142</v>
      </c>
      <c r="E42" s="640">
        <v>270000</v>
      </c>
      <c r="F42" s="641">
        <v>0</v>
      </c>
      <c r="G42" s="640">
        <v>0</v>
      </c>
      <c r="H42" s="640">
        <f>E42+G42</f>
        <v>270000</v>
      </c>
      <c r="I42" s="922"/>
      <c r="J42" s="922"/>
    </row>
    <row r="43" spans="1:10" ht="19.5" customHeight="1">
      <c r="A43" s="920">
        <v>2</v>
      </c>
      <c r="B43" s="639" t="s">
        <v>2419</v>
      </c>
      <c r="C43" s="639">
        <v>1915</v>
      </c>
      <c r="D43" s="534" t="s">
        <v>2142</v>
      </c>
      <c r="E43" s="640">
        <v>270000</v>
      </c>
      <c r="F43" s="641">
        <v>0</v>
      </c>
      <c r="G43" s="640">
        <v>0</v>
      </c>
      <c r="H43" s="640">
        <f aca="true" t="shared" si="0" ref="H43:H102">E43+G43</f>
        <v>270000</v>
      </c>
      <c r="I43" s="922"/>
      <c r="J43" s="922"/>
    </row>
    <row r="44" spans="1:10" ht="19.5" customHeight="1">
      <c r="A44" s="920">
        <v>3</v>
      </c>
      <c r="B44" s="639" t="s">
        <v>2422</v>
      </c>
      <c r="C44" s="639">
        <v>1922</v>
      </c>
      <c r="D44" s="639" t="s">
        <v>2142</v>
      </c>
      <c r="E44" s="640">
        <v>270000</v>
      </c>
      <c r="F44" s="641">
        <v>0</v>
      </c>
      <c r="G44" s="640">
        <v>0</v>
      </c>
      <c r="H44" s="640">
        <f t="shared" si="0"/>
        <v>270000</v>
      </c>
      <c r="I44" s="922"/>
      <c r="J44" s="922"/>
    </row>
    <row r="45" spans="1:10" ht="19.5" customHeight="1">
      <c r="A45" s="920">
        <v>4</v>
      </c>
      <c r="B45" s="639" t="s">
        <v>2423</v>
      </c>
      <c r="C45" s="639">
        <v>1920</v>
      </c>
      <c r="D45" s="639" t="s">
        <v>2142</v>
      </c>
      <c r="E45" s="640">
        <v>270000</v>
      </c>
      <c r="F45" s="641">
        <v>0</v>
      </c>
      <c r="G45" s="640">
        <v>0</v>
      </c>
      <c r="H45" s="640">
        <f t="shared" si="0"/>
        <v>270000</v>
      </c>
      <c r="I45" s="922"/>
      <c r="J45" s="922"/>
    </row>
    <row r="46" spans="1:10" ht="19.5" customHeight="1">
      <c r="A46" s="920">
        <v>5</v>
      </c>
      <c r="B46" s="639" t="s">
        <v>2426</v>
      </c>
      <c r="C46" s="639">
        <v>1931</v>
      </c>
      <c r="D46" s="534" t="s">
        <v>2142</v>
      </c>
      <c r="E46" s="640">
        <v>270000</v>
      </c>
      <c r="F46" s="641">
        <v>0</v>
      </c>
      <c r="G46" s="640">
        <v>0</v>
      </c>
      <c r="H46" s="640">
        <f t="shared" si="0"/>
        <v>270000</v>
      </c>
      <c r="I46" s="922"/>
      <c r="J46" s="922"/>
    </row>
    <row r="47" spans="1:10" ht="19.5" customHeight="1">
      <c r="A47" s="920">
        <v>6</v>
      </c>
      <c r="B47" s="639" t="s">
        <v>2417</v>
      </c>
      <c r="C47" s="639">
        <v>1932</v>
      </c>
      <c r="D47" s="534" t="s">
        <v>2153</v>
      </c>
      <c r="E47" s="640">
        <v>270000</v>
      </c>
      <c r="F47" s="641">
        <v>0</v>
      </c>
      <c r="G47" s="640">
        <v>0</v>
      </c>
      <c r="H47" s="640">
        <f t="shared" si="0"/>
        <v>270000</v>
      </c>
      <c r="I47" s="922"/>
      <c r="J47" s="922"/>
    </row>
    <row r="48" spans="1:10" ht="19.5" customHeight="1">
      <c r="A48" s="920">
        <v>7</v>
      </c>
      <c r="B48" s="639" t="s">
        <v>2428</v>
      </c>
      <c r="C48" s="639">
        <v>1923</v>
      </c>
      <c r="D48" s="534" t="s">
        <v>2153</v>
      </c>
      <c r="E48" s="640">
        <v>270000</v>
      </c>
      <c r="F48" s="641">
        <v>0</v>
      </c>
      <c r="G48" s="640">
        <v>0</v>
      </c>
      <c r="H48" s="640">
        <f t="shared" si="0"/>
        <v>270000</v>
      </c>
      <c r="I48" s="922"/>
      <c r="J48" s="922"/>
    </row>
    <row r="49" spans="1:10" ht="19.5" customHeight="1">
      <c r="A49" s="920">
        <v>8</v>
      </c>
      <c r="B49" s="639" t="s">
        <v>2429</v>
      </c>
      <c r="C49" s="639">
        <v>1923</v>
      </c>
      <c r="D49" s="639" t="s">
        <v>2158</v>
      </c>
      <c r="E49" s="640">
        <v>270000</v>
      </c>
      <c r="F49" s="641">
        <v>0</v>
      </c>
      <c r="G49" s="640">
        <v>0</v>
      </c>
      <c r="H49" s="640">
        <f t="shared" si="0"/>
        <v>270000</v>
      </c>
      <c r="I49" s="922"/>
      <c r="J49" s="922"/>
    </row>
    <row r="50" spans="1:10" ht="19.5" customHeight="1">
      <c r="A50" s="920">
        <v>9</v>
      </c>
      <c r="B50" s="639" t="s">
        <v>2430</v>
      </c>
      <c r="C50" s="639">
        <v>1926</v>
      </c>
      <c r="D50" s="535" t="s">
        <v>2158</v>
      </c>
      <c r="E50" s="640">
        <v>270000</v>
      </c>
      <c r="F50" s="641">
        <v>0</v>
      </c>
      <c r="G50" s="640">
        <v>0</v>
      </c>
      <c r="H50" s="640">
        <f t="shared" si="0"/>
        <v>270000</v>
      </c>
      <c r="I50" s="922"/>
      <c r="J50" s="922"/>
    </row>
    <row r="51" spans="1:10" ht="19.5" customHeight="1">
      <c r="A51" s="920">
        <v>10</v>
      </c>
      <c r="B51" s="639" t="s">
        <v>2431</v>
      </c>
      <c r="C51" s="639">
        <v>1930</v>
      </c>
      <c r="D51" s="534" t="s">
        <v>2158</v>
      </c>
      <c r="E51" s="640">
        <v>270000</v>
      </c>
      <c r="F51" s="641">
        <v>0</v>
      </c>
      <c r="G51" s="640">
        <v>0</v>
      </c>
      <c r="H51" s="640">
        <f t="shared" si="0"/>
        <v>270000</v>
      </c>
      <c r="I51" s="922"/>
      <c r="J51" s="922"/>
    </row>
    <row r="52" spans="1:10" ht="19.5" customHeight="1">
      <c r="A52" s="920">
        <v>11</v>
      </c>
      <c r="B52" s="639" t="s">
        <v>2432</v>
      </c>
      <c r="C52" s="639">
        <v>1925</v>
      </c>
      <c r="D52" s="534" t="s">
        <v>2158</v>
      </c>
      <c r="E52" s="640">
        <v>270000</v>
      </c>
      <c r="F52" s="641">
        <v>0</v>
      </c>
      <c r="G52" s="640">
        <v>0</v>
      </c>
      <c r="H52" s="640">
        <f t="shared" si="0"/>
        <v>270000</v>
      </c>
      <c r="I52" s="922"/>
      <c r="J52" s="922"/>
    </row>
    <row r="53" spans="1:10" ht="19.5" customHeight="1">
      <c r="A53" s="920">
        <v>12</v>
      </c>
      <c r="B53" s="639" t="s">
        <v>2433</v>
      </c>
      <c r="C53" s="639">
        <v>1928</v>
      </c>
      <c r="D53" s="535" t="s">
        <v>2158</v>
      </c>
      <c r="E53" s="640">
        <v>270000</v>
      </c>
      <c r="F53" s="641">
        <v>0</v>
      </c>
      <c r="G53" s="640">
        <v>0</v>
      </c>
      <c r="H53" s="640">
        <f t="shared" si="0"/>
        <v>270000</v>
      </c>
      <c r="I53" s="922"/>
      <c r="J53" s="922"/>
    </row>
    <row r="54" spans="1:10" ht="19.5" customHeight="1">
      <c r="A54" s="920">
        <v>13</v>
      </c>
      <c r="B54" s="639" t="s">
        <v>2434</v>
      </c>
      <c r="C54" s="639">
        <v>1927</v>
      </c>
      <c r="D54" s="535" t="s">
        <v>2142</v>
      </c>
      <c r="E54" s="640">
        <v>270000</v>
      </c>
      <c r="F54" s="641">
        <v>0</v>
      </c>
      <c r="G54" s="640">
        <v>0</v>
      </c>
      <c r="H54" s="640">
        <f t="shared" si="0"/>
        <v>270000</v>
      </c>
      <c r="I54" s="922"/>
      <c r="J54" s="922"/>
    </row>
    <row r="55" spans="1:10" ht="19.5" customHeight="1">
      <c r="A55" s="920">
        <v>14</v>
      </c>
      <c r="B55" s="639" t="s">
        <v>2</v>
      </c>
      <c r="C55" s="639">
        <v>1928</v>
      </c>
      <c r="D55" s="534" t="s">
        <v>2169</v>
      </c>
      <c r="E55" s="640">
        <v>270000</v>
      </c>
      <c r="F55" s="641">
        <v>0</v>
      </c>
      <c r="G55" s="640">
        <v>0</v>
      </c>
      <c r="H55" s="640">
        <f t="shared" si="0"/>
        <v>270000</v>
      </c>
      <c r="I55" s="922"/>
      <c r="J55" s="922"/>
    </row>
    <row r="56" spans="1:10" ht="19.5" customHeight="1">
      <c r="A56" s="920">
        <v>15</v>
      </c>
      <c r="B56" s="639" t="s">
        <v>2436</v>
      </c>
      <c r="C56" s="639">
        <v>1930</v>
      </c>
      <c r="D56" s="534" t="s">
        <v>2169</v>
      </c>
      <c r="E56" s="640">
        <v>270000</v>
      </c>
      <c r="F56" s="641">
        <v>0</v>
      </c>
      <c r="G56" s="640">
        <v>0</v>
      </c>
      <c r="H56" s="640">
        <f t="shared" si="0"/>
        <v>270000</v>
      </c>
      <c r="I56" s="922"/>
      <c r="J56" s="922"/>
    </row>
    <row r="57" spans="1:10" ht="19.5" customHeight="1">
      <c r="A57" s="920">
        <v>16</v>
      </c>
      <c r="B57" s="639" t="s">
        <v>2437</v>
      </c>
      <c r="C57" s="639">
        <v>1926</v>
      </c>
      <c r="D57" s="534" t="s">
        <v>2169</v>
      </c>
      <c r="E57" s="640">
        <v>270000</v>
      </c>
      <c r="F57" s="641">
        <v>0</v>
      </c>
      <c r="G57" s="640">
        <v>0</v>
      </c>
      <c r="H57" s="640">
        <f t="shared" si="0"/>
        <v>270000</v>
      </c>
      <c r="I57" s="922"/>
      <c r="J57" s="922"/>
    </row>
    <row r="58" spans="1:10" ht="19.5" customHeight="1">
      <c r="A58" s="920">
        <v>17</v>
      </c>
      <c r="B58" s="639" t="s">
        <v>1446</v>
      </c>
      <c r="C58" s="639">
        <v>1930</v>
      </c>
      <c r="D58" s="534" t="s">
        <v>2169</v>
      </c>
      <c r="E58" s="640">
        <v>270000</v>
      </c>
      <c r="F58" s="641">
        <v>0</v>
      </c>
      <c r="G58" s="640">
        <v>0</v>
      </c>
      <c r="H58" s="640">
        <f t="shared" si="0"/>
        <v>270000</v>
      </c>
      <c r="I58" s="922"/>
      <c r="J58" s="922"/>
    </row>
    <row r="59" spans="1:10" ht="19.5" customHeight="1">
      <c r="A59" s="920">
        <v>18</v>
      </c>
      <c r="B59" s="639" t="s">
        <v>2439</v>
      </c>
      <c r="C59" s="639">
        <v>1927</v>
      </c>
      <c r="D59" s="534" t="s">
        <v>2169</v>
      </c>
      <c r="E59" s="640">
        <v>270000</v>
      </c>
      <c r="F59" s="641">
        <v>0</v>
      </c>
      <c r="G59" s="640">
        <v>0</v>
      </c>
      <c r="H59" s="640">
        <f t="shared" si="0"/>
        <v>270000</v>
      </c>
      <c r="I59" s="922"/>
      <c r="J59" s="922"/>
    </row>
    <row r="60" spans="1:10" ht="19.5" customHeight="1">
      <c r="A60" s="920">
        <v>19</v>
      </c>
      <c r="B60" s="639" t="s">
        <v>2440</v>
      </c>
      <c r="C60" s="639">
        <v>1929</v>
      </c>
      <c r="D60" s="535" t="s">
        <v>2169</v>
      </c>
      <c r="E60" s="640">
        <v>270000</v>
      </c>
      <c r="F60" s="641">
        <v>0</v>
      </c>
      <c r="G60" s="640">
        <v>0</v>
      </c>
      <c r="H60" s="640">
        <f t="shared" si="0"/>
        <v>270000</v>
      </c>
      <c r="I60" s="922"/>
      <c r="J60" s="922"/>
    </row>
    <row r="61" spans="1:10" ht="19.5" customHeight="1">
      <c r="A61" s="920">
        <v>20</v>
      </c>
      <c r="B61" s="639" t="s">
        <v>2442</v>
      </c>
      <c r="C61" s="639">
        <v>1926</v>
      </c>
      <c r="D61" s="534" t="s">
        <v>2169</v>
      </c>
      <c r="E61" s="640">
        <v>270000</v>
      </c>
      <c r="F61" s="641">
        <v>0</v>
      </c>
      <c r="G61" s="640">
        <v>0</v>
      </c>
      <c r="H61" s="640">
        <f t="shared" si="0"/>
        <v>270000</v>
      </c>
      <c r="I61" s="922"/>
      <c r="J61" s="922"/>
    </row>
    <row r="62" spans="1:10" ht="19.5" customHeight="1">
      <c r="A62" s="920">
        <v>21</v>
      </c>
      <c r="B62" s="639" t="s">
        <v>2443</v>
      </c>
      <c r="C62" s="639">
        <v>1928</v>
      </c>
      <c r="D62" s="534" t="s">
        <v>2149</v>
      </c>
      <c r="E62" s="640">
        <v>270000</v>
      </c>
      <c r="F62" s="641">
        <v>0</v>
      </c>
      <c r="G62" s="640">
        <v>0</v>
      </c>
      <c r="H62" s="640">
        <f t="shared" si="0"/>
        <v>270000</v>
      </c>
      <c r="I62" s="922"/>
      <c r="J62" s="922"/>
    </row>
    <row r="63" spans="1:10" ht="19.5" customHeight="1">
      <c r="A63" s="920">
        <v>22</v>
      </c>
      <c r="B63" s="639" t="s">
        <v>2445</v>
      </c>
      <c r="C63" s="639">
        <v>1927</v>
      </c>
      <c r="D63" s="535" t="s">
        <v>2161</v>
      </c>
      <c r="E63" s="640">
        <v>270000</v>
      </c>
      <c r="F63" s="641">
        <v>0</v>
      </c>
      <c r="G63" s="640">
        <v>0</v>
      </c>
      <c r="H63" s="640">
        <f t="shared" si="0"/>
        <v>270000</v>
      </c>
      <c r="I63" s="922"/>
      <c r="J63" s="922"/>
    </row>
    <row r="64" spans="1:10" ht="19.5" customHeight="1">
      <c r="A64" s="920">
        <v>23</v>
      </c>
      <c r="B64" s="639" t="s">
        <v>2447</v>
      </c>
      <c r="C64" s="639">
        <v>1926</v>
      </c>
      <c r="D64" s="535" t="s">
        <v>2144</v>
      </c>
      <c r="E64" s="640">
        <v>270000</v>
      </c>
      <c r="F64" s="641">
        <v>0</v>
      </c>
      <c r="G64" s="640">
        <v>0</v>
      </c>
      <c r="H64" s="640">
        <f t="shared" si="0"/>
        <v>270000</v>
      </c>
      <c r="I64" s="922"/>
      <c r="J64" s="922"/>
    </row>
    <row r="65" spans="1:10" ht="19.5" customHeight="1">
      <c r="A65" s="920">
        <v>24</v>
      </c>
      <c r="B65" s="639" t="s">
        <v>2448</v>
      </c>
      <c r="C65" s="639">
        <v>1929</v>
      </c>
      <c r="D65" s="639" t="s">
        <v>2144</v>
      </c>
      <c r="E65" s="640">
        <v>270000</v>
      </c>
      <c r="F65" s="641">
        <v>0</v>
      </c>
      <c r="G65" s="640">
        <v>0</v>
      </c>
      <c r="H65" s="640">
        <f t="shared" si="0"/>
        <v>270000</v>
      </c>
      <c r="I65" s="922"/>
      <c r="J65" s="922"/>
    </row>
    <row r="66" spans="1:10" ht="19.5" customHeight="1">
      <c r="A66" s="920">
        <v>25</v>
      </c>
      <c r="B66" s="639" t="s">
        <v>2449</v>
      </c>
      <c r="C66" s="639">
        <v>1930</v>
      </c>
      <c r="D66" s="534" t="s">
        <v>2139</v>
      </c>
      <c r="E66" s="640">
        <v>270000</v>
      </c>
      <c r="F66" s="641">
        <v>0</v>
      </c>
      <c r="G66" s="640">
        <v>0</v>
      </c>
      <c r="H66" s="640">
        <f t="shared" si="0"/>
        <v>270000</v>
      </c>
      <c r="I66" s="922"/>
      <c r="J66" s="922"/>
    </row>
    <row r="67" spans="1:10" ht="19.5" customHeight="1">
      <c r="A67" s="920">
        <v>26</v>
      </c>
      <c r="B67" s="639" t="s">
        <v>2450</v>
      </c>
      <c r="C67" s="639">
        <v>1929</v>
      </c>
      <c r="D67" s="534" t="s">
        <v>2139</v>
      </c>
      <c r="E67" s="640">
        <v>270000</v>
      </c>
      <c r="F67" s="641">
        <v>0</v>
      </c>
      <c r="G67" s="640">
        <v>0</v>
      </c>
      <c r="H67" s="640">
        <f t="shared" si="0"/>
        <v>270000</v>
      </c>
      <c r="I67" s="922"/>
      <c r="J67" s="922"/>
    </row>
    <row r="68" spans="1:10" ht="19.5" customHeight="1">
      <c r="A68" s="920">
        <v>27</v>
      </c>
      <c r="B68" s="639" t="s">
        <v>2451</v>
      </c>
      <c r="C68" s="639">
        <v>1928</v>
      </c>
      <c r="D68" s="639" t="s">
        <v>2139</v>
      </c>
      <c r="E68" s="640">
        <v>270000</v>
      </c>
      <c r="F68" s="641">
        <v>0</v>
      </c>
      <c r="G68" s="640">
        <v>0</v>
      </c>
      <c r="H68" s="640">
        <f t="shared" si="0"/>
        <v>270000</v>
      </c>
      <c r="I68" s="922"/>
      <c r="J68" s="922"/>
    </row>
    <row r="69" spans="1:10" ht="19.5" customHeight="1">
      <c r="A69" s="920">
        <v>28</v>
      </c>
      <c r="B69" s="639" t="s">
        <v>2452</v>
      </c>
      <c r="C69" s="639">
        <v>1925</v>
      </c>
      <c r="D69" s="535" t="s">
        <v>2169</v>
      </c>
      <c r="E69" s="640">
        <v>270000</v>
      </c>
      <c r="F69" s="641">
        <v>0</v>
      </c>
      <c r="G69" s="640">
        <v>0</v>
      </c>
      <c r="H69" s="640">
        <f t="shared" si="0"/>
        <v>270000</v>
      </c>
      <c r="I69" s="922"/>
      <c r="J69" s="922"/>
    </row>
    <row r="70" spans="1:10" ht="19.5" customHeight="1">
      <c r="A70" s="920">
        <v>29</v>
      </c>
      <c r="B70" s="639" t="s">
        <v>2453</v>
      </c>
      <c r="C70" s="639">
        <v>1927</v>
      </c>
      <c r="D70" s="534" t="s">
        <v>2144</v>
      </c>
      <c r="E70" s="640">
        <v>270000</v>
      </c>
      <c r="F70" s="641">
        <v>0</v>
      </c>
      <c r="G70" s="640">
        <v>0</v>
      </c>
      <c r="H70" s="640">
        <f t="shared" si="0"/>
        <v>270000</v>
      </c>
      <c r="I70" s="922"/>
      <c r="J70" s="922"/>
    </row>
    <row r="71" spans="1:10" ht="19.5" customHeight="1">
      <c r="A71" s="920">
        <v>30</v>
      </c>
      <c r="B71" s="639" t="s">
        <v>2464</v>
      </c>
      <c r="C71" s="639">
        <v>1931</v>
      </c>
      <c r="D71" s="534" t="s">
        <v>2142</v>
      </c>
      <c r="E71" s="640">
        <v>270000</v>
      </c>
      <c r="F71" s="641">
        <v>0</v>
      </c>
      <c r="G71" s="640">
        <v>0</v>
      </c>
      <c r="H71" s="640">
        <f t="shared" si="0"/>
        <v>270000</v>
      </c>
      <c r="I71" s="922"/>
      <c r="J71" s="922"/>
    </row>
    <row r="72" spans="1:10" ht="19.5" customHeight="1">
      <c r="A72" s="920">
        <v>31</v>
      </c>
      <c r="B72" s="639" t="s">
        <v>2465</v>
      </c>
      <c r="C72" s="639">
        <v>1928</v>
      </c>
      <c r="D72" s="534" t="s">
        <v>2142</v>
      </c>
      <c r="E72" s="640">
        <v>270000</v>
      </c>
      <c r="F72" s="641">
        <v>0</v>
      </c>
      <c r="G72" s="640">
        <v>0</v>
      </c>
      <c r="H72" s="640">
        <f t="shared" si="0"/>
        <v>270000</v>
      </c>
      <c r="I72" s="922"/>
      <c r="J72" s="922"/>
    </row>
    <row r="73" spans="1:10" ht="19.5" customHeight="1">
      <c r="A73" s="920">
        <v>32</v>
      </c>
      <c r="B73" s="639" t="s">
        <v>2466</v>
      </c>
      <c r="C73" s="639">
        <v>1931</v>
      </c>
      <c r="D73" s="534" t="s">
        <v>2169</v>
      </c>
      <c r="E73" s="640">
        <v>270000</v>
      </c>
      <c r="F73" s="641">
        <v>0</v>
      </c>
      <c r="G73" s="640">
        <v>0</v>
      </c>
      <c r="H73" s="640">
        <f t="shared" si="0"/>
        <v>270000</v>
      </c>
      <c r="I73" s="922"/>
      <c r="J73" s="922"/>
    </row>
    <row r="74" spans="1:10" ht="19.5" customHeight="1">
      <c r="A74" s="920">
        <v>33</v>
      </c>
      <c r="B74" s="639" t="s">
        <v>2467</v>
      </c>
      <c r="C74" s="639">
        <v>1932</v>
      </c>
      <c r="D74" s="639" t="s">
        <v>2142</v>
      </c>
      <c r="E74" s="640">
        <v>270000</v>
      </c>
      <c r="F74" s="641">
        <v>0</v>
      </c>
      <c r="G74" s="640">
        <v>0</v>
      </c>
      <c r="H74" s="640">
        <f t="shared" si="0"/>
        <v>270000</v>
      </c>
      <c r="I74" s="922"/>
      <c r="J74" s="922"/>
    </row>
    <row r="75" spans="1:10" ht="19.5" customHeight="1">
      <c r="A75" s="920">
        <v>34</v>
      </c>
      <c r="B75" s="639" t="s">
        <v>2468</v>
      </c>
      <c r="C75" s="639">
        <v>1932</v>
      </c>
      <c r="D75" s="639" t="s">
        <v>2144</v>
      </c>
      <c r="E75" s="640">
        <v>270000</v>
      </c>
      <c r="F75" s="641">
        <v>0</v>
      </c>
      <c r="G75" s="640">
        <v>0</v>
      </c>
      <c r="H75" s="640">
        <f t="shared" si="0"/>
        <v>270000</v>
      </c>
      <c r="I75" s="922"/>
      <c r="J75" s="922"/>
    </row>
    <row r="76" spans="1:10" ht="19.5" customHeight="1">
      <c r="A76" s="920">
        <v>35</v>
      </c>
      <c r="B76" s="639" t="s">
        <v>2470</v>
      </c>
      <c r="C76" s="639">
        <v>1932</v>
      </c>
      <c r="D76" s="534" t="s">
        <v>2169</v>
      </c>
      <c r="E76" s="640">
        <v>270000</v>
      </c>
      <c r="F76" s="641">
        <v>0</v>
      </c>
      <c r="G76" s="640">
        <v>0</v>
      </c>
      <c r="H76" s="640">
        <f t="shared" si="0"/>
        <v>270000</v>
      </c>
      <c r="I76" s="922"/>
      <c r="J76" s="922"/>
    </row>
    <row r="77" spans="1:10" ht="19.5" customHeight="1">
      <c r="A77" s="920">
        <v>36</v>
      </c>
      <c r="B77" s="639" t="s">
        <v>2471</v>
      </c>
      <c r="C77" s="639">
        <v>1932</v>
      </c>
      <c r="D77" s="534" t="s">
        <v>2169</v>
      </c>
      <c r="E77" s="640">
        <v>270000</v>
      </c>
      <c r="F77" s="641">
        <v>0</v>
      </c>
      <c r="G77" s="640">
        <v>0</v>
      </c>
      <c r="H77" s="640">
        <f t="shared" si="0"/>
        <v>270000</v>
      </c>
      <c r="I77" s="922"/>
      <c r="J77" s="922"/>
    </row>
    <row r="78" spans="1:10" ht="19.5" customHeight="1">
      <c r="A78" s="920">
        <v>37</v>
      </c>
      <c r="B78" s="639" t="s">
        <v>2472</v>
      </c>
      <c r="C78" s="639">
        <v>1932</v>
      </c>
      <c r="D78" s="534" t="s">
        <v>2161</v>
      </c>
      <c r="E78" s="640">
        <v>270000</v>
      </c>
      <c r="F78" s="641">
        <v>0</v>
      </c>
      <c r="G78" s="640">
        <v>0</v>
      </c>
      <c r="H78" s="640">
        <f t="shared" si="0"/>
        <v>270000</v>
      </c>
      <c r="I78" s="922"/>
      <c r="J78" s="922"/>
    </row>
    <row r="79" spans="1:10" ht="19.5" customHeight="1">
      <c r="A79" s="920">
        <v>38</v>
      </c>
      <c r="B79" s="639" t="s">
        <v>2474</v>
      </c>
      <c r="C79" s="639">
        <v>1928</v>
      </c>
      <c r="D79" s="639" t="s">
        <v>2142</v>
      </c>
      <c r="E79" s="640">
        <v>270000</v>
      </c>
      <c r="F79" s="641">
        <v>0</v>
      </c>
      <c r="G79" s="640">
        <v>0</v>
      </c>
      <c r="H79" s="640">
        <f t="shared" si="0"/>
        <v>270000</v>
      </c>
      <c r="I79" s="922"/>
      <c r="J79" s="922"/>
    </row>
    <row r="80" spans="1:10" ht="19.5" customHeight="1">
      <c r="A80" s="920">
        <v>39</v>
      </c>
      <c r="B80" s="639" t="s">
        <v>985</v>
      </c>
      <c r="C80" s="639">
        <v>1933</v>
      </c>
      <c r="D80" s="535" t="s">
        <v>2149</v>
      </c>
      <c r="E80" s="640">
        <v>270000</v>
      </c>
      <c r="F80" s="641">
        <v>0</v>
      </c>
      <c r="G80" s="640">
        <v>0</v>
      </c>
      <c r="H80" s="640">
        <f t="shared" si="0"/>
        <v>270000</v>
      </c>
      <c r="I80" s="922"/>
      <c r="J80" s="922"/>
    </row>
    <row r="81" spans="1:10" ht="19.5" customHeight="1">
      <c r="A81" s="920">
        <v>40</v>
      </c>
      <c r="B81" s="639" t="s">
        <v>2475</v>
      </c>
      <c r="C81" s="639">
        <v>1933</v>
      </c>
      <c r="D81" s="535" t="s">
        <v>2149</v>
      </c>
      <c r="E81" s="640">
        <v>270000</v>
      </c>
      <c r="F81" s="641">
        <v>0</v>
      </c>
      <c r="G81" s="640"/>
      <c r="H81" s="640">
        <f t="shared" si="0"/>
        <v>270000</v>
      </c>
      <c r="I81" s="922"/>
      <c r="J81" s="922"/>
    </row>
    <row r="82" spans="1:10" ht="19.5" customHeight="1">
      <c r="A82" s="920">
        <v>41</v>
      </c>
      <c r="B82" s="639" t="s">
        <v>2476</v>
      </c>
      <c r="C82" s="639">
        <v>1933</v>
      </c>
      <c r="D82" s="534" t="s">
        <v>2144</v>
      </c>
      <c r="E82" s="640">
        <v>270000</v>
      </c>
      <c r="F82" s="641">
        <v>0</v>
      </c>
      <c r="G82" s="640">
        <v>0</v>
      </c>
      <c r="H82" s="640">
        <f t="shared" si="0"/>
        <v>270000</v>
      </c>
      <c r="I82" s="922"/>
      <c r="J82" s="922"/>
    </row>
    <row r="83" spans="1:10" ht="19.5" customHeight="1">
      <c r="A83" s="920">
        <v>42</v>
      </c>
      <c r="B83" s="639" t="s">
        <v>84</v>
      </c>
      <c r="C83" s="639">
        <v>1933</v>
      </c>
      <c r="D83" s="639" t="s">
        <v>2149</v>
      </c>
      <c r="E83" s="640">
        <v>270000</v>
      </c>
      <c r="F83" s="641">
        <v>0</v>
      </c>
      <c r="G83" s="539">
        <v>0</v>
      </c>
      <c r="H83" s="640">
        <f t="shared" si="0"/>
        <v>270000</v>
      </c>
      <c r="I83" s="922"/>
      <c r="J83" s="922"/>
    </row>
    <row r="84" spans="1:10" ht="19.5" customHeight="1">
      <c r="A84" s="920">
        <v>43</v>
      </c>
      <c r="B84" s="534" t="s">
        <v>2478</v>
      </c>
      <c r="C84" s="534">
        <v>1933</v>
      </c>
      <c r="D84" s="947" t="s">
        <v>2161</v>
      </c>
      <c r="E84" s="640">
        <v>270000</v>
      </c>
      <c r="F84" s="641">
        <v>0</v>
      </c>
      <c r="G84" s="539">
        <v>0</v>
      </c>
      <c r="H84" s="640">
        <f t="shared" si="0"/>
        <v>270000</v>
      </c>
      <c r="I84" s="922"/>
      <c r="J84" s="922"/>
    </row>
    <row r="85" spans="1:10" ht="19.5" customHeight="1">
      <c r="A85" s="920">
        <v>44</v>
      </c>
      <c r="B85" s="639" t="s">
        <v>2769</v>
      </c>
      <c r="C85" s="639">
        <v>1933</v>
      </c>
      <c r="D85" s="534" t="s">
        <v>2139</v>
      </c>
      <c r="E85" s="640">
        <v>270000</v>
      </c>
      <c r="F85" s="540">
        <v>0</v>
      </c>
      <c r="G85" s="539">
        <v>0</v>
      </c>
      <c r="H85" s="640">
        <f t="shared" si="0"/>
        <v>270000</v>
      </c>
      <c r="I85" s="922"/>
      <c r="J85" s="922"/>
    </row>
    <row r="86" spans="1:10" ht="19.5" customHeight="1">
      <c r="A86" s="920">
        <v>45</v>
      </c>
      <c r="B86" s="534" t="s">
        <v>2507</v>
      </c>
      <c r="C86" s="534">
        <v>1935</v>
      </c>
      <c r="D86" s="947" t="s">
        <v>2144</v>
      </c>
      <c r="E86" s="640">
        <v>270000</v>
      </c>
      <c r="F86" s="540">
        <v>0</v>
      </c>
      <c r="G86" s="539">
        <v>0</v>
      </c>
      <c r="H86" s="640">
        <f t="shared" si="0"/>
        <v>270000</v>
      </c>
      <c r="I86" s="922"/>
      <c r="J86" s="922"/>
    </row>
    <row r="87" spans="1:10" ht="19.5" customHeight="1">
      <c r="A87" s="920">
        <v>46</v>
      </c>
      <c r="B87" s="534" t="s">
        <v>2770</v>
      </c>
      <c r="C87" s="534">
        <v>1935</v>
      </c>
      <c r="D87" s="947" t="s">
        <v>2144</v>
      </c>
      <c r="E87" s="640">
        <v>270000</v>
      </c>
      <c r="F87" s="540">
        <v>0</v>
      </c>
      <c r="G87" s="539">
        <v>0</v>
      </c>
      <c r="H87" s="640">
        <f t="shared" si="0"/>
        <v>270000</v>
      </c>
      <c r="I87" s="922"/>
      <c r="J87" s="922"/>
    </row>
    <row r="88" spans="1:10" ht="19.5" customHeight="1">
      <c r="A88" s="920">
        <v>47</v>
      </c>
      <c r="B88" s="534" t="s">
        <v>2771</v>
      </c>
      <c r="C88" s="534">
        <v>1933</v>
      </c>
      <c r="D88" s="534" t="s">
        <v>2149</v>
      </c>
      <c r="E88" s="640">
        <v>270000</v>
      </c>
      <c r="F88" s="540">
        <v>0</v>
      </c>
      <c r="G88" s="539">
        <v>0</v>
      </c>
      <c r="H88" s="640">
        <f t="shared" si="0"/>
        <v>270000</v>
      </c>
      <c r="I88" s="922"/>
      <c r="J88" s="922"/>
    </row>
    <row r="89" spans="1:10" ht="19.5" customHeight="1">
      <c r="A89" s="920">
        <v>48</v>
      </c>
      <c r="B89" s="639" t="s">
        <v>2772</v>
      </c>
      <c r="C89" s="639">
        <v>1935</v>
      </c>
      <c r="D89" s="534" t="s">
        <v>2149</v>
      </c>
      <c r="E89" s="640">
        <v>270000</v>
      </c>
      <c r="F89" s="540">
        <v>0</v>
      </c>
      <c r="G89" s="539">
        <v>0</v>
      </c>
      <c r="H89" s="640">
        <f t="shared" si="0"/>
        <v>270000</v>
      </c>
      <c r="I89" s="922"/>
      <c r="J89" s="922"/>
    </row>
    <row r="90" spans="1:10" ht="19.5" customHeight="1">
      <c r="A90" s="920">
        <v>49</v>
      </c>
      <c r="B90" s="534" t="s">
        <v>2773</v>
      </c>
      <c r="C90" s="534">
        <v>1935</v>
      </c>
      <c r="D90" s="534" t="s">
        <v>2153</v>
      </c>
      <c r="E90" s="640">
        <v>270000</v>
      </c>
      <c r="F90" s="540">
        <v>0</v>
      </c>
      <c r="G90" s="539">
        <v>0</v>
      </c>
      <c r="H90" s="640">
        <f t="shared" si="0"/>
        <v>270000</v>
      </c>
      <c r="I90" s="922"/>
      <c r="J90" s="922"/>
    </row>
    <row r="91" spans="1:10" ht="19.5" customHeight="1">
      <c r="A91" s="920">
        <v>50</v>
      </c>
      <c r="B91" s="534" t="s">
        <v>2774</v>
      </c>
      <c r="C91" s="534">
        <v>1935</v>
      </c>
      <c r="D91" s="639" t="s">
        <v>2149</v>
      </c>
      <c r="E91" s="640">
        <v>270000</v>
      </c>
      <c r="F91" s="540">
        <v>0</v>
      </c>
      <c r="G91" s="539">
        <v>0</v>
      </c>
      <c r="H91" s="640">
        <f t="shared" si="0"/>
        <v>270000</v>
      </c>
      <c r="I91" s="922"/>
      <c r="J91" s="922"/>
    </row>
    <row r="92" spans="1:10" ht="19.5" customHeight="1">
      <c r="A92" s="920">
        <v>51</v>
      </c>
      <c r="B92" s="534" t="s">
        <v>959</v>
      </c>
      <c r="C92" s="534">
        <v>1935</v>
      </c>
      <c r="D92" s="535" t="s">
        <v>2149</v>
      </c>
      <c r="E92" s="640">
        <v>270000</v>
      </c>
      <c r="F92" s="540">
        <v>0</v>
      </c>
      <c r="G92" s="539">
        <v>0</v>
      </c>
      <c r="H92" s="640">
        <f t="shared" si="0"/>
        <v>270000</v>
      </c>
      <c r="I92" s="169"/>
      <c r="J92" s="169"/>
    </row>
    <row r="93" spans="1:10" ht="19.5" customHeight="1">
      <c r="A93" s="920">
        <v>52</v>
      </c>
      <c r="B93" s="534" t="s">
        <v>960</v>
      </c>
      <c r="C93" s="534">
        <v>1929</v>
      </c>
      <c r="D93" s="534" t="s">
        <v>2142</v>
      </c>
      <c r="E93" s="640">
        <v>270000</v>
      </c>
      <c r="F93" s="540">
        <v>0</v>
      </c>
      <c r="G93" s="539">
        <v>0</v>
      </c>
      <c r="H93" s="640">
        <f t="shared" si="0"/>
        <v>270000</v>
      </c>
      <c r="I93" s="169"/>
      <c r="J93" s="169"/>
    </row>
    <row r="94" spans="1:10" ht="19.5" customHeight="1">
      <c r="A94" s="920">
        <v>53</v>
      </c>
      <c r="B94" s="534" t="s">
        <v>961</v>
      </c>
      <c r="C94" s="534">
        <v>1935</v>
      </c>
      <c r="D94" s="639" t="s">
        <v>2142</v>
      </c>
      <c r="E94" s="640">
        <v>270000</v>
      </c>
      <c r="F94" s="540">
        <v>0</v>
      </c>
      <c r="G94" s="539">
        <v>0</v>
      </c>
      <c r="H94" s="640">
        <f t="shared" si="0"/>
        <v>270000</v>
      </c>
      <c r="I94" s="169"/>
      <c r="J94" s="169"/>
    </row>
    <row r="95" spans="1:10" ht="19.5" customHeight="1">
      <c r="A95" s="920">
        <v>54</v>
      </c>
      <c r="B95" s="534" t="s">
        <v>33</v>
      </c>
      <c r="C95" s="534">
        <v>1938</v>
      </c>
      <c r="D95" s="535" t="s">
        <v>2142</v>
      </c>
      <c r="E95" s="640">
        <v>270000</v>
      </c>
      <c r="F95" s="540">
        <v>0</v>
      </c>
      <c r="G95" s="539">
        <v>0</v>
      </c>
      <c r="H95" s="640">
        <f t="shared" si="0"/>
        <v>270000</v>
      </c>
      <c r="I95" s="169"/>
      <c r="J95" s="169"/>
    </row>
    <row r="96" spans="1:10" ht="19.5" customHeight="1">
      <c r="A96" s="920">
        <v>55</v>
      </c>
      <c r="B96" s="534" t="s">
        <v>114</v>
      </c>
      <c r="C96" s="534">
        <v>1935</v>
      </c>
      <c r="D96" s="535" t="s">
        <v>2139</v>
      </c>
      <c r="E96" s="640">
        <v>270000</v>
      </c>
      <c r="F96" s="540">
        <v>0</v>
      </c>
      <c r="G96" s="539">
        <f>F96*E96</f>
        <v>0</v>
      </c>
      <c r="H96" s="640">
        <f t="shared" si="0"/>
        <v>270000</v>
      </c>
      <c r="I96" s="169"/>
      <c r="J96" s="169"/>
    </row>
    <row r="97" spans="1:10" ht="19.5" customHeight="1">
      <c r="A97" s="920">
        <v>56</v>
      </c>
      <c r="B97" s="534" t="s">
        <v>115</v>
      </c>
      <c r="C97" s="534">
        <v>1935</v>
      </c>
      <c r="D97" s="535" t="s">
        <v>2161</v>
      </c>
      <c r="E97" s="640">
        <v>270000</v>
      </c>
      <c r="F97" s="540">
        <v>0</v>
      </c>
      <c r="G97" s="539">
        <f>F97*E97</f>
        <v>0</v>
      </c>
      <c r="H97" s="640">
        <f t="shared" si="0"/>
        <v>270000</v>
      </c>
      <c r="I97" s="169"/>
      <c r="J97" s="169"/>
    </row>
    <row r="98" spans="1:10" ht="19.5" customHeight="1">
      <c r="A98" s="920">
        <v>57</v>
      </c>
      <c r="B98" s="534" t="s">
        <v>125</v>
      </c>
      <c r="C98" s="534">
        <v>1935</v>
      </c>
      <c r="D98" s="535" t="s">
        <v>2480</v>
      </c>
      <c r="E98" s="640">
        <v>270000</v>
      </c>
      <c r="F98" s="540">
        <v>0</v>
      </c>
      <c r="G98" s="539">
        <v>0</v>
      </c>
      <c r="H98" s="640">
        <f t="shared" si="0"/>
        <v>270000</v>
      </c>
      <c r="I98" s="169"/>
      <c r="J98" s="169"/>
    </row>
    <row r="99" spans="1:10" ht="19.5" customHeight="1">
      <c r="A99" s="920">
        <v>58</v>
      </c>
      <c r="B99" s="534" t="s">
        <v>2471</v>
      </c>
      <c r="C99" s="534">
        <v>1921</v>
      </c>
      <c r="D99" s="535" t="s">
        <v>2153</v>
      </c>
      <c r="E99" s="640">
        <v>270000</v>
      </c>
      <c r="F99" s="540">
        <v>0</v>
      </c>
      <c r="G99" s="539">
        <v>0</v>
      </c>
      <c r="H99" s="640">
        <f t="shared" si="0"/>
        <v>270000</v>
      </c>
      <c r="I99" s="169"/>
      <c r="J99" s="169"/>
    </row>
    <row r="100" spans="1:10" ht="19.5" customHeight="1">
      <c r="A100" s="920">
        <v>59</v>
      </c>
      <c r="B100" s="534" t="s">
        <v>1449</v>
      </c>
      <c r="C100" s="534">
        <v>1935</v>
      </c>
      <c r="D100" s="639" t="s">
        <v>2142</v>
      </c>
      <c r="E100" s="640">
        <v>270000</v>
      </c>
      <c r="F100" s="540">
        <v>0</v>
      </c>
      <c r="G100" s="539">
        <v>0</v>
      </c>
      <c r="H100" s="640">
        <f t="shared" si="0"/>
        <v>270000</v>
      </c>
      <c r="I100" s="169"/>
      <c r="J100" s="169"/>
    </row>
    <row r="101" spans="1:10" ht="19.5" customHeight="1">
      <c r="A101" s="920">
        <v>60</v>
      </c>
      <c r="B101" s="534" t="s">
        <v>116</v>
      </c>
      <c r="C101" s="534">
        <v>1935</v>
      </c>
      <c r="D101" s="954" t="s">
        <v>2161</v>
      </c>
      <c r="E101" s="640">
        <v>270000</v>
      </c>
      <c r="F101" s="540">
        <v>0</v>
      </c>
      <c r="G101" s="539">
        <v>0</v>
      </c>
      <c r="H101" s="640">
        <f t="shared" si="0"/>
        <v>270000</v>
      </c>
      <c r="I101" s="169"/>
      <c r="J101" s="169"/>
    </row>
    <row r="102" spans="1:10" ht="19.5" customHeight="1">
      <c r="A102" s="920">
        <v>61</v>
      </c>
      <c r="B102" s="534" t="s">
        <v>1450</v>
      </c>
      <c r="C102" s="534">
        <v>1936</v>
      </c>
      <c r="D102" s="639" t="s">
        <v>2161</v>
      </c>
      <c r="E102" s="640">
        <v>270000</v>
      </c>
      <c r="F102" s="540">
        <v>0</v>
      </c>
      <c r="G102" s="539">
        <v>0</v>
      </c>
      <c r="H102" s="640">
        <f t="shared" si="0"/>
        <v>270000</v>
      </c>
      <c r="I102" s="169"/>
      <c r="J102" s="169"/>
    </row>
    <row r="103" spans="1:10" ht="19.5" customHeight="1">
      <c r="A103" s="920">
        <v>62</v>
      </c>
      <c r="B103" s="534" t="s">
        <v>2210</v>
      </c>
      <c r="C103" s="534">
        <v>1935</v>
      </c>
      <c r="D103" s="535" t="s">
        <v>2142</v>
      </c>
      <c r="E103" s="640">
        <v>270000</v>
      </c>
      <c r="F103" s="540"/>
      <c r="G103" s="539"/>
      <c r="H103" s="640">
        <f>E103+G103</f>
        <v>270000</v>
      </c>
      <c r="I103" s="169"/>
      <c r="J103" s="169"/>
    </row>
    <row r="104" spans="1:10" ht="19.5" customHeight="1">
      <c r="A104" s="920">
        <v>63</v>
      </c>
      <c r="B104" s="534" t="s">
        <v>952</v>
      </c>
      <c r="C104" s="534">
        <v>1935</v>
      </c>
      <c r="D104" s="639" t="s">
        <v>2149</v>
      </c>
      <c r="E104" s="640">
        <v>270000</v>
      </c>
      <c r="F104" s="540"/>
      <c r="G104" s="539"/>
      <c r="H104" s="640">
        <f>E104+G104</f>
        <v>270000</v>
      </c>
      <c r="I104" s="169"/>
      <c r="J104" s="169"/>
    </row>
    <row r="105" spans="1:10" ht="19.5" customHeight="1">
      <c r="A105" s="920">
        <v>64</v>
      </c>
      <c r="B105" s="534" t="s">
        <v>685</v>
      </c>
      <c r="C105" s="534">
        <v>1936</v>
      </c>
      <c r="D105" s="535" t="s">
        <v>2142</v>
      </c>
      <c r="E105" s="640">
        <v>270000</v>
      </c>
      <c r="F105" s="540"/>
      <c r="G105" s="539"/>
      <c r="H105" s="640">
        <f>E105+G105</f>
        <v>270000</v>
      </c>
      <c r="I105" s="169"/>
      <c r="J105" s="169"/>
    </row>
    <row r="106" spans="1:10" ht="19.5" customHeight="1">
      <c r="A106" s="920">
        <v>65</v>
      </c>
      <c r="B106" s="535" t="s">
        <v>686</v>
      </c>
      <c r="C106" s="535">
        <v>1936</v>
      </c>
      <c r="D106" s="535" t="s">
        <v>2153</v>
      </c>
      <c r="E106" s="640">
        <v>270000</v>
      </c>
      <c r="F106" s="167"/>
      <c r="G106" s="642"/>
      <c r="H106" s="640">
        <f>E106+G106</f>
        <v>270000</v>
      </c>
      <c r="I106" s="169"/>
      <c r="J106" s="169"/>
    </row>
    <row r="107" spans="1:10" ht="19.5" customHeight="1">
      <c r="A107" s="920">
        <v>66</v>
      </c>
      <c r="B107" s="639" t="s">
        <v>2481</v>
      </c>
      <c r="C107" s="639">
        <v>1920</v>
      </c>
      <c r="D107" s="534" t="s">
        <v>2158</v>
      </c>
      <c r="E107" s="640">
        <v>270000</v>
      </c>
      <c r="F107" s="641"/>
      <c r="G107" s="640"/>
      <c r="H107" s="640">
        <v>270000</v>
      </c>
      <c r="I107" s="922"/>
      <c r="J107" s="922"/>
    </row>
    <row r="108" spans="1:10" ht="19.5" customHeight="1">
      <c r="A108" s="920">
        <v>67</v>
      </c>
      <c r="B108" s="639" t="s">
        <v>2482</v>
      </c>
      <c r="C108" s="639">
        <v>1929</v>
      </c>
      <c r="D108" s="534" t="s">
        <v>2158</v>
      </c>
      <c r="E108" s="640">
        <v>270000</v>
      </c>
      <c r="F108" s="641"/>
      <c r="G108" s="640"/>
      <c r="H108" s="640">
        <v>270000</v>
      </c>
      <c r="I108" s="922"/>
      <c r="J108" s="922"/>
    </row>
    <row r="109" spans="1:10" ht="19.5" customHeight="1">
      <c r="A109" s="920">
        <v>68</v>
      </c>
      <c r="B109" s="639" t="s">
        <v>2483</v>
      </c>
      <c r="C109" s="639">
        <v>1926</v>
      </c>
      <c r="D109" s="639" t="s">
        <v>2142</v>
      </c>
      <c r="E109" s="640">
        <v>270000</v>
      </c>
      <c r="F109" s="641"/>
      <c r="G109" s="640"/>
      <c r="H109" s="640">
        <v>270000</v>
      </c>
      <c r="I109" s="922"/>
      <c r="J109" s="922"/>
    </row>
    <row r="110" spans="1:10" ht="19.5" customHeight="1">
      <c r="A110" s="920">
        <v>69</v>
      </c>
      <c r="B110" s="639" t="s">
        <v>2484</v>
      </c>
      <c r="C110" s="639">
        <v>1926</v>
      </c>
      <c r="D110" s="535" t="s">
        <v>2142</v>
      </c>
      <c r="E110" s="640">
        <v>270000</v>
      </c>
      <c r="F110" s="641"/>
      <c r="G110" s="640"/>
      <c r="H110" s="640">
        <v>270000</v>
      </c>
      <c r="I110" s="922"/>
      <c r="J110" s="922"/>
    </row>
    <row r="111" spans="1:10" ht="19.5" customHeight="1">
      <c r="A111" s="920">
        <v>70</v>
      </c>
      <c r="B111" s="639" t="s">
        <v>2485</v>
      </c>
      <c r="C111" s="639">
        <v>1930</v>
      </c>
      <c r="D111" s="534" t="s">
        <v>2169</v>
      </c>
      <c r="E111" s="640">
        <v>270000</v>
      </c>
      <c r="F111" s="641"/>
      <c r="G111" s="640"/>
      <c r="H111" s="640">
        <v>270000</v>
      </c>
      <c r="I111" s="922"/>
      <c r="J111" s="922"/>
    </row>
    <row r="112" spans="1:10" ht="19.5" customHeight="1">
      <c r="A112" s="920">
        <v>71</v>
      </c>
      <c r="B112" s="639" t="s">
        <v>2486</v>
      </c>
      <c r="C112" s="639">
        <v>1930</v>
      </c>
      <c r="D112" s="534" t="s">
        <v>2149</v>
      </c>
      <c r="E112" s="640">
        <v>270000</v>
      </c>
      <c r="F112" s="641"/>
      <c r="G112" s="640"/>
      <c r="H112" s="640">
        <v>270000</v>
      </c>
      <c r="I112" s="922"/>
      <c r="J112" s="922"/>
    </row>
    <row r="113" spans="1:10" ht="19.5" customHeight="1">
      <c r="A113" s="920">
        <v>72</v>
      </c>
      <c r="B113" s="639" t="s">
        <v>2487</v>
      </c>
      <c r="C113" s="639">
        <v>1930</v>
      </c>
      <c r="D113" s="534" t="s">
        <v>2142</v>
      </c>
      <c r="E113" s="640">
        <v>270000</v>
      </c>
      <c r="F113" s="641"/>
      <c r="G113" s="640"/>
      <c r="H113" s="640">
        <v>270000</v>
      </c>
      <c r="I113" s="922"/>
      <c r="J113" s="922"/>
    </row>
    <row r="114" spans="1:10" ht="19.5" customHeight="1">
      <c r="A114" s="920">
        <v>73</v>
      </c>
      <c r="B114" s="639" t="s">
        <v>2488</v>
      </c>
      <c r="C114" s="639">
        <v>1931</v>
      </c>
      <c r="D114" s="534" t="s">
        <v>2142</v>
      </c>
      <c r="E114" s="640">
        <v>270000</v>
      </c>
      <c r="F114" s="641"/>
      <c r="G114" s="640"/>
      <c r="H114" s="640">
        <v>270000</v>
      </c>
      <c r="I114" s="922"/>
      <c r="J114" s="922"/>
    </row>
    <row r="115" spans="1:10" ht="19.5" customHeight="1">
      <c r="A115" s="920">
        <v>74</v>
      </c>
      <c r="B115" s="1289" t="s">
        <v>2489</v>
      </c>
      <c r="C115" s="1289">
        <v>1931</v>
      </c>
      <c r="D115" s="1289" t="s">
        <v>2139</v>
      </c>
      <c r="E115" s="1290">
        <v>0</v>
      </c>
      <c r="F115" s="1291"/>
      <c r="G115" s="1290"/>
      <c r="H115" s="1292">
        <v>0</v>
      </c>
      <c r="I115" s="1293" t="s">
        <v>2820</v>
      </c>
      <c r="J115" s="1293"/>
    </row>
    <row r="116" spans="1:10" ht="19.5" customHeight="1">
      <c r="A116" s="920">
        <v>75</v>
      </c>
      <c r="B116" s="639" t="s">
        <v>2417</v>
      </c>
      <c r="C116" s="639">
        <v>1932</v>
      </c>
      <c r="D116" s="534" t="s">
        <v>2142</v>
      </c>
      <c r="E116" s="640">
        <v>270000</v>
      </c>
      <c r="G116" s="640"/>
      <c r="H116" s="640">
        <f>SUM(E116:G116)</f>
        <v>270000</v>
      </c>
      <c r="I116" s="169"/>
      <c r="J116" s="169"/>
    </row>
    <row r="117" spans="1:10" ht="19.5" customHeight="1">
      <c r="A117" s="920">
        <v>76</v>
      </c>
      <c r="B117" s="639" t="s">
        <v>2424</v>
      </c>
      <c r="C117" s="639">
        <v>1919</v>
      </c>
      <c r="D117" s="639" t="s">
        <v>2158</v>
      </c>
      <c r="E117" s="640">
        <v>270000</v>
      </c>
      <c r="F117" s="540"/>
      <c r="G117" s="640"/>
      <c r="H117" s="640">
        <f>SUM(E117:G117)</f>
        <v>270000</v>
      </c>
      <c r="I117" s="169"/>
      <c r="J117" s="169"/>
    </row>
    <row r="118" spans="1:10" ht="19.5" customHeight="1">
      <c r="A118" s="920">
        <v>77</v>
      </c>
      <c r="B118" s="639" t="s">
        <v>2425</v>
      </c>
      <c r="C118" s="639">
        <v>1922</v>
      </c>
      <c r="D118" s="535" t="s">
        <v>2158</v>
      </c>
      <c r="E118" s="640">
        <v>270000</v>
      </c>
      <c r="F118" s="540"/>
      <c r="G118" s="640"/>
      <c r="H118" s="640">
        <f aca="true" t="shared" si="1" ref="H118:H131">SUM(E118:G118)</f>
        <v>270000</v>
      </c>
      <c r="I118" s="169"/>
      <c r="J118" s="169"/>
    </row>
    <row r="119" spans="1:10" ht="19.5" customHeight="1">
      <c r="A119" s="920">
        <v>78</v>
      </c>
      <c r="B119" s="639" t="s">
        <v>2435</v>
      </c>
      <c r="C119" s="639">
        <v>1929</v>
      </c>
      <c r="D119" s="639" t="s">
        <v>2142</v>
      </c>
      <c r="E119" s="640">
        <v>270000</v>
      </c>
      <c r="F119" s="540"/>
      <c r="G119" s="640"/>
      <c r="H119" s="640">
        <f t="shared" si="1"/>
        <v>270000</v>
      </c>
      <c r="I119" s="169"/>
      <c r="J119" s="169"/>
    </row>
    <row r="120" spans="1:10" ht="19.5" customHeight="1">
      <c r="A120" s="920">
        <v>79</v>
      </c>
      <c r="B120" s="639" t="s">
        <v>2438</v>
      </c>
      <c r="C120" s="639">
        <v>1928</v>
      </c>
      <c r="D120" s="534" t="s">
        <v>2169</v>
      </c>
      <c r="E120" s="640">
        <v>270000</v>
      </c>
      <c r="F120" s="540"/>
      <c r="G120" s="640"/>
      <c r="H120" s="640">
        <f t="shared" si="1"/>
        <v>270000</v>
      </c>
      <c r="I120" s="169"/>
      <c r="J120" s="169"/>
    </row>
    <row r="121" spans="1:10" ht="19.5" customHeight="1">
      <c r="A121" s="920">
        <v>80</v>
      </c>
      <c r="B121" s="639" t="s">
        <v>2441</v>
      </c>
      <c r="C121" s="639">
        <v>1926</v>
      </c>
      <c r="D121" s="534" t="s">
        <v>2169</v>
      </c>
      <c r="E121" s="640">
        <v>270000</v>
      </c>
      <c r="F121" s="540"/>
      <c r="G121" s="640"/>
      <c r="H121" s="640">
        <f t="shared" si="1"/>
        <v>270000</v>
      </c>
      <c r="I121" s="169"/>
      <c r="J121" s="169"/>
    </row>
    <row r="122" spans="1:10" ht="19.5" customHeight="1">
      <c r="A122" s="920">
        <v>81</v>
      </c>
      <c r="B122" s="639" t="s">
        <v>2444</v>
      </c>
      <c r="C122" s="639">
        <v>1931</v>
      </c>
      <c r="D122" s="639" t="s">
        <v>2142</v>
      </c>
      <c r="E122" s="640">
        <v>270000</v>
      </c>
      <c r="F122" s="540"/>
      <c r="G122" s="640"/>
      <c r="H122" s="640">
        <f t="shared" si="1"/>
        <v>270000</v>
      </c>
      <c r="I122" s="169"/>
      <c r="J122" s="169"/>
    </row>
    <row r="123" spans="1:10" ht="19.5" customHeight="1">
      <c r="A123" s="920">
        <v>82</v>
      </c>
      <c r="B123" s="639" t="s">
        <v>2446</v>
      </c>
      <c r="C123" s="639">
        <v>1929</v>
      </c>
      <c r="D123" s="639" t="s">
        <v>2144</v>
      </c>
      <c r="E123" s="640">
        <v>270000</v>
      </c>
      <c r="F123" s="540"/>
      <c r="G123" s="640"/>
      <c r="H123" s="640">
        <f t="shared" si="1"/>
        <v>270000</v>
      </c>
      <c r="I123" s="169"/>
      <c r="J123" s="169"/>
    </row>
    <row r="124" spans="1:10" ht="19.5" customHeight="1">
      <c r="A124" s="920">
        <v>83</v>
      </c>
      <c r="B124" s="639" t="s">
        <v>2473</v>
      </c>
      <c r="C124" s="639">
        <v>1933</v>
      </c>
      <c r="D124" s="639" t="s">
        <v>2142</v>
      </c>
      <c r="E124" s="640">
        <v>270000</v>
      </c>
      <c r="F124" s="540"/>
      <c r="G124" s="640"/>
      <c r="H124" s="640">
        <f t="shared" si="1"/>
        <v>270000</v>
      </c>
      <c r="I124" s="169"/>
      <c r="J124" s="169"/>
    </row>
    <row r="125" spans="1:10" ht="19.5" customHeight="1">
      <c r="A125" s="920">
        <v>84</v>
      </c>
      <c r="B125" s="639" t="s">
        <v>2477</v>
      </c>
      <c r="C125" s="639">
        <v>1933</v>
      </c>
      <c r="D125" s="534" t="s">
        <v>2142</v>
      </c>
      <c r="E125" s="640">
        <v>270000</v>
      </c>
      <c r="F125" s="540"/>
      <c r="G125" s="640"/>
      <c r="H125" s="640">
        <f t="shared" si="1"/>
        <v>270000</v>
      </c>
      <c r="I125" s="169"/>
      <c r="J125" s="169"/>
    </row>
    <row r="126" spans="1:10" ht="19.5" customHeight="1">
      <c r="A126" s="920">
        <v>85</v>
      </c>
      <c r="B126" s="534" t="s">
        <v>2208</v>
      </c>
      <c r="C126" s="534">
        <v>1934</v>
      </c>
      <c r="D126" s="534" t="s">
        <v>2142</v>
      </c>
      <c r="E126" s="640">
        <v>270000</v>
      </c>
      <c r="F126" s="540"/>
      <c r="G126" s="640"/>
      <c r="H126" s="640">
        <f t="shared" si="1"/>
        <v>270000</v>
      </c>
      <c r="I126" s="169"/>
      <c r="J126" s="169"/>
    </row>
    <row r="127" spans="1:10" ht="19.5" customHeight="1">
      <c r="A127" s="920">
        <v>86</v>
      </c>
      <c r="B127" s="534" t="s">
        <v>33</v>
      </c>
      <c r="C127" s="534">
        <v>1935</v>
      </c>
      <c r="D127" s="534" t="s">
        <v>2480</v>
      </c>
      <c r="E127" s="640">
        <v>270000</v>
      </c>
      <c r="F127" s="540"/>
      <c r="G127" s="640"/>
      <c r="H127" s="640">
        <f t="shared" si="1"/>
        <v>270000</v>
      </c>
      <c r="I127" s="169"/>
      <c r="J127" s="169"/>
    </row>
    <row r="128" spans="1:10" ht="19.5" customHeight="1">
      <c r="A128" s="920">
        <v>87</v>
      </c>
      <c r="B128" s="534" t="s">
        <v>958</v>
      </c>
      <c r="C128" s="534">
        <v>1935</v>
      </c>
      <c r="D128" s="639" t="s">
        <v>2142</v>
      </c>
      <c r="E128" s="640">
        <v>270000</v>
      </c>
      <c r="F128" s="540"/>
      <c r="G128" s="640"/>
      <c r="H128" s="640">
        <f t="shared" si="1"/>
        <v>270000</v>
      </c>
      <c r="I128" s="169"/>
      <c r="J128" s="169"/>
    </row>
    <row r="129" spans="1:10" ht="19.5" customHeight="1">
      <c r="A129" s="920">
        <v>88</v>
      </c>
      <c r="B129" s="534" t="s">
        <v>947</v>
      </c>
      <c r="C129" s="534">
        <v>1935</v>
      </c>
      <c r="D129" s="639" t="s">
        <v>2142</v>
      </c>
      <c r="E129" s="640">
        <v>270000</v>
      </c>
      <c r="F129" s="540"/>
      <c r="G129" s="640"/>
      <c r="H129" s="640">
        <f t="shared" si="1"/>
        <v>270000</v>
      </c>
      <c r="I129" s="169"/>
      <c r="J129" s="169"/>
    </row>
    <row r="130" spans="1:10" ht="19.5" customHeight="1">
      <c r="A130" s="920">
        <v>89</v>
      </c>
      <c r="B130" s="534" t="s">
        <v>1451</v>
      </c>
      <c r="C130" s="534">
        <v>1936</v>
      </c>
      <c r="D130" s="535" t="s">
        <v>2161</v>
      </c>
      <c r="E130" s="640">
        <v>270000</v>
      </c>
      <c r="F130" s="540"/>
      <c r="G130" s="640"/>
      <c r="H130" s="640">
        <f t="shared" si="1"/>
        <v>270000</v>
      </c>
      <c r="I130" s="169"/>
      <c r="J130" s="169"/>
    </row>
    <row r="131" spans="1:10" ht="19.5" customHeight="1">
      <c r="A131" s="920">
        <v>90</v>
      </c>
      <c r="B131" s="534" t="s">
        <v>850</v>
      </c>
      <c r="C131" s="534">
        <v>1935</v>
      </c>
      <c r="D131" s="535" t="s">
        <v>2480</v>
      </c>
      <c r="E131" s="539">
        <v>270000</v>
      </c>
      <c r="F131" s="540"/>
      <c r="G131" s="539"/>
      <c r="H131" s="539">
        <f t="shared" si="1"/>
        <v>270000</v>
      </c>
      <c r="I131" s="169"/>
      <c r="J131" s="169" t="s">
        <v>2800</v>
      </c>
    </row>
    <row r="132" spans="1:10" ht="19.5" customHeight="1">
      <c r="A132" s="920">
        <v>91</v>
      </c>
      <c r="B132" s="639" t="s">
        <v>1814</v>
      </c>
      <c r="C132" s="639">
        <v>1936</v>
      </c>
      <c r="D132" s="639" t="s">
        <v>2169</v>
      </c>
      <c r="E132" s="640">
        <v>270000</v>
      </c>
      <c r="F132" s="641"/>
      <c r="G132" s="640"/>
      <c r="H132" s="640">
        <f>SUM(E132:G132)</f>
        <v>270000</v>
      </c>
      <c r="I132" s="955"/>
      <c r="J132" s="956"/>
    </row>
    <row r="133" spans="1:10" ht="19.5" customHeight="1">
      <c r="A133" s="920">
        <v>92</v>
      </c>
      <c r="B133" s="639" t="s">
        <v>2811</v>
      </c>
      <c r="C133" s="639">
        <v>1936</v>
      </c>
      <c r="D133" s="639" t="s">
        <v>2161</v>
      </c>
      <c r="E133" s="640">
        <v>270000</v>
      </c>
      <c r="F133" s="641"/>
      <c r="G133" s="640"/>
      <c r="H133" s="640">
        <f>E133+G133</f>
        <v>270000</v>
      </c>
      <c r="I133" s="955"/>
      <c r="J133" s="956"/>
    </row>
    <row r="134" spans="1:10" ht="19.5" customHeight="1">
      <c r="A134" s="920">
        <v>93</v>
      </c>
      <c r="B134" s="558" t="s">
        <v>506</v>
      </c>
      <c r="C134" s="639">
        <v>1936</v>
      </c>
      <c r="D134" s="639" t="s">
        <v>2139</v>
      </c>
      <c r="E134" s="640">
        <v>270000</v>
      </c>
      <c r="F134" s="641"/>
      <c r="G134" s="640"/>
      <c r="H134" s="640">
        <f>E134+G134</f>
        <v>270000</v>
      </c>
      <c r="I134" s="558"/>
      <c r="J134" s="957"/>
    </row>
    <row r="135" spans="1:10" ht="19.5" customHeight="1">
      <c r="A135" s="920">
        <v>94</v>
      </c>
      <c r="B135" s="558" t="s">
        <v>507</v>
      </c>
      <c r="C135" s="639">
        <v>1936</v>
      </c>
      <c r="D135" s="639" t="s">
        <v>2480</v>
      </c>
      <c r="E135" s="640">
        <v>270000</v>
      </c>
      <c r="F135" s="641"/>
      <c r="G135" s="640"/>
      <c r="H135" s="640">
        <f>E135+G135</f>
        <v>270000</v>
      </c>
      <c r="I135" s="558"/>
      <c r="J135" s="957"/>
    </row>
    <row r="136" spans="1:10" ht="19.5" customHeight="1">
      <c r="A136" s="920">
        <v>95</v>
      </c>
      <c r="B136" s="558" t="s">
        <v>508</v>
      </c>
      <c r="C136" s="639">
        <v>1936</v>
      </c>
      <c r="D136" s="639" t="s">
        <v>2142</v>
      </c>
      <c r="E136" s="640">
        <v>270000</v>
      </c>
      <c r="F136" s="641"/>
      <c r="G136" s="640"/>
      <c r="H136" s="640">
        <f>E136+G136</f>
        <v>270000</v>
      </c>
      <c r="I136" s="558"/>
      <c r="J136" s="957"/>
    </row>
    <row r="137" spans="1:12" ht="19.5" customHeight="1">
      <c r="A137" s="920">
        <v>96</v>
      </c>
      <c r="B137" s="558" t="s">
        <v>2668</v>
      </c>
      <c r="C137" s="639">
        <v>1936</v>
      </c>
      <c r="D137" s="639" t="s">
        <v>2153</v>
      </c>
      <c r="E137" s="640">
        <v>270000</v>
      </c>
      <c r="F137" s="641"/>
      <c r="G137" s="640"/>
      <c r="H137" s="640">
        <f>E137+G137</f>
        <v>270000</v>
      </c>
      <c r="I137" s="558"/>
      <c r="J137" s="957"/>
      <c r="L137" s="548"/>
    </row>
    <row r="138" spans="1:12" ht="19.5" customHeight="1">
      <c r="A138" s="920">
        <v>97</v>
      </c>
      <c r="B138" s="558" t="s">
        <v>1573</v>
      </c>
      <c r="C138" s="639">
        <v>1932</v>
      </c>
      <c r="D138" s="639" t="s">
        <v>2427</v>
      </c>
      <c r="E138" s="640">
        <v>270000</v>
      </c>
      <c r="F138" s="641"/>
      <c r="G138" s="640"/>
      <c r="H138" s="640">
        <f aca="true" t="shared" si="2" ref="H138:H145">G138+E138</f>
        <v>270000</v>
      </c>
      <c r="I138" s="558"/>
      <c r="J138" s="957"/>
      <c r="L138" s="548"/>
    </row>
    <row r="139" spans="1:12" ht="19.5" customHeight="1">
      <c r="A139" s="920">
        <v>98</v>
      </c>
      <c r="B139" s="558" t="s">
        <v>690</v>
      </c>
      <c r="C139" s="639">
        <v>1937</v>
      </c>
      <c r="D139" s="639" t="s">
        <v>2480</v>
      </c>
      <c r="E139" s="640">
        <v>270000</v>
      </c>
      <c r="F139" s="641"/>
      <c r="G139" s="640"/>
      <c r="H139" s="640">
        <f t="shared" si="2"/>
        <v>270000</v>
      </c>
      <c r="I139" s="558"/>
      <c r="L139" s="548"/>
    </row>
    <row r="140" spans="1:12" ht="19.5" customHeight="1">
      <c r="A140" s="920">
        <v>99</v>
      </c>
      <c r="B140" s="558" t="s">
        <v>1554</v>
      </c>
      <c r="C140" s="639">
        <v>1937</v>
      </c>
      <c r="D140" s="639" t="s">
        <v>2480</v>
      </c>
      <c r="E140" s="640">
        <v>270000</v>
      </c>
      <c r="F140" s="641"/>
      <c r="G140" s="640"/>
      <c r="H140" s="640">
        <f t="shared" si="2"/>
        <v>270000</v>
      </c>
      <c r="I140" s="558"/>
      <c r="L140" s="548"/>
    </row>
    <row r="141" spans="1:12" ht="19.5" customHeight="1">
      <c r="A141" s="920">
        <v>100</v>
      </c>
      <c r="B141" s="558" t="s">
        <v>691</v>
      </c>
      <c r="C141" s="639">
        <v>1937</v>
      </c>
      <c r="D141" s="639" t="s">
        <v>2153</v>
      </c>
      <c r="E141" s="640">
        <v>270000</v>
      </c>
      <c r="F141" s="641"/>
      <c r="G141" s="640"/>
      <c r="H141" s="640">
        <f t="shared" si="2"/>
        <v>270000</v>
      </c>
      <c r="I141" s="558"/>
      <c r="L141" s="548"/>
    </row>
    <row r="142" spans="1:12" ht="19.5" customHeight="1">
      <c r="A142" s="920">
        <v>101</v>
      </c>
      <c r="B142" s="558" t="s">
        <v>717</v>
      </c>
      <c r="C142" s="639">
        <v>1937</v>
      </c>
      <c r="D142" s="639" t="s">
        <v>2142</v>
      </c>
      <c r="E142" s="640">
        <v>270000</v>
      </c>
      <c r="F142" s="641"/>
      <c r="G142" s="640"/>
      <c r="H142" s="640">
        <f t="shared" si="2"/>
        <v>270000</v>
      </c>
      <c r="I142" s="558"/>
      <c r="L142" s="548"/>
    </row>
    <row r="143" spans="1:12" ht="19.5" customHeight="1">
      <c r="A143" s="920">
        <v>102</v>
      </c>
      <c r="B143" s="558" t="s">
        <v>692</v>
      </c>
      <c r="C143" s="639">
        <v>1935</v>
      </c>
      <c r="D143" s="639" t="s">
        <v>2142</v>
      </c>
      <c r="E143" s="640">
        <v>270000</v>
      </c>
      <c r="F143" s="641"/>
      <c r="G143" s="640"/>
      <c r="H143" s="640">
        <f t="shared" si="2"/>
        <v>270000</v>
      </c>
      <c r="I143" s="558"/>
      <c r="L143" s="548"/>
    </row>
    <row r="144" spans="1:12" ht="19.5" customHeight="1">
      <c r="A144" s="920">
        <v>103</v>
      </c>
      <c r="B144" s="558" t="s">
        <v>1906</v>
      </c>
      <c r="C144" s="639">
        <v>1937</v>
      </c>
      <c r="D144" s="639" t="s">
        <v>2149</v>
      </c>
      <c r="E144" s="640">
        <v>270000</v>
      </c>
      <c r="F144" s="641"/>
      <c r="G144" s="640"/>
      <c r="H144" s="640">
        <f t="shared" si="2"/>
        <v>270000</v>
      </c>
      <c r="I144" s="558"/>
      <c r="L144" s="548"/>
    </row>
    <row r="145" spans="1:12" ht="19.5" customHeight="1">
      <c r="A145" s="920">
        <v>104</v>
      </c>
      <c r="B145" s="558" t="s">
        <v>1908</v>
      </c>
      <c r="C145" s="639">
        <v>1937</v>
      </c>
      <c r="D145" s="639" t="s">
        <v>2142</v>
      </c>
      <c r="E145" s="640">
        <v>270000</v>
      </c>
      <c r="F145" s="641"/>
      <c r="G145" s="640"/>
      <c r="H145" s="640">
        <f t="shared" si="2"/>
        <v>270000</v>
      </c>
      <c r="I145" s="558"/>
      <c r="L145" s="548"/>
    </row>
    <row r="146" spans="1:12" ht="19.5" customHeight="1">
      <c r="A146" s="920">
        <v>105</v>
      </c>
      <c r="B146" s="558" t="s">
        <v>782</v>
      </c>
      <c r="C146" s="639">
        <v>1937</v>
      </c>
      <c r="D146" s="639" t="s">
        <v>2142</v>
      </c>
      <c r="E146" s="640">
        <v>270000</v>
      </c>
      <c r="F146" s="641"/>
      <c r="G146" s="640"/>
      <c r="H146" s="640">
        <f>G146+E146</f>
        <v>270000</v>
      </c>
      <c r="I146" s="558"/>
      <c r="L146" s="548"/>
    </row>
    <row r="147" spans="1:12" ht="19.5" customHeight="1">
      <c r="A147" s="920">
        <v>106</v>
      </c>
      <c r="B147" s="533" t="s">
        <v>783</v>
      </c>
      <c r="C147" s="534">
        <v>1937</v>
      </c>
      <c r="D147" s="534" t="s">
        <v>2142</v>
      </c>
      <c r="E147" s="539">
        <v>270000</v>
      </c>
      <c r="F147" s="540"/>
      <c r="G147" s="539"/>
      <c r="H147" s="539">
        <f>G147+E147</f>
        <v>270000</v>
      </c>
      <c r="I147" s="533"/>
      <c r="L147" s="548"/>
    </row>
    <row r="148" spans="1:12" ht="19.5" customHeight="1">
      <c r="A148" s="920">
        <v>107</v>
      </c>
      <c r="B148" s="614" t="s">
        <v>2821</v>
      </c>
      <c r="C148" s="868">
        <v>1937</v>
      </c>
      <c r="D148" s="868" t="s">
        <v>2142</v>
      </c>
      <c r="E148" s="1290">
        <v>270000</v>
      </c>
      <c r="F148" s="1295"/>
      <c r="G148" s="1290">
        <v>540000</v>
      </c>
      <c r="H148" s="1290">
        <f>G148+E148</f>
        <v>810000</v>
      </c>
      <c r="I148" s="614"/>
      <c r="J148" s="1296"/>
      <c r="L148" s="548"/>
    </row>
    <row r="149" spans="1:12" ht="19.5" customHeight="1">
      <c r="A149" s="920">
        <v>108</v>
      </c>
      <c r="B149" s="1297" t="s">
        <v>2822</v>
      </c>
      <c r="C149" s="1289">
        <v>1937</v>
      </c>
      <c r="D149" s="1289" t="s">
        <v>2480</v>
      </c>
      <c r="E149" s="1292">
        <v>270000</v>
      </c>
      <c r="F149" s="1291"/>
      <c r="G149" s="1292">
        <v>1350000</v>
      </c>
      <c r="H149" s="1292">
        <f>G149+E149</f>
        <v>1620000</v>
      </c>
      <c r="I149" s="1297"/>
      <c r="J149" s="1296"/>
      <c r="L149" s="548"/>
    </row>
    <row r="150" spans="1:10" ht="19.5" customHeight="1">
      <c r="A150" s="958"/>
      <c r="B150" s="959" t="s">
        <v>1349</v>
      </c>
      <c r="C150" s="271"/>
      <c r="D150" s="271"/>
      <c r="E150" s="910">
        <f>SUM(E42:E149)</f>
        <v>28890000</v>
      </c>
      <c r="F150" s="960"/>
      <c r="G150" s="910">
        <f>SUM(G148:G149)</f>
        <v>1890000</v>
      </c>
      <c r="H150" s="910">
        <f>E150+G150</f>
        <v>30780000</v>
      </c>
      <c r="I150" s="958"/>
      <c r="J150" s="961"/>
    </row>
    <row r="151" spans="1:10" ht="19.5" customHeight="1">
      <c r="A151" s="962"/>
      <c r="B151" s="963" t="s">
        <v>158</v>
      </c>
      <c r="C151" s="964"/>
      <c r="D151" s="965"/>
      <c r="E151" s="966"/>
      <c r="F151" s="967"/>
      <c r="G151" s="966"/>
      <c r="H151" s="966"/>
      <c r="I151" s="968"/>
      <c r="J151" s="919"/>
    </row>
    <row r="152" spans="1:10" ht="19.5" customHeight="1">
      <c r="A152" s="920">
        <v>1</v>
      </c>
      <c r="B152" s="558" t="s">
        <v>2493</v>
      </c>
      <c r="C152" s="538">
        <v>1984</v>
      </c>
      <c r="D152" s="558" t="s">
        <v>2169</v>
      </c>
      <c r="E152" s="635">
        <v>405000</v>
      </c>
      <c r="F152" s="168">
        <v>0</v>
      </c>
      <c r="G152" s="168">
        <v>0</v>
      </c>
      <c r="H152" s="636">
        <f aca="true" t="shared" si="3" ref="H152:H176">E152+G152</f>
        <v>405000</v>
      </c>
      <c r="I152" s="922"/>
      <c r="J152" s="922"/>
    </row>
    <row r="153" spans="1:10" ht="19.5" customHeight="1">
      <c r="A153" s="920">
        <v>2</v>
      </c>
      <c r="B153" s="558" t="s">
        <v>2494</v>
      </c>
      <c r="C153" s="537">
        <v>1967</v>
      </c>
      <c r="D153" s="558" t="s">
        <v>2144</v>
      </c>
      <c r="E153" s="635">
        <v>405000</v>
      </c>
      <c r="F153" s="168">
        <v>0</v>
      </c>
      <c r="G153" s="168">
        <v>0</v>
      </c>
      <c r="H153" s="636">
        <f t="shared" si="3"/>
        <v>405000</v>
      </c>
      <c r="I153" s="922"/>
      <c r="J153" s="922"/>
    </row>
    <row r="154" spans="1:10" ht="19.5" customHeight="1">
      <c r="A154" s="920">
        <v>3</v>
      </c>
      <c r="B154" s="558" t="s">
        <v>2495</v>
      </c>
      <c r="C154" s="538">
        <v>1977</v>
      </c>
      <c r="D154" s="558" t="s">
        <v>2169</v>
      </c>
      <c r="E154" s="635">
        <v>405000</v>
      </c>
      <c r="F154" s="168">
        <v>0</v>
      </c>
      <c r="G154" s="168">
        <v>0</v>
      </c>
      <c r="H154" s="636">
        <f t="shared" si="3"/>
        <v>405000</v>
      </c>
      <c r="I154" s="922"/>
      <c r="J154" s="922"/>
    </row>
    <row r="155" spans="1:10" ht="19.5" customHeight="1">
      <c r="A155" s="920">
        <v>4</v>
      </c>
      <c r="B155" s="558" t="s">
        <v>2497</v>
      </c>
      <c r="C155" s="538">
        <v>1959</v>
      </c>
      <c r="D155" s="558" t="s">
        <v>2144</v>
      </c>
      <c r="E155" s="635">
        <v>405000</v>
      </c>
      <c r="F155" s="168">
        <v>0</v>
      </c>
      <c r="G155" s="168">
        <v>0</v>
      </c>
      <c r="H155" s="636">
        <f t="shared" si="3"/>
        <v>405000</v>
      </c>
      <c r="I155" s="922"/>
      <c r="J155" s="922"/>
    </row>
    <row r="156" spans="1:10" ht="19.5" customHeight="1">
      <c r="A156" s="920">
        <v>5</v>
      </c>
      <c r="B156" s="614" t="s">
        <v>2498</v>
      </c>
      <c r="C156" s="1286">
        <v>1986</v>
      </c>
      <c r="D156" s="614" t="s">
        <v>2142</v>
      </c>
      <c r="E156" s="1283">
        <v>0</v>
      </c>
      <c r="F156" s="1284">
        <v>0</v>
      </c>
      <c r="G156" s="1284">
        <v>0</v>
      </c>
      <c r="H156" s="1285">
        <f t="shared" si="3"/>
        <v>0</v>
      </c>
      <c r="I156" s="1288" t="s">
        <v>2818</v>
      </c>
      <c r="J156" s="1287" t="s">
        <v>2819</v>
      </c>
    </row>
    <row r="157" spans="1:10" ht="19.5" customHeight="1">
      <c r="A157" s="920">
        <v>6</v>
      </c>
      <c r="B157" s="558" t="s">
        <v>2499</v>
      </c>
      <c r="C157" s="538">
        <v>1978</v>
      </c>
      <c r="D157" s="969" t="s">
        <v>2480</v>
      </c>
      <c r="E157" s="635">
        <v>405000</v>
      </c>
      <c r="F157" s="168">
        <v>0</v>
      </c>
      <c r="G157" s="168">
        <v>0</v>
      </c>
      <c r="H157" s="636">
        <f t="shared" si="3"/>
        <v>405000</v>
      </c>
      <c r="I157" s="922"/>
      <c r="J157" s="922"/>
    </row>
    <row r="158" spans="1:10" ht="19.5" customHeight="1">
      <c r="A158" s="920">
        <v>7</v>
      </c>
      <c r="B158" s="558" t="s">
        <v>2500</v>
      </c>
      <c r="C158" s="538">
        <v>1995</v>
      </c>
      <c r="D158" s="558" t="s">
        <v>2169</v>
      </c>
      <c r="E158" s="635">
        <v>405000</v>
      </c>
      <c r="F158" s="168">
        <v>0</v>
      </c>
      <c r="G158" s="168">
        <v>0</v>
      </c>
      <c r="H158" s="636">
        <f t="shared" si="3"/>
        <v>405000</v>
      </c>
      <c r="I158" s="922"/>
      <c r="J158" s="922"/>
    </row>
    <row r="159" spans="1:10" ht="19.5" customHeight="1">
      <c r="A159" s="920">
        <v>8</v>
      </c>
      <c r="B159" s="558" t="s">
        <v>2501</v>
      </c>
      <c r="C159" s="538">
        <v>1961</v>
      </c>
      <c r="D159" s="558" t="s">
        <v>2142</v>
      </c>
      <c r="E159" s="635">
        <v>405000</v>
      </c>
      <c r="F159" s="168">
        <v>0</v>
      </c>
      <c r="G159" s="168">
        <v>0</v>
      </c>
      <c r="H159" s="636">
        <f t="shared" si="3"/>
        <v>405000</v>
      </c>
      <c r="I159" s="922"/>
      <c r="J159" s="922"/>
    </row>
    <row r="160" spans="1:10" ht="19.5" customHeight="1">
      <c r="A160" s="920">
        <v>9</v>
      </c>
      <c r="B160" s="558" t="s">
        <v>2507</v>
      </c>
      <c r="C160" s="538">
        <v>1969</v>
      </c>
      <c r="D160" s="558" t="s">
        <v>2169</v>
      </c>
      <c r="E160" s="635">
        <v>405000</v>
      </c>
      <c r="F160" s="168">
        <v>0</v>
      </c>
      <c r="G160" s="168">
        <v>0</v>
      </c>
      <c r="H160" s="636">
        <f t="shared" si="3"/>
        <v>405000</v>
      </c>
      <c r="I160" s="922"/>
      <c r="J160" s="922"/>
    </row>
    <row r="161" spans="1:10" ht="19.5" customHeight="1">
      <c r="A161" s="920">
        <v>10</v>
      </c>
      <c r="B161" s="558" t="s">
        <v>2508</v>
      </c>
      <c r="C161" s="538">
        <v>1973</v>
      </c>
      <c r="D161" s="558" t="s">
        <v>2169</v>
      </c>
      <c r="E161" s="635">
        <v>405000</v>
      </c>
      <c r="F161" s="168">
        <v>0</v>
      </c>
      <c r="G161" s="168">
        <v>0</v>
      </c>
      <c r="H161" s="636">
        <f t="shared" si="3"/>
        <v>405000</v>
      </c>
      <c r="I161" s="922"/>
      <c r="J161" s="922"/>
    </row>
    <row r="162" spans="1:10" ht="19.5" customHeight="1">
      <c r="A162" s="920">
        <v>11</v>
      </c>
      <c r="B162" s="558" t="s">
        <v>2509</v>
      </c>
      <c r="C162" s="538">
        <v>1960</v>
      </c>
      <c r="D162" s="558" t="s">
        <v>2142</v>
      </c>
      <c r="E162" s="635">
        <v>405000</v>
      </c>
      <c r="F162" s="168">
        <v>0</v>
      </c>
      <c r="G162" s="168">
        <v>0</v>
      </c>
      <c r="H162" s="636">
        <f t="shared" si="3"/>
        <v>405000</v>
      </c>
      <c r="I162" s="922"/>
      <c r="J162" s="922"/>
    </row>
    <row r="163" spans="1:10" ht="19.5" customHeight="1">
      <c r="A163" s="920">
        <v>12</v>
      </c>
      <c r="B163" s="558" t="s">
        <v>2510</v>
      </c>
      <c r="C163" s="538">
        <v>1963</v>
      </c>
      <c r="D163" s="558" t="s">
        <v>2169</v>
      </c>
      <c r="E163" s="635">
        <v>405000</v>
      </c>
      <c r="F163" s="168">
        <v>0</v>
      </c>
      <c r="G163" s="168">
        <v>0</v>
      </c>
      <c r="H163" s="636">
        <f t="shared" si="3"/>
        <v>405000</v>
      </c>
      <c r="I163" s="922"/>
      <c r="J163" s="922"/>
    </row>
    <row r="164" spans="1:10" ht="19.5" customHeight="1">
      <c r="A164" s="920">
        <v>13</v>
      </c>
      <c r="B164" s="558" t="s">
        <v>2513</v>
      </c>
      <c r="C164" s="538">
        <v>1969</v>
      </c>
      <c r="D164" s="558" t="s">
        <v>2480</v>
      </c>
      <c r="E164" s="635">
        <v>405000</v>
      </c>
      <c r="F164" s="168">
        <v>0</v>
      </c>
      <c r="G164" s="168">
        <v>0</v>
      </c>
      <c r="H164" s="636">
        <f t="shared" si="3"/>
        <v>405000</v>
      </c>
      <c r="I164" s="922"/>
      <c r="J164" s="922"/>
    </row>
    <row r="165" spans="1:10" ht="19.5" customHeight="1">
      <c r="A165" s="920">
        <v>14</v>
      </c>
      <c r="B165" s="558" t="s">
        <v>2514</v>
      </c>
      <c r="C165" s="538">
        <v>1995</v>
      </c>
      <c r="D165" s="558" t="s">
        <v>2149</v>
      </c>
      <c r="E165" s="635">
        <v>405000</v>
      </c>
      <c r="F165" s="168">
        <v>0</v>
      </c>
      <c r="G165" s="168">
        <v>0</v>
      </c>
      <c r="H165" s="636">
        <f t="shared" si="3"/>
        <v>405000</v>
      </c>
      <c r="I165" s="922"/>
      <c r="J165" s="922"/>
    </row>
    <row r="166" spans="1:10" ht="19.5" customHeight="1">
      <c r="A166" s="920">
        <v>15</v>
      </c>
      <c r="B166" s="558" t="s">
        <v>2515</v>
      </c>
      <c r="C166" s="538">
        <v>1993</v>
      </c>
      <c r="D166" s="558" t="s">
        <v>2149</v>
      </c>
      <c r="E166" s="635">
        <v>405000</v>
      </c>
      <c r="F166" s="168">
        <v>0</v>
      </c>
      <c r="G166" s="168">
        <v>0</v>
      </c>
      <c r="H166" s="636">
        <f t="shared" si="3"/>
        <v>405000</v>
      </c>
      <c r="I166" s="922"/>
      <c r="J166" s="922"/>
    </row>
    <row r="167" spans="1:10" ht="19.5" customHeight="1">
      <c r="A167" s="920">
        <v>16</v>
      </c>
      <c r="B167" s="558" t="s">
        <v>814</v>
      </c>
      <c r="C167" s="538">
        <v>1978</v>
      </c>
      <c r="D167" s="558" t="s">
        <v>2144</v>
      </c>
      <c r="E167" s="635">
        <v>405000</v>
      </c>
      <c r="F167" s="168">
        <v>0</v>
      </c>
      <c r="G167" s="168">
        <v>0</v>
      </c>
      <c r="H167" s="636">
        <f t="shared" si="3"/>
        <v>405000</v>
      </c>
      <c r="I167" s="922"/>
      <c r="J167" s="922"/>
    </row>
    <row r="168" spans="1:10" ht="19.5" customHeight="1">
      <c r="A168" s="920">
        <v>17</v>
      </c>
      <c r="B168" s="558" t="s">
        <v>2517</v>
      </c>
      <c r="C168" s="538">
        <v>1975</v>
      </c>
      <c r="D168" s="558" t="s">
        <v>2153</v>
      </c>
      <c r="E168" s="635">
        <v>405000</v>
      </c>
      <c r="F168" s="168">
        <v>0</v>
      </c>
      <c r="G168" s="168">
        <v>0</v>
      </c>
      <c r="H168" s="636">
        <f t="shared" si="3"/>
        <v>405000</v>
      </c>
      <c r="I168" s="922"/>
      <c r="J168" s="922"/>
    </row>
    <row r="169" spans="1:10" ht="19.5" customHeight="1">
      <c r="A169" s="920">
        <v>18</v>
      </c>
      <c r="B169" s="558" t="s">
        <v>2518</v>
      </c>
      <c r="C169" s="538">
        <v>1963</v>
      </c>
      <c r="D169" s="558" t="s">
        <v>2149</v>
      </c>
      <c r="E169" s="635">
        <v>405000</v>
      </c>
      <c r="F169" s="168">
        <v>0</v>
      </c>
      <c r="G169" s="168">
        <v>0</v>
      </c>
      <c r="H169" s="636">
        <f t="shared" si="3"/>
        <v>405000</v>
      </c>
      <c r="I169" s="922"/>
      <c r="J169" s="922"/>
    </row>
    <row r="170" spans="1:10" ht="19.5" customHeight="1">
      <c r="A170" s="920">
        <v>19</v>
      </c>
      <c r="B170" s="558" t="s">
        <v>2520</v>
      </c>
      <c r="C170" s="538">
        <v>1971</v>
      </c>
      <c r="D170" s="558" t="s">
        <v>2480</v>
      </c>
      <c r="E170" s="635">
        <v>405000</v>
      </c>
      <c r="F170" s="168">
        <v>0</v>
      </c>
      <c r="G170" s="168">
        <v>0</v>
      </c>
      <c r="H170" s="636">
        <f t="shared" si="3"/>
        <v>405000</v>
      </c>
      <c r="I170" s="169"/>
      <c r="J170" s="169"/>
    </row>
    <row r="171" spans="1:10" ht="19.5" customHeight="1">
      <c r="A171" s="920">
        <v>20</v>
      </c>
      <c r="B171" s="558" t="s">
        <v>2521</v>
      </c>
      <c r="C171" s="538">
        <v>1969</v>
      </c>
      <c r="D171" s="558" t="s">
        <v>2139</v>
      </c>
      <c r="E171" s="635">
        <v>405000</v>
      </c>
      <c r="F171" s="168">
        <v>0</v>
      </c>
      <c r="G171" s="168">
        <v>0</v>
      </c>
      <c r="H171" s="636">
        <f t="shared" si="3"/>
        <v>405000</v>
      </c>
      <c r="I171" s="169"/>
      <c r="J171" s="169"/>
    </row>
    <row r="172" spans="1:10" ht="19.5" customHeight="1">
      <c r="A172" s="920">
        <v>21</v>
      </c>
      <c r="B172" s="558" t="s">
        <v>2595</v>
      </c>
      <c r="C172" s="538">
        <v>1957</v>
      </c>
      <c r="D172" s="558" t="s">
        <v>2161</v>
      </c>
      <c r="E172" s="635">
        <v>405000</v>
      </c>
      <c r="F172" s="168">
        <v>0</v>
      </c>
      <c r="G172" s="168">
        <v>0</v>
      </c>
      <c r="H172" s="636">
        <f t="shared" si="3"/>
        <v>405000</v>
      </c>
      <c r="I172" s="169"/>
      <c r="J172" s="169"/>
    </row>
    <row r="173" spans="1:10" ht="19.5" customHeight="1">
      <c r="A173" s="920">
        <v>22</v>
      </c>
      <c r="B173" s="970" t="s">
        <v>2593</v>
      </c>
      <c r="C173" s="971">
        <v>1960</v>
      </c>
      <c r="D173" s="970" t="s">
        <v>2169</v>
      </c>
      <c r="E173" s="635">
        <v>405000</v>
      </c>
      <c r="F173" s="168">
        <v>0</v>
      </c>
      <c r="G173" s="168">
        <v>0</v>
      </c>
      <c r="H173" s="636">
        <f t="shared" si="3"/>
        <v>405000</v>
      </c>
      <c r="I173" s="169"/>
      <c r="J173" s="169"/>
    </row>
    <row r="174" spans="1:10" ht="19.5" customHeight="1">
      <c r="A174" s="920">
        <v>23</v>
      </c>
      <c r="B174" s="970" t="s">
        <v>1519</v>
      </c>
      <c r="C174" s="971">
        <v>1993</v>
      </c>
      <c r="D174" s="970" t="s">
        <v>2153</v>
      </c>
      <c r="E174" s="635">
        <v>405000</v>
      </c>
      <c r="F174" s="168">
        <v>0</v>
      </c>
      <c r="G174" s="168">
        <v>0</v>
      </c>
      <c r="H174" s="636">
        <f t="shared" si="3"/>
        <v>405000</v>
      </c>
      <c r="I174" s="169"/>
      <c r="J174" s="169"/>
    </row>
    <row r="175" spans="1:10" ht="19.5" customHeight="1">
      <c r="A175" s="920">
        <v>24</v>
      </c>
      <c r="B175" s="970" t="s">
        <v>702</v>
      </c>
      <c r="C175" s="971">
        <v>1957</v>
      </c>
      <c r="D175" s="970" t="s">
        <v>2139</v>
      </c>
      <c r="E175" s="635">
        <v>405000</v>
      </c>
      <c r="F175" s="168"/>
      <c r="G175" s="168"/>
      <c r="H175" s="636">
        <f t="shared" si="3"/>
        <v>405000</v>
      </c>
      <c r="I175" s="169"/>
      <c r="J175" s="169"/>
    </row>
    <row r="176" spans="1:10" ht="19.5" customHeight="1">
      <c r="A176" s="920">
        <v>25</v>
      </c>
      <c r="B176" s="528" t="s">
        <v>2644</v>
      </c>
      <c r="C176" s="529">
        <v>2000</v>
      </c>
      <c r="D176" s="530" t="s">
        <v>2139</v>
      </c>
      <c r="E176" s="635">
        <v>405000</v>
      </c>
      <c r="F176" s="168">
        <v>0</v>
      </c>
      <c r="G176" s="168">
        <v>0</v>
      </c>
      <c r="H176" s="636">
        <f t="shared" si="3"/>
        <v>405000</v>
      </c>
      <c r="I176" s="972"/>
      <c r="J176" s="972"/>
    </row>
    <row r="177" spans="1:10" ht="19.5" customHeight="1">
      <c r="A177" s="920">
        <v>26</v>
      </c>
      <c r="B177" s="973" t="s">
        <v>2594</v>
      </c>
      <c r="C177" s="974">
        <v>1954</v>
      </c>
      <c r="D177" s="973" t="s">
        <v>2142</v>
      </c>
      <c r="E177" s="863">
        <v>405000</v>
      </c>
      <c r="F177" s="168"/>
      <c r="G177" s="168"/>
      <c r="H177" s="863">
        <v>405000</v>
      </c>
      <c r="I177" s="941"/>
      <c r="J177" s="975" t="s">
        <v>2502</v>
      </c>
    </row>
    <row r="178" spans="1:10" ht="19.5" customHeight="1">
      <c r="A178" s="920">
        <v>27</v>
      </c>
      <c r="B178" s="558" t="s">
        <v>2596</v>
      </c>
      <c r="C178" s="538">
        <v>1965</v>
      </c>
      <c r="D178" s="558" t="s">
        <v>2142</v>
      </c>
      <c r="E178" s="863">
        <v>405000</v>
      </c>
      <c r="F178" s="168"/>
      <c r="G178" s="168"/>
      <c r="H178" s="863">
        <v>405000</v>
      </c>
      <c r="I178" s="922"/>
      <c r="J178" s="976" t="s">
        <v>2502</v>
      </c>
    </row>
    <row r="179" spans="1:10" ht="19.5" customHeight="1">
      <c r="A179" s="920">
        <v>28</v>
      </c>
      <c r="B179" s="558" t="s">
        <v>2597</v>
      </c>
      <c r="C179" s="538">
        <v>1979</v>
      </c>
      <c r="D179" s="558" t="s">
        <v>2480</v>
      </c>
      <c r="E179" s="863">
        <v>405000</v>
      </c>
      <c r="F179" s="168"/>
      <c r="G179" s="168"/>
      <c r="H179" s="863">
        <v>405000</v>
      </c>
      <c r="I179" s="922"/>
      <c r="J179" s="977" t="s">
        <v>2502</v>
      </c>
    </row>
    <row r="180" spans="1:10" ht="19.5" customHeight="1">
      <c r="A180" s="920">
        <v>29</v>
      </c>
      <c r="B180" s="558" t="s">
        <v>2598</v>
      </c>
      <c r="C180" s="538">
        <v>1970</v>
      </c>
      <c r="D180" s="558" t="s">
        <v>2144</v>
      </c>
      <c r="E180" s="863">
        <v>405000</v>
      </c>
      <c r="F180" s="168"/>
      <c r="G180" s="168"/>
      <c r="H180" s="863">
        <v>405000</v>
      </c>
      <c r="I180" s="922"/>
      <c r="J180" s="977" t="s">
        <v>2502</v>
      </c>
    </row>
    <row r="181" spans="1:10" ht="19.5" customHeight="1">
      <c r="A181" s="920">
        <v>30</v>
      </c>
      <c r="B181" s="558" t="s">
        <v>2599</v>
      </c>
      <c r="C181" s="538">
        <v>1969</v>
      </c>
      <c r="D181" s="558" t="s">
        <v>2169</v>
      </c>
      <c r="E181" s="863">
        <v>405000</v>
      </c>
      <c r="F181" s="168"/>
      <c r="G181" s="168"/>
      <c r="H181" s="863">
        <v>405000</v>
      </c>
      <c r="I181" s="922"/>
      <c r="J181" s="976" t="s">
        <v>2502</v>
      </c>
    </row>
    <row r="182" spans="1:10" ht="19.5" customHeight="1">
      <c r="A182" s="920">
        <v>31</v>
      </c>
      <c r="B182" s="558" t="s">
        <v>2600</v>
      </c>
      <c r="C182" s="538">
        <v>1970</v>
      </c>
      <c r="D182" s="558" t="s">
        <v>2161</v>
      </c>
      <c r="E182" s="863">
        <v>405000</v>
      </c>
      <c r="F182" s="168"/>
      <c r="G182" s="168"/>
      <c r="H182" s="863">
        <v>405000</v>
      </c>
      <c r="I182" s="922"/>
      <c r="J182" s="975" t="s">
        <v>2502</v>
      </c>
    </row>
    <row r="183" spans="1:10" ht="19.5" customHeight="1">
      <c r="A183" s="1294">
        <v>32</v>
      </c>
      <c r="B183" s="614" t="s">
        <v>2601</v>
      </c>
      <c r="C183" s="1286">
        <v>1971</v>
      </c>
      <c r="D183" s="614" t="s">
        <v>2139</v>
      </c>
      <c r="E183" s="1303">
        <v>0</v>
      </c>
      <c r="F183" s="1284"/>
      <c r="G183" s="1284"/>
      <c r="H183" s="1303">
        <v>0</v>
      </c>
      <c r="I183" s="1304" t="s">
        <v>2823</v>
      </c>
      <c r="J183" s="1305" t="s">
        <v>2502</v>
      </c>
    </row>
    <row r="184" spans="1:10" ht="19.5" customHeight="1">
      <c r="A184" s="920">
        <v>33</v>
      </c>
      <c r="B184" s="558" t="s">
        <v>144</v>
      </c>
      <c r="C184" s="538">
        <v>1970</v>
      </c>
      <c r="D184" s="558" t="s">
        <v>2480</v>
      </c>
      <c r="E184" s="863">
        <v>405000</v>
      </c>
      <c r="F184" s="168"/>
      <c r="G184" s="168"/>
      <c r="H184" s="863">
        <v>405000</v>
      </c>
      <c r="I184" s="922"/>
      <c r="J184" s="977" t="s">
        <v>2502</v>
      </c>
    </row>
    <row r="185" spans="1:10" ht="19.5" customHeight="1">
      <c r="A185" s="920">
        <v>34</v>
      </c>
      <c r="B185" s="558" t="s">
        <v>2616</v>
      </c>
      <c r="C185" s="538">
        <v>1970</v>
      </c>
      <c r="D185" s="558" t="s">
        <v>2169</v>
      </c>
      <c r="E185" s="863">
        <v>405000</v>
      </c>
      <c r="F185" s="168"/>
      <c r="G185" s="168"/>
      <c r="H185" s="863">
        <v>405000</v>
      </c>
      <c r="I185" s="922"/>
      <c r="J185" s="977" t="s">
        <v>2502</v>
      </c>
    </row>
    <row r="186" spans="1:10" ht="19.5" customHeight="1">
      <c r="A186" s="920">
        <v>35</v>
      </c>
      <c r="B186" s="978" t="s">
        <v>2618</v>
      </c>
      <c r="C186" s="538">
        <v>1974</v>
      </c>
      <c r="D186" s="558" t="s">
        <v>2480</v>
      </c>
      <c r="E186" s="863">
        <v>405000</v>
      </c>
      <c r="F186" s="168"/>
      <c r="G186" s="168"/>
      <c r="H186" s="863">
        <v>405000</v>
      </c>
      <c r="I186" s="922"/>
      <c r="J186" s="976" t="s">
        <v>2502</v>
      </c>
    </row>
    <row r="187" spans="1:10" ht="19.5" customHeight="1">
      <c r="A187" s="920">
        <v>36</v>
      </c>
      <c r="B187" s="558" t="s">
        <v>2636</v>
      </c>
      <c r="C187" s="538">
        <v>1964</v>
      </c>
      <c r="D187" s="558" t="s">
        <v>2161</v>
      </c>
      <c r="E187" s="863">
        <v>405000</v>
      </c>
      <c r="F187" s="168"/>
      <c r="G187" s="168"/>
      <c r="H187" s="863">
        <v>405000</v>
      </c>
      <c r="I187" s="922"/>
      <c r="J187" s="975" t="s">
        <v>2502</v>
      </c>
    </row>
    <row r="188" spans="1:10" ht="19.5" customHeight="1">
      <c r="A188" s="920">
        <v>37</v>
      </c>
      <c r="B188" s="558" t="s">
        <v>2637</v>
      </c>
      <c r="C188" s="538">
        <v>1975</v>
      </c>
      <c r="D188" s="558" t="s">
        <v>2139</v>
      </c>
      <c r="E188" s="863">
        <v>405000</v>
      </c>
      <c r="F188" s="168"/>
      <c r="G188" s="168"/>
      <c r="H188" s="863">
        <v>405000</v>
      </c>
      <c r="I188" s="169"/>
      <c r="J188" s="976" t="s">
        <v>2502</v>
      </c>
    </row>
    <row r="189" spans="1:10" ht="19.5" customHeight="1">
      <c r="A189" s="920">
        <v>38</v>
      </c>
      <c r="B189" s="970" t="s">
        <v>117</v>
      </c>
      <c r="C189" s="970">
        <v>1979</v>
      </c>
      <c r="D189" s="970" t="s">
        <v>2139</v>
      </c>
      <c r="E189" s="863">
        <v>405000</v>
      </c>
      <c r="F189" s="865"/>
      <c r="G189" s="865"/>
      <c r="H189" s="979">
        <v>405000</v>
      </c>
      <c r="I189" s="169"/>
      <c r="J189" s="977" t="s">
        <v>2502</v>
      </c>
    </row>
    <row r="190" spans="1:10" ht="19.5" customHeight="1">
      <c r="A190" s="920">
        <v>39</v>
      </c>
      <c r="B190" s="558" t="s">
        <v>2490</v>
      </c>
      <c r="C190" s="538">
        <v>1980</v>
      </c>
      <c r="D190" s="558" t="s">
        <v>2427</v>
      </c>
      <c r="E190" s="863">
        <v>405000</v>
      </c>
      <c r="F190" s="167"/>
      <c r="G190" s="167"/>
      <c r="H190" s="863">
        <f>SUM(E190:G190)</f>
        <v>405000</v>
      </c>
      <c r="I190" s="169"/>
      <c r="J190" s="977" t="s">
        <v>2502</v>
      </c>
    </row>
    <row r="191" spans="1:10" ht="19.5" customHeight="1">
      <c r="A191" s="920">
        <v>40</v>
      </c>
      <c r="B191" s="558" t="s">
        <v>2491</v>
      </c>
      <c r="C191" s="538">
        <v>1971</v>
      </c>
      <c r="D191" s="558" t="s">
        <v>2144</v>
      </c>
      <c r="E191" s="863">
        <v>405000</v>
      </c>
      <c r="F191" s="167"/>
      <c r="G191" s="167"/>
      <c r="H191" s="863">
        <f>SUM(E191:G191)</f>
        <v>405000</v>
      </c>
      <c r="I191" s="169"/>
      <c r="J191" s="976" t="s">
        <v>2502</v>
      </c>
    </row>
    <row r="192" spans="1:10" ht="19.5" customHeight="1">
      <c r="A192" s="920">
        <v>41</v>
      </c>
      <c r="B192" s="558" t="s">
        <v>809</v>
      </c>
      <c r="C192" s="538">
        <v>1974</v>
      </c>
      <c r="D192" s="558" t="s">
        <v>2169</v>
      </c>
      <c r="E192" s="863">
        <v>405000</v>
      </c>
      <c r="F192" s="167"/>
      <c r="G192" s="167"/>
      <c r="H192" s="863">
        <f>SUM(E192:G192)</f>
        <v>405000</v>
      </c>
      <c r="I192" s="169"/>
      <c r="J192" s="975" t="s">
        <v>2502</v>
      </c>
    </row>
    <row r="193" spans="1:10" ht="19.5" customHeight="1">
      <c r="A193" s="920">
        <v>42</v>
      </c>
      <c r="B193" s="558" t="s">
        <v>2507</v>
      </c>
      <c r="C193" s="538">
        <v>1970</v>
      </c>
      <c r="D193" s="558" t="s">
        <v>2142</v>
      </c>
      <c r="E193" s="863">
        <v>405000</v>
      </c>
      <c r="F193" s="167"/>
      <c r="G193" s="167"/>
      <c r="H193" s="863">
        <f>SUM(E193:G193)</f>
        <v>405000</v>
      </c>
      <c r="I193" s="169"/>
      <c r="J193" s="976" t="s">
        <v>2502</v>
      </c>
    </row>
    <row r="194" spans="1:10" ht="19.5" customHeight="1">
      <c r="A194" s="920">
        <v>43</v>
      </c>
      <c r="B194" s="558" t="s">
        <v>697</v>
      </c>
      <c r="C194" s="538">
        <v>1967</v>
      </c>
      <c r="D194" s="558" t="s">
        <v>2142</v>
      </c>
      <c r="E194" s="863">
        <v>405000</v>
      </c>
      <c r="F194" s="167"/>
      <c r="G194" s="167"/>
      <c r="H194" s="863">
        <f>SUM(E194:G194)</f>
        <v>405000</v>
      </c>
      <c r="I194" s="169"/>
      <c r="J194" s="977"/>
    </row>
    <row r="195" spans="1:10" ht="19.5" customHeight="1">
      <c r="A195" s="920">
        <v>44</v>
      </c>
      <c r="B195" s="558" t="s">
        <v>2760</v>
      </c>
      <c r="C195" s="538">
        <v>1968</v>
      </c>
      <c r="D195" s="558" t="s">
        <v>2142</v>
      </c>
      <c r="E195" s="863">
        <v>405000</v>
      </c>
      <c r="F195" s="167"/>
      <c r="G195" s="167"/>
      <c r="H195" s="863">
        <f>G195+E195</f>
        <v>405000</v>
      </c>
      <c r="I195" s="169"/>
      <c r="J195" s="977"/>
    </row>
    <row r="196" spans="1:10" ht="19.5" customHeight="1">
      <c r="A196" s="920">
        <v>45</v>
      </c>
      <c r="B196" s="558" t="s">
        <v>2761</v>
      </c>
      <c r="C196" s="538">
        <v>1980</v>
      </c>
      <c r="D196" s="558" t="s">
        <v>2142</v>
      </c>
      <c r="E196" s="863">
        <v>405000</v>
      </c>
      <c r="F196" s="167"/>
      <c r="G196" s="167"/>
      <c r="H196" s="863">
        <f>G196+E196</f>
        <v>405000</v>
      </c>
      <c r="I196" s="169"/>
      <c r="J196" s="977"/>
    </row>
    <row r="197" spans="1:10" ht="19.5" customHeight="1">
      <c r="A197" s="920">
        <v>46</v>
      </c>
      <c r="B197" s="558" t="s">
        <v>2762</v>
      </c>
      <c r="C197" s="538">
        <v>1987</v>
      </c>
      <c r="D197" s="558" t="s">
        <v>2149</v>
      </c>
      <c r="E197" s="863">
        <v>405000</v>
      </c>
      <c r="F197" s="167"/>
      <c r="G197" s="167"/>
      <c r="H197" s="863">
        <f>G197+E197</f>
        <v>405000</v>
      </c>
      <c r="I197" s="169"/>
      <c r="J197" s="977"/>
    </row>
    <row r="198" spans="1:10" ht="19.5" customHeight="1">
      <c r="A198" s="920">
        <v>47</v>
      </c>
      <c r="B198" s="558" t="s">
        <v>2763</v>
      </c>
      <c r="C198" s="538">
        <v>1966</v>
      </c>
      <c r="D198" s="558" t="s">
        <v>2480</v>
      </c>
      <c r="E198" s="863">
        <v>405000</v>
      </c>
      <c r="F198" s="167"/>
      <c r="G198" s="167"/>
      <c r="H198" s="863">
        <f>G198+E198</f>
        <v>405000</v>
      </c>
      <c r="I198" s="169"/>
      <c r="J198" s="977"/>
    </row>
    <row r="199" spans="1:10" ht="19.5" customHeight="1">
      <c r="A199" s="920">
        <v>48</v>
      </c>
      <c r="B199" s="558" t="s">
        <v>781</v>
      </c>
      <c r="C199" s="538">
        <v>1986</v>
      </c>
      <c r="D199" s="558" t="s">
        <v>2169</v>
      </c>
      <c r="E199" s="863">
        <v>405000</v>
      </c>
      <c r="F199" s="167"/>
      <c r="G199" s="167"/>
      <c r="H199" s="863">
        <f>G199+E199</f>
        <v>405000</v>
      </c>
      <c r="I199" s="980"/>
      <c r="J199" s="977"/>
    </row>
    <row r="200" spans="1:10" ht="19.5" customHeight="1">
      <c r="A200" s="1562" t="s">
        <v>1349</v>
      </c>
      <c r="B200" s="1563"/>
      <c r="C200" s="1563"/>
      <c r="D200" s="909"/>
      <c r="E200" s="910">
        <f>SUM(E152:E199)</f>
        <v>18630000</v>
      </c>
      <c r="F200" s="960"/>
      <c r="G200" s="960"/>
      <c r="H200" s="910">
        <f>E200+G200</f>
        <v>18630000</v>
      </c>
      <c r="I200" s="913"/>
      <c r="J200" s="977"/>
    </row>
    <row r="201" spans="1:10" ht="19.5" customHeight="1">
      <c r="A201" s="981"/>
      <c r="B201" s="1571" t="s">
        <v>2638</v>
      </c>
      <c r="C201" s="1571"/>
      <c r="D201" s="1572"/>
      <c r="E201" s="916"/>
      <c r="F201" s="911"/>
      <c r="G201" s="911"/>
      <c r="H201" s="916"/>
      <c r="I201" s="968"/>
      <c r="J201" s="976"/>
    </row>
    <row r="202" spans="1:10" ht="19.5" customHeight="1">
      <c r="A202" s="982">
        <v>1</v>
      </c>
      <c r="B202" s="983" t="s">
        <v>509</v>
      </c>
      <c r="C202" s="974">
        <v>2005</v>
      </c>
      <c r="D202" s="973" t="s">
        <v>2480</v>
      </c>
      <c r="E202" s="636">
        <v>540000</v>
      </c>
      <c r="F202" s="168">
        <v>0</v>
      </c>
      <c r="G202" s="984">
        <v>0</v>
      </c>
      <c r="H202" s="636">
        <f>G202+E202</f>
        <v>540000</v>
      </c>
      <c r="I202" s="941"/>
      <c r="J202" s="976"/>
    </row>
    <row r="203" spans="1:10" ht="19.5" customHeight="1">
      <c r="A203" s="982">
        <v>2</v>
      </c>
      <c r="B203" s="985" t="s">
        <v>2639</v>
      </c>
      <c r="C203" s="986">
        <v>2003</v>
      </c>
      <c r="D203" s="987" t="s">
        <v>2161</v>
      </c>
      <c r="E203" s="636">
        <v>540000</v>
      </c>
      <c r="F203" s="168">
        <v>0</v>
      </c>
      <c r="G203" s="168">
        <v>0</v>
      </c>
      <c r="H203" s="636">
        <f>G203+E203</f>
        <v>540000</v>
      </c>
      <c r="I203" s="928"/>
      <c r="J203" s="988"/>
    </row>
    <row r="204" spans="1:10" ht="19.5" customHeight="1">
      <c r="A204" s="982">
        <v>3</v>
      </c>
      <c r="B204" s="978" t="s">
        <v>2643</v>
      </c>
      <c r="C204" s="538">
        <v>2009</v>
      </c>
      <c r="D204" s="987" t="s">
        <v>2153</v>
      </c>
      <c r="E204" s="636">
        <v>540000</v>
      </c>
      <c r="F204" s="540">
        <v>0</v>
      </c>
      <c r="G204" s="540">
        <v>0</v>
      </c>
      <c r="H204" s="636">
        <f>G204+E204</f>
        <v>540000</v>
      </c>
      <c r="I204" s="928"/>
      <c r="J204" s="988"/>
    </row>
    <row r="205" spans="1:10" ht="19.5" customHeight="1">
      <c r="A205" s="982">
        <v>4</v>
      </c>
      <c r="B205" s="989" t="s">
        <v>2209</v>
      </c>
      <c r="C205" s="990">
        <v>2002</v>
      </c>
      <c r="D205" s="991" t="s">
        <v>2149</v>
      </c>
      <c r="E205" s="636">
        <v>540000</v>
      </c>
      <c r="F205" s="540">
        <v>0</v>
      </c>
      <c r="G205" s="540">
        <v>0</v>
      </c>
      <c r="H205" s="636">
        <f>G205+E205</f>
        <v>540000</v>
      </c>
      <c r="I205" s="919"/>
      <c r="J205" s="992"/>
    </row>
    <row r="206" spans="1:10" ht="19.5" customHeight="1">
      <c r="A206" s="982">
        <v>5</v>
      </c>
      <c r="B206" s="993" t="s">
        <v>2641</v>
      </c>
      <c r="C206" s="993">
        <v>2009</v>
      </c>
      <c r="D206" s="993" t="s">
        <v>2427</v>
      </c>
      <c r="E206" s="864">
        <v>540000</v>
      </c>
      <c r="F206" s="864"/>
      <c r="G206" s="864"/>
      <c r="H206" s="864">
        <f>SUM(E206:G206)</f>
        <v>540000</v>
      </c>
      <c r="I206" s="866"/>
      <c r="J206" s="994"/>
    </row>
    <row r="207" spans="1:10" ht="19.5" customHeight="1">
      <c r="A207" s="982">
        <v>6</v>
      </c>
      <c r="B207" s="993" t="s">
        <v>2642</v>
      </c>
      <c r="C207" s="993">
        <v>2010</v>
      </c>
      <c r="D207" s="993" t="s">
        <v>2480</v>
      </c>
      <c r="E207" s="864">
        <v>540000</v>
      </c>
      <c r="F207" s="864"/>
      <c r="G207" s="864"/>
      <c r="H207" s="864">
        <f>SUM(E207:G207)</f>
        <v>540000</v>
      </c>
      <c r="I207" s="866"/>
      <c r="J207" s="994" t="s">
        <v>2800</v>
      </c>
    </row>
    <row r="208" spans="1:10" ht="19.5" customHeight="1">
      <c r="A208" s="982">
        <v>7</v>
      </c>
      <c r="B208" s="166" t="s">
        <v>2756</v>
      </c>
      <c r="C208" s="166">
        <v>2011</v>
      </c>
      <c r="D208" s="533" t="s">
        <v>2169</v>
      </c>
      <c r="E208" s="636">
        <v>540000</v>
      </c>
      <c r="F208" s="864"/>
      <c r="G208" s="864"/>
      <c r="H208" s="865">
        <f>G208+E208</f>
        <v>540000</v>
      </c>
      <c r="I208" s="866"/>
      <c r="J208" s="994"/>
    </row>
    <row r="209" spans="1:10" ht="19.5" customHeight="1">
      <c r="A209" s="982">
        <v>8</v>
      </c>
      <c r="B209" s="166" t="s">
        <v>2757</v>
      </c>
      <c r="C209" s="166">
        <v>2014</v>
      </c>
      <c r="D209" s="558" t="s">
        <v>2142</v>
      </c>
      <c r="E209" s="636">
        <v>540000</v>
      </c>
      <c r="F209" s="864"/>
      <c r="G209" s="864"/>
      <c r="H209" s="865">
        <f>G209+E209</f>
        <v>540000</v>
      </c>
      <c r="I209" s="866"/>
      <c r="J209" s="994"/>
    </row>
    <row r="210" spans="1:10" ht="19.5" customHeight="1">
      <c r="A210" s="982">
        <v>9</v>
      </c>
      <c r="B210" s="166" t="s">
        <v>2758</v>
      </c>
      <c r="C210" s="166">
        <v>2009</v>
      </c>
      <c r="D210" s="558" t="s">
        <v>2142</v>
      </c>
      <c r="E210" s="636">
        <v>540000</v>
      </c>
      <c r="F210" s="864"/>
      <c r="G210" s="864"/>
      <c r="H210" s="865">
        <f>G210+E210</f>
        <v>540000</v>
      </c>
      <c r="I210" s="866"/>
      <c r="J210" s="994"/>
    </row>
    <row r="211" spans="1:10" ht="19.5" customHeight="1">
      <c r="A211" s="933"/>
      <c r="B211" s="934" t="s">
        <v>1349</v>
      </c>
      <c r="C211" s="995"/>
      <c r="D211" s="995"/>
      <c r="E211" s="910">
        <f>SUM(E202:E210)</f>
        <v>4860000</v>
      </c>
      <c r="F211" s="960"/>
      <c r="G211" s="910">
        <f>SUM(G208:G210)</f>
        <v>0</v>
      </c>
      <c r="H211" s="910">
        <f>G211+E211</f>
        <v>4860000</v>
      </c>
      <c r="I211" s="914"/>
      <c r="J211" s="914"/>
    </row>
    <row r="212" spans="1:10" ht="19.5" customHeight="1">
      <c r="A212" s="1573" t="s">
        <v>2663</v>
      </c>
      <c r="B212" s="1574"/>
      <c r="C212" s="1574"/>
      <c r="D212" s="1574"/>
      <c r="E212" s="1575"/>
      <c r="F212" s="938"/>
      <c r="G212" s="937"/>
      <c r="H212" s="937"/>
      <c r="I212" s="939"/>
      <c r="J212" s="914"/>
    </row>
    <row r="213" spans="1:10" ht="19.5" customHeight="1">
      <c r="A213" s="940">
        <v>1</v>
      </c>
      <c r="B213" s="973" t="s">
        <v>2645</v>
      </c>
      <c r="C213" s="974">
        <v>1945</v>
      </c>
      <c r="D213" s="973" t="s">
        <v>2161</v>
      </c>
      <c r="E213" s="863">
        <v>540000</v>
      </c>
      <c r="F213" s="168">
        <v>0</v>
      </c>
      <c r="G213" s="168">
        <v>0</v>
      </c>
      <c r="H213" s="863">
        <f>G213+E213</f>
        <v>540000</v>
      </c>
      <c r="I213" s="941"/>
      <c r="J213" s="941"/>
    </row>
    <row r="214" spans="1:10" ht="19.5" customHeight="1">
      <c r="A214" s="940">
        <v>2</v>
      </c>
      <c r="B214" s="558" t="s">
        <v>2647</v>
      </c>
      <c r="C214" s="538">
        <v>1936</v>
      </c>
      <c r="D214" s="558" t="s">
        <v>2169</v>
      </c>
      <c r="E214" s="863">
        <v>540000</v>
      </c>
      <c r="F214" s="168">
        <v>0</v>
      </c>
      <c r="G214" s="168">
        <v>0</v>
      </c>
      <c r="H214" s="863">
        <f aca="true" t="shared" si="4" ref="H214:H221">G214+E214</f>
        <v>540000</v>
      </c>
      <c r="I214" s="922"/>
      <c r="J214" s="922"/>
    </row>
    <row r="215" spans="1:10" ht="19.5" customHeight="1">
      <c r="A215" s="940">
        <v>3</v>
      </c>
      <c r="B215" s="558" t="s">
        <v>2767</v>
      </c>
      <c r="C215" s="538">
        <v>1928</v>
      </c>
      <c r="D215" s="558" t="s">
        <v>2161</v>
      </c>
      <c r="E215" s="863">
        <v>540000</v>
      </c>
      <c r="F215" s="168">
        <v>0</v>
      </c>
      <c r="G215" s="168">
        <v>0</v>
      </c>
      <c r="H215" s="863">
        <f t="shared" si="4"/>
        <v>540000</v>
      </c>
      <c r="I215" s="922"/>
      <c r="J215" s="922"/>
    </row>
    <row r="216" spans="1:10" ht="19.5" customHeight="1">
      <c r="A216" s="940">
        <v>4</v>
      </c>
      <c r="B216" s="533" t="s">
        <v>144</v>
      </c>
      <c r="C216" s="532">
        <v>1943</v>
      </c>
      <c r="D216" s="533" t="s">
        <v>2142</v>
      </c>
      <c r="E216" s="863">
        <v>540000</v>
      </c>
      <c r="F216" s="168">
        <v>0</v>
      </c>
      <c r="G216" s="168">
        <v>0</v>
      </c>
      <c r="H216" s="863">
        <f t="shared" si="4"/>
        <v>540000</v>
      </c>
      <c r="I216" s="922"/>
      <c r="J216" s="922"/>
    </row>
    <row r="217" spans="1:10" ht="19.5" customHeight="1">
      <c r="A217" s="940">
        <v>5</v>
      </c>
      <c r="B217" s="533" t="s">
        <v>1130</v>
      </c>
      <c r="C217" s="532">
        <v>1937</v>
      </c>
      <c r="D217" s="533" t="s">
        <v>2139</v>
      </c>
      <c r="E217" s="863">
        <v>540000</v>
      </c>
      <c r="F217" s="168">
        <v>0</v>
      </c>
      <c r="G217" s="168">
        <v>0</v>
      </c>
      <c r="H217" s="863">
        <f t="shared" si="4"/>
        <v>540000</v>
      </c>
      <c r="I217" s="169"/>
      <c r="J217" s="169"/>
    </row>
    <row r="218" spans="1:10" ht="19.5" customHeight="1">
      <c r="A218" s="940">
        <v>6</v>
      </c>
      <c r="B218" s="533" t="s">
        <v>2648</v>
      </c>
      <c r="C218" s="532">
        <v>1946</v>
      </c>
      <c r="D218" s="533" t="s">
        <v>2161</v>
      </c>
      <c r="E218" s="863">
        <v>540000</v>
      </c>
      <c r="F218" s="168">
        <v>0</v>
      </c>
      <c r="G218" s="168">
        <v>0</v>
      </c>
      <c r="H218" s="863">
        <f t="shared" si="4"/>
        <v>540000</v>
      </c>
      <c r="I218" s="169"/>
      <c r="J218" s="169"/>
    </row>
    <row r="219" spans="1:10" ht="19.5" customHeight="1">
      <c r="A219" s="940">
        <v>7</v>
      </c>
      <c r="B219" s="558" t="s">
        <v>2650</v>
      </c>
      <c r="C219" s="532">
        <v>1954</v>
      </c>
      <c r="D219" s="987" t="s">
        <v>2153</v>
      </c>
      <c r="E219" s="863">
        <v>540000</v>
      </c>
      <c r="F219" s="167">
        <v>0</v>
      </c>
      <c r="G219" s="168">
        <v>0</v>
      </c>
      <c r="H219" s="863">
        <f t="shared" si="4"/>
        <v>540000</v>
      </c>
      <c r="I219" s="169"/>
      <c r="J219" s="169"/>
    </row>
    <row r="220" spans="1:10" ht="19.5" customHeight="1">
      <c r="A220" s="940">
        <v>8</v>
      </c>
      <c r="B220" s="987" t="s">
        <v>2651</v>
      </c>
      <c r="C220" s="532">
        <v>1933</v>
      </c>
      <c r="D220" s="987" t="s">
        <v>2161</v>
      </c>
      <c r="E220" s="863">
        <v>540000</v>
      </c>
      <c r="F220" s="167">
        <v>0</v>
      </c>
      <c r="G220" s="168">
        <v>0</v>
      </c>
      <c r="H220" s="863">
        <f t="shared" si="4"/>
        <v>540000</v>
      </c>
      <c r="I220" s="169"/>
      <c r="J220" s="169"/>
    </row>
    <row r="221" spans="1:10" ht="19.5" customHeight="1">
      <c r="A221" s="940">
        <v>10</v>
      </c>
      <c r="B221" s="170" t="s">
        <v>2652</v>
      </c>
      <c r="C221" s="165">
        <v>1929</v>
      </c>
      <c r="D221" s="166" t="s">
        <v>2480</v>
      </c>
      <c r="E221" s="863">
        <v>540000</v>
      </c>
      <c r="F221" s="167">
        <v>0</v>
      </c>
      <c r="G221" s="168">
        <v>0</v>
      </c>
      <c r="H221" s="863">
        <f t="shared" si="4"/>
        <v>540000</v>
      </c>
      <c r="I221" s="169"/>
      <c r="J221" s="169"/>
    </row>
    <row r="222" spans="1:10" ht="19.5" customHeight="1">
      <c r="A222" s="940">
        <v>11</v>
      </c>
      <c r="B222" s="170" t="s">
        <v>1520</v>
      </c>
      <c r="C222" s="165">
        <v>1945</v>
      </c>
      <c r="D222" s="166" t="s">
        <v>2169</v>
      </c>
      <c r="E222" s="863">
        <v>540000</v>
      </c>
      <c r="F222" s="167">
        <v>0</v>
      </c>
      <c r="G222" s="168">
        <v>0</v>
      </c>
      <c r="H222" s="863">
        <f>G222+E222</f>
        <v>540000</v>
      </c>
      <c r="I222" s="169"/>
      <c r="J222" s="169"/>
    </row>
    <row r="223" spans="1:10" ht="19.5" customHeight="1">
      <c r="A223" s="940">
        <v>12</v>
      </c>
      <c r="B223" s="170" t="s">
        <v>701</v>
      </c>
      <c r="C223" s="165">
        <v>1936</v>
      </c>
      <c r="D223" s="166" t="s">
        <v>2480</v>
      </c>
      <c r="E223" s="863">
        <v>540000</v>
      </c>
      <c r="F223" s="167">
        <v>0</v>
      </c>
      <c r="G223" s="168">
        <v>0</v>
      </c>
      <c r="H223" s="863">
        <f>G223+E223</f>
        <v>540000</v>
      </c>
      <c r="I223" s="169"/>
      <c r="J223" s="169"/>
    </row>
    <row r="224" spans="1:10" ht="19.5" customHeight="1">
      <c r="A224" s="940">
        <v>13</v>
      </c>
      <c r="B224" s="170" t="s">
        <v>2661</v>
      </c>
      <c r="C224" s="165">
        <v>1953</v>
      </c>
      <c r="D224" s="166" t="s">
        <v>2480</v>
      </c>
      <c r="E224" s="863">
        <v>540000</v>
      </c>
      <c r="F224" s="167"/>
      <c r="G224" s="168"/>
      <c r="H224" s="863">
        <f>G224+E224</f>
        <v>540000</v>
      </c>
      <c r="I224" s="169"/>
      <c r="J224" s="169"/>
    </row>
    <row r="225" spans="1:10" ht="19.5" customHeight="1">
      <c r="A225" s="940">
        <v>14</v>
      </c>
      <c r="B225" s="558" t="s">
        <v>2653</v>
      </c>
      <c r="C225" s="538">
        <v>1950</v>
      </c>
      <c r="D225" s="558" t="s">
        <v>2142</v>
      </c>
      <c r="E225" s="635">
        <v>540000</v>
      </c>
      <c r="F225" s="168"/>
      <c r="G225" s="168"/>
      <c r="H225" s="635">
        <v>540000</v>
      </c>
      <c r="I225" s="922"/>
      <c r="J225" s="975" t="s">
        <v>2502</v>
      </c>
    </row>
    <row r="226" spans="1:10" ht="19.5" customHeight="1">
      <c r="A226" s="940">
        <v>15</v>
      </c>
      <c r="B226" s="558" t="s">
        <v>2654</v>
      </c>
      <c r="C226" s="538">
        <v>1948</v>
      </c>
      <c r="D226" s="558" t="s">
        <v>2169</v>
      </c>
      <c r="E226" s="635">
        <v>540000</v>
      </c>
      <c r="F226" s="168"/>
      <c r="G226" s="168"/>
      <c r="H226" s="635">
        <v>540000</v>
      </c>
      <c r="I226" s="922"/>
      <c r="J226" s="976" t="s">
        <v>2502</v>
      </c>
    </row>
    <row r="227" spans="1:10" ht="19.5" customHeight="1">
      <c r="A227" s="940">
        <v>16</v>
      </c>
      <c r="B227" s="558" t="s">
        <v>2655</v>
      </c>
      <c r="C227" s="538">
        <v>1946</v>
      </c>
      <c r="D227" s="558" t="s">
        <v>2161</v>
      </c>
      <c r="E227" s="635">
        <v>540000</v>
      </c>
      <c r="F227" s="168"/>
      <c r="G227" s="168"/>
      <c r="H227" s="635">
        <v>540000</v>
      </c>
      <c r="I227" s="922"/>
      <c r="J227" s="977" t="s">
        <v>2502</v>
      </c>
    </row>
    <row r="228" spans="1:10" ht="19.5" customHeight="1">
      <c r="A228" s="940">
        <v>17</v>
      </c>
      <c r="B228" s="533" t="s">
        <v>2656</v>
      </c>
      <c r="C228" s="532">
        <v>1933</v>
      </c>
      <c r="D228" s="533" t="s">
        <v>2144</v>
      </c>
      <c r="E228" s="635">
        <v>540000</v>
      </c>
      <c r="F228" s="168"/>
      <c r="G228" s="168"/>
      <c r="H228" s="635">
        <v>540000</v>
      </c>
      <c r="I228" s="169"/>
      <c r="J228" s="977" t="s">
        <v>2502</v>
      </c>
    </row>
    <row r="229" spans="1:10" ht="19.5" customHeight="1">
      <c r="A229" s="940">
        <v>18</v>
      </c>
      <c r="B229" s="978" t="s">
        <v>2658</v>
      </c>
      <c r="C229" s="996">
        <v>1942</v>
      </c>
      <c r="D229" s="985" t="s">
        <v>2480</v>
      </c>
      <c r="E229" s="635">
        <v>540000</v>
      </c>
      <c r="F229" s="636"/>
      <c r="G229" s="636"/>
      <c r="H229" s="635">
        <v>540000</v>
      </c>
      <c r="I229" s="637"/>
      <c r="J229" s="976" t="s">
        <v>2502</v>
      </c>
    </row>
    <row r="230" spans="1:10" ht="19.5" customHeight="1">
      <c r="A230" s="940">
        <v>19</v>
      </c>
      <c r="B230" s="978" t="s">
        <v>2168</v>
      </c>
      <c r="C230" s="996">
        <v>1943</v>
      </c>
      <c r="D230" s="996" t="s">
        <v>2169</v>
      </c>
      <c r="E230" s="635">
        <v>540000</v>
      </c>
      <c r="F230" s="636"/>
      <c r="G230" s="636"/>
      <c r="H230" s="635">
        <v>540000</v>
      </c>
      <c r="I230" s="637"/>
      <c r="J230" s="975" t="s">
        <v>2502</v>
      </c>
    </row>
    <row r="231" spans="1:10" ht="19.5" customHeight="1">
      <c r="A231" s="940">
        <v>20</v>
      </c>
      <c r="B231" s="985" t="s">
        <v>118</v>
      </c>
      <c r="C231" s="996">
        <v>1950</v>
      </c>
      <c r="D231" s="996" t="s">
        <v>2139</v>
      </c>
      <c r="E231" s="635">
        <v>540000</v>
      </c>
      <c r="F231" s="636"/>
      <c r="G231" s="636"/>
      <c r="H231" s="635">
        <v>540000</v>
      </c>
      <c r="I231" s="637"/>
      <c r="J231" s="976" t="s">
        <v>2502</v>
      </c>
    </row>
    <row r="232" spans="1:10" ht="19.5" customHeight="1">
      <c r="A232" s="940">
        <v>21</v>
      </c>
      <c r="B232" s="558" t="s">
        <v>2646</v>
      </c>
      <c r="C232" s="538">
        <v>1938</v>
      </c>
      <c r="D232" s="558" t="s">
        <v>2161</v>
      </c>
      <c r="E232" s="635">
        <v>540000</v>
      </c>
      <c r="F232" s="636"/>
      <c r="G232" s="636"/>
      <c r="H232" s="635">
        <f>SUM(E232:G232)</f>
        <v>540000</v>
      </c>
      <c r="I232" s="637"/>
      <c r="J232" s="977" t="s">
        <v>2502</v>
      </c>
    </row>
    <row r="233" spans="1:10" ht="19.5" customHeight="1">
      <c r="A233" s="940">
        <v>22</v>
      </c>
      <c r="B233" s="533" t="s">
        <v>2649</v>
      </c>
      <c r="C233" s="532">
        <v>1946</v>
      </c>
      <c r="D233" s="987" t="s">
        <v>2169</v>
      </c>
      <c r="E233" s="635">
        <v>540000</v>
      </c>
      <c r="F233" s="636"/>
      <c r="G233" s="636"/>
      <c r="H233" s="635">
        <f>SUM(E233:G233)</f>
        <v>540000</v>
      </c>
      <c r="I233" s="637"/>
      <c r="J233" s="977"/>
    </row>
    <row r="234" spans="1:10" ht="19.5" customHeight="1">
      <c r="A234" s="940">
        <v>23</v>
      </c>
      <c r="B234" s="996" t="s">
        <v>2159</v>
      </c>
      <c r="C234" s="996">
        <v>1946</v>
      </c>
      <c r="D234" s="996" t="s">
        <v>2139</v>
      </c>
      <c r="E234" s="635">
        <v>540000</v>
      </c>
      <c r="F234" s="636"/>
      <c r="G234" s="636"/>
      <c r="H234" s="635">
        <f>SUM(E234:G234)</f>
        <v>540000</v>
      </c>
      <c r="I234" s="637"/>
      <c r="J234" s="977"/>
    </row>
    <row r="235" spans="1:10" ht="19.5" customHeight="1">
      <c r="A235" s="940">
        <v>24</v>
      </c>
      <c r="B235" s="997" t="s">
        <v>510</v>
      </c>
      <c r="C235" s="998">
        <v>1950</v>
      </c>
      <c r="D235" s="998" t="s">
        <v>2142</v>
      </c>
      <c r="E235" s="635">
        <v>540000</v>
      </c>
      <c r="F235" s="636"/>
      <c r="G235" s="636"/>
      <c r="H235" s="635">
        <f>SUM(E235:G235)</f>
        <v>540000</v>
      </c>
      <c r="I235" s="637"/>
      <c r="J235" s="977"/>
    </row>
    <row r="236" spans="1:10" ht="19.5" customHeight="1">
      <c r="A236" s="940">
        <v>25</v>
      </c>
      <c r="B236" s="558" t="s">
        <v>2492</v>
      </c>
      <c r="C236" s="538">
        <v>1956</v>
      </c>
      <c r="D236" s="558" t="s">
        <v>2169</v>
      </c>
      <c r="E236" s="635">
        <v>540000</v>
      </c>
      <c r="F236" s="636"/>
      <c r="G236" s="636"/>
      <c r="H236" s="635">
        <f aca="true" t="shared" si="5" ref="H236:H243">G236+E236</f>
        <v>540000</v>
      </c>
      <c r="I236" s="637"/>
      <c r="J236" s="638"/>
    </row>
    <row r="237" spans="1:10" ht="19.5" customHeight="1">
      <c r="A237" s="940">
        <v>26</v>
      </c>
      <c r="B237" s="558" t="s">
        <v>2496</v>
      </c>
      <c r="C237" s="538">
        <v>1957</v>
      </c>
      <c r="D237" s="558" t="s">
        <v>2149</v>
      </c>
      <c r="E237" s="635">
        <v>540000</v>
      </c>
      <c r="F237" s="636"/>
      <c r="G237" s="636"/>
      <c r="H237" s="635">
        <f t="shared" si="5"/>
        <v>540000</v>
      </c>
      <c r="I237" s="637"/>
      <c r="J237" s="638"/>
    </row>
    <row r="238" spans="1:10" ht="19.5" customHeight="1">
      <c r="A238" s="940">
        <v>27</v>
      </c>
      <c r="B238" s="558" t="s">
        <v>2465</v>
      </c>
      <c r="C238" s="538">
        <v>1956</v>
      </c>
      <c r="D238" s="558" t="s">
        <v>2427</v>
      </c>
      <c r="E238" s="635">
        <v>540000</v>
      </c>
      <c r="F238" s="636"/>
      <c r="G238" s="636"/>
      <c r="H238" s="635">
        <f t="shared" si="5"/>
        <v>540000</v>
      </c>
      <c r="I238" s="637"/>
      <c r="J238" s="638"/>
    </row>
    <row r="239" spans="1:10" ht="19.5" customHeight="1">
      <c r="A239" s="940">
        <v>28</v>
      </c>
      <c r="B239" s="558" t="s">
        <v>2511</v>
      </c>
      <c r="C239" s="538">
        <v>1955</v>
      </c>
      <c r="D239" s="558" t="s">
        <v>2142</v>
      </c>
      <c r="E239" s="635">
        <v>540000</v>
      </c>
      <c r="F239" s="636"/>
      <c r="G239" s="636"/>
      <c r="H239" s="635">
        <f t="shared" si="5"/>
        <v>540000</v>
      </c>
      <c r="I239" s="637"/>
      <c r="J239" s="638"/>
    </row>
    <row r="240" spans="1:10" ht="19.5" customHeight="1">
      <c r="A240" s="940">
        <v>29</v>
      </c>
      <c r="B240" s="558" t="s">
        <v>2516</v>
      </c>
      <c r="C240" s="538">
        <v>1955</v>
      </c>
      <c r="D240" s="558" t="s">
        <v>2480</v>
      </c>
      <c r="E240" s="635">
        <v>540000</v>
      </c>
      <c r="F240" s="636"/>
      <c r="G240" s="636"/>
      <c r="H240" s="635">
        <f t="shared" si="5"/>
        <v>540000</v>
      </c>
      <c r="I240" s="637"/>
      <c r="J240" s="638"/>
    </row>
    <row r="241" spans="1:10" ht="19.5" customHeight="1">
      <c r="A241" s="940">
        <v>30</v>
      </c>
      <c r="B241" s="558" t="s">
        <v>2759</v>
      </c>
      <c r="C241" s="538">
        <v>1948</v>
      </c>
      <c r="D241" s="558" t="s">
        <v>2169</v>
      </c>
      <c r="E241" s="635">
        <v>540000</v>
      </c>
      <c r="F241" s="636"/>
      <c r="G241" s="636"/>
      <c r="H241" s="635">
        <f t="shared" si="5"/>
        <v>540000</v>
      </c>
      <c r="I241" s="637"/>
      <c r="J241" s="638"/>
    </row>
    <row r="242" spans="1:10" ht="19.5" customHeight="1">
      <c r="A242" s="940">
        <v>31</v>
      </c>
      <c r="B242" s="558" t="s">
        <v>2707</v>
      </c>
      <c r="C242" s="538">
        <v>1954</v>
      </c>
      <c r="D242" s="558" t="s">
        <v>2480</v>
      </c>
      <c r="E242" s="635">
        <v>540000</v>
      </c>
      <c r="F242" s="636"/>
      <c r="G242" s="636"/>
      <c r="H242" s="635">
        <f t="shared" si="5"/>
        <v>540000</v>
      </c>
      <c r="I242" s="637"/>
      <c r="J242" s="638"/>
    </row>
    <row r="243" spans="1:10" ht="19.5" customHeight="1">
      <c r="A243" s="940">
        <v>32</v>
      </c>
      <c r="B243" s="558" t="s">
        <v>780</v>
      </c>
      <c r="C243" s="538">
        <v>1951</v>
      </c>
      <c r="D243" s="558" t="s">
        <v>2169</v>
      </c>
      <c r="E243" s="635">
        <v>540000</v>
      </c>
      <c r="F243" s="636"/>
      <c r="G243" s="636"/>
      <c r="H243" s="635">
        <f t="shared" si="5"/>
        <v>540000</v>
      </c>
      <c r="I243" s="637"/>
      <c r="J243" s="638"/>
    </row>
    <row r="244" spans="1:10" ht="19.5" customHeight="1">
      <c r="A244" s="462"/>
      <c r="B244" s="1562" t="s">
        <v>1349</v>
      </c>
      <c r="C244" s="1563"/>
      <c r="D244" s="1563"/>
      <c r="E244" s="910">
        <f>SUM(E213:E243)</f>
        <v>16740000</v>
      </c>
      <c r="F244" s="910"/>
      <c r="G244" s="910"/>
      <c r="H244" s="910">
        <f>E244+G244</f>
        <v>16740000</v>
      </c>
      <c r="I244" s="914"/>
      <c r="J244" s="913"/>
    </row>
    <row r="245" spans="1:10" ht="19.5" customHeight="1">
      <c r="A245" s="933"/>
      <c r="B245" s="902" t="s">
        <v>2659</v>
      </c>
      <c r="C245" s="999"/>
      <c r="D245" s="999"/>
      <c r="E245" s="944"/>
      <c r="F245" s="953"/>
      <c r="G245" s="924"/>
      <c r="H245" s="937"/>
      <c r="I245" s="1000"/>
      <c r="J245" s="913"/>
    </row>
    <row r="246" spans="1:10" ht="19.5" customHeight="1">
      <c r="A246" s="940">
        <v>1</v>
      </c>
      <c r="B246" s="973" t="s">
        <v>2669</v>
      </c>
      <c r="C246" s="974">
        <v>1995</v>
      </c>
      <c r="D246" s="973" t="s">
        <v>2142</v>
      </c>
      <c r="E246" s="636">
        <v>540000</v>
      </c>
      <c r="F246" s="168">
        <v>0</v>
      </c>
      <c r="G246" s="168">
        <v>0</v>
      </c>
      <c r="H246" s="636">
        <f>G246+E246</f>
        <v>540000</v>
      </c>
      <c r="I246" s="941"/>
      <c r="J246" s="941"/>
    </row>
    <row r="247" spans="1:10" ht="19.5" customHeight="1">
      <c r="A247" s="940">
        <v>2</v>
      </c>
      <c r="B247" s="558" t="s">
        <v>2670</v>
      </c>
      <c r="C247" s="538">
        <v>1981</v>
      </c>
      <c r="D247" s="558" t="s">
        <v>2480</v>
      </c>
      <c r="E247" s="636">
        <v>540000</v>
      </c>
      <c r="F247" s="641">
        <v>0</v>
      </c>
      <c r="G247" s="641">
        <v>0</v>
      </c>
      <c r="H247" s="636">
        <f aca="true" t="shared" si="6" ref="H247:H255">G247+E247</f>
        <v>540000</v>
      </c>
      <c r="I247" s="922"/>
      <c r="J247" s="922"/>
    </row>
    <row r="248" spans="1:10" ht="19.5" customHeight="1">
      <c r="A248" s="940">
        <v>3</v>
      </c>
      <c r="B248" s="558" t="s">
        <v>2671</v>
      </c>
      <c r="C248" s="538">
        <v>1959</v>
      </c>
      <c r="D248" s="558" t="s">
        <v>2144</v>
      </c>
      <c r="E248" s="636">
        <v>540000</v>
      </c>
      <c r="F248" s="641">
        <v>0</v>
      </c>
      <c r="G248" s="641">
        <v>0</v>
      </c>
      <c r="H248" s="636">
        <f t="shared" si="6"/>
        <v>540000</v>
      </c>
      <c r="I248" s="922"/>
      <c r="J248" s="922"/>
    </row>
    <row r="249" spans="1:10" ht="19.5" customHeight="1">
      <c r="A249" s="940">
        <v>4</v>
      </c>
      <c r="B249" s="558" t="s">
        <v>717</v>
      </c>
      <c r="C249" s="538">
        <v>1962</v>
      </c>
      <c r="D249" s="558" t="s">
        <v>2142</v>
      </c>
      <c r="E249" s="636">
        <v>540000</v>
      </c>
      <c r="F249" s="641">
        <v>0</v>
      </c>
      <c r="G249" s="641">
        <v>0</v>
      </c>
      <c r="H249" s="636">
        <f t="shared" si="6"/>
        <v>540000</v>
      </c>
      <c r="I249" s="922"/>
      <c r="J249" s="922"/>
    </row>
    <row r="250" spans="1:10" ht="19.5" customHeight="1">
      <c r="A250" s="940">
        <v>5</v>
      </c>
      <c r="B250" s="558" t="s">
        <v>2672</v>
      </c>
      <c r="C250" s="538">
        <v>1971</v>
      </c>
      <c r="D250" s="558" t="s">
        <v>2161</v>
      </c>
      <c r="E250" s="636">
        <v>540000</v>
      </c>
      <c r="F250" s="641">
        <v>0</v>
      </c>
      <c r="G250" s="641">
        <v>0</v>
      </c>
      <c r="H250" s="636">
        <f t="shared" si="6"/>
        <v>540000</v>
      </c>
      <c r="I250" s="922"/>
      <c r="J250" s="922"/>
    </row>
    <row r="251" spans="1:10" ht="19.5" customHeight="1">
      <c r="A251" s="940">
        <v>6</v>
      </c>
      <c r="B251" s="558" t="s">
        <v>1660</v>
      </c>
      <c r="C251" s="538">
        <v>1962</v>
      </c>
      <c r="D251" s="558" t="s">
        <v>2142</v>
      </c>
      <c r="E251" s="636">
        <v>540000</v>
      </c>
      <c r="F251" s="641">
        <v>0</v>
      </c>
      <c r="G251" s="641">
        <v>0</v>
      </c>
      <c r="H251" s="636">
        <f t="shared" si="6"/>
        <v>540000</v>
      </c>
      <c r="I251" s="922"/>
      <c r="J251" s="922"/>
    </row>
    <row r="252" spans="1:10" ht="19.5" customHeight="1">
      <c r="A252" s="940">
        <v>7</v>
      </c>
      <c r="B252" s="558" t="s">
        <v>2673</v>
      </c>
      <c r="C252" s="538">
        <v>1993</v>
      </c>
      <c r="D252" s="558" t="s">
        <v>2139</v>
      </c>
      <c r="E252" s="636">
        <v>540000</v>
      </c>
      <c r="F252" s="641">
        <v>0</v>
      </c>
      <c r="G252" s="641">
        <v>0</v>
      </c>
      <c r="H252" s="636">
        <f t="shared" si="6"/>
        <v>540000</v>
      </c>
      <c r="I252" s="922"/>
      <c r="J252" s="922"/>
    </row>
    <row r="253" spans="1:10" ht="19.5" customHeight="1">
      <c r="A253" s="940">
        <v>8</v>
      </c>
      <c r="B253" s="558" t="s">
        <v>2674</v>
      </c>
      <c r="C253" s="538">
        <v>1994</v>
      </c>
      <c r="D253" s="558" t="s">
        <v>2169</v>
      </c>
      <c r="E253" s="636">
        <v>540000</v>
      </c>
      <c r="F253" s="641">
        <v>0</v>
      </c>
      <c r="G253" s="641">
        <v>0</v>
      </c>
      <c r="H253" s="636">
        <f t="shared" si="6"/>
        <v>540000</v>
      </c>
      <c r="I253" s="922"/>
      <c r="J253" s="922"/>
    </row>
    <row r="254" spans="1:10" ht="19.5" customHeight="1">
      <c r="A254" s="940">
        <v>9</v>
      </c>
      <c r="B254" s="537" t="s">
        <v>2675</v>
      </c>
      <c r="C254" s="538">
        <v>1990</v>
      </c>
      <c r="D254" s="558" t="s">
        <v>2142</v>
      </c>
      <c r="E254" s="636">
        <v>540000</v>
      </c>
      <c r="F254" s="641">
        <v>0</v>
      </c>
      <c r="G254" s="641">
        <v>0</v>
      </c>
      <c r="H254" s="636">
        <f t="shared" si="6"/>
        <v>540000</v>
      </c>
      <c r="I254" s="922"/>
      <c r="J254" s="922"/>
    </row>
    <row r="255" spans="1:10" ht="19.5" customHeight="1">
      <c r="A255" s="940">
        <v>10</v>
      </c>
      <c r="B255" s="558" t="s">
        <v>704</v>
      </c>
      <c r="C255" s="538">
        <v>1988</v>
      </c>
      <c r="D255" s="558" t="s">
        <v>2142</v>
      </c>
      <c r="E255" s="636">
        <v>540000</v>
      </c>
      <c r="F255" s="641">
        <v>0</v>
      </c>
      <c r="G255" s="641">
        <v>0</v>
      </c>
      <c r="H255" s="636">
        <f t="shared" si="6"/>
        <v>540000</v>
      </c>
      <c r="I255" s="922"/>
      <c r="J255" s="922"/>
    </row>
    <row r="256" spans="1:10" ht="19.5" customHeight="1">
      <c r="A256" s="940">
        <v>11</v>
      </c>
      <c r="B256" s="970" t="s">
        <v>2512</v>
      </c>
      <c r="C256" s="971">
        <v>1982</v>
      </c>
      <c r="D256" s="1001" t="s">
        <v>2149</v>
      </c>
      <c r="E256" s="636">
        <v>540000</v>
      </c>
      <c r="F256" s="636"/>
      <c r="G256" s="636"/>
      <c r="H256" s="636">
        <f>G256+E256</f>
        <v>540000</v>
      </c>
      <c r="I256" s="922"/>
      <c r="J256" s="922"/>
    </row>
    <row r="257" spans="1:10" ht="19.5" customHeight="1">
      <c r="A257" s="1002">
        <v>12</v>
      </c>
      <c r="B257" s="558" t="s">
        <v>2686</v>
      </c>
      <c r="C257" s="538">
        <v>2000</v>
      </c>
      <c r="D257" s="558" t="s">
        <v>2427</v>
      </c>
      <c r="E257" s="642">
        <v>540000</v>
      </c>
      <c r="G257" s="167"/>
      <c r="H257" s="642">
        <f>G257+E257</f>
        <v>540000</v>
      </c>
      <c r="I257" s="1003"/>
      <c r="J257" s="1003"/>
    </row>
    <row r="258" spans="1:10" ht="19.5" customHeight="1">
      <c r="A258" s="1004">
        <v>13</v>
      </c>
      <c r="B258" s="1005" t="s">
        <v>2691</v>
      </c>
      <c r="C258" s="1006">
        <v>2000</v>
      </c>
      <c r="D258" s="1005" t="s">
        <v>2139</v>
      </c>
      <c r="E258" s="642">
        <v>540000</v>
      </c>
      <c r="G258" s="167"/>
      <c r="H258" s="642">
        <f>G258+E258</f>
        <v>540000</v>
      </c>
      <c r="I258" s="1007"/>
      <c r="J258" s="866"/>
    </row>
    <row r="259" spans="1:10" ht="19.5" customHeight="1">
      <c r="A259" s="1002">
        <v>14</v>
      </c>
      <c r="B259" s="558" t="s">
        <v>2676</v>
      </c>
      <c r="C259" s="538">
        <v>1971</v>
      </c>
      <c r="D259" s="558" t="s">
        <v>2139</v>
      </c>
      <c r="E259" s="640">
        <v>540000</v>
      </c>
      <c r="F259" s="641">
        <v>0</v>
      </c>
      <c r="G259" s="641">
        <v>0</v>
      </c>
      <c r="H259" s="640">
        <v>540000</v>
      </c>
      <c r="I259" s="922"/>
      <c r="J259" s="975" t="s">
        <v>2502</v>
      </c>
    </row>
    <row r="260" spans="1:10" ht="19.5" customHeight="1">
      <c r="A260" s="1004">
        <v>15</v>
      </c>
      <c r="B260" s="558" t="s">
        <v>2677</v>
      </c>
      <c r="C260" s="538">
        <v>1977</v>
      </c>
      <c r="D260" s="558" t="s">
        <v>2139</v>
      </c>
      <c r="E260" s="640">
        <v>540000</v>
      </c>
      <c r="F260" s="641">
        <v>0</v>
      </c>
      <c r="G260" s="641">
        <v>0</v>
      </c>
      <c r="H260" s="640">
        <v>540000</v>
      </c>
      <c r="I260" s="922"/>
      <c r="J260" s="976" t="s">
        <v>2502</v>
      </c>
    </row>
    <row r="261" spans="1:10" ht="19.5" customHeight="1">
      <c r="A261" s="1002">
        <v>16</v>
      </c>
      <c r="B261" s="537" t="s">
        <v>2678</v>
      </c>
      <c r="C261" s="538">
        <v>1995</v>
      </c>
      <c r="D261" s="558" t="s">
        <v>2169</v>
      </c>
      <c r="E261" s="640">
        <v>540000</v>
      </c>
      <c r="F261" s="641">
        <v>0</v>
      </c>
      <c r="G261" s="641">
        <v>0</v>
      </c>
      <c r="H261" s="640">
        <v>540000</v>
      </c>
      <c r="I261" s="922"/>
      <c r="J261" s="977" t="s">
        <v>2502</v>
      </c>
    </row>
    <row r="262" spans="1:10" ht="19.5" customHeight="1">
      <c r="A262" s="1004">
        <v>17</v>
      </c>
      <c r="B262" s="558" t="s">
        <v>2679</v>
      </c>
      <c r="C262" s="538">
        <v>1974</v>
      </c>
      <c r="D262" s="558" t="s">
        <v>2151</v>
      </c>
      <c r="E262" s="640">
        <v>540000</v>
      </c>
      <c r="F262" s="641">
        <v>0</v>
      </c>
      <c r="G262" s="641">
        <v>0</v>
      </c>
      <c r="H262" s="640">
        <v>540000</v>
      </c>
      <c r="I262" s="922"/>
      <c r="J262" s="977" t="s">
        <v>2502</v>
      </c>
    </row>
    <row r="263" spans="1:10" ht="19.5" customHeight="1">
      <c r="A263" s="1002">
        <v>18</v>
      </c>
      <c r="B263" s="1008" t="s">
        <v>2680</v>
      </c>
      <c r="C263" s="1009">
        <v>1998</v>
      </c>
      <c r="D263" s="1008" t="s">
        <v>2169</v>
      </c>
      <c r="E263" s="640">
        <v>540000</v>
      </c>
      <c r="F263" s="641">
        <v>0</v>
      </c>
      <c r="G263" s="641">
        <v>0</v>
      </c>
      <c r="H263" s="640">
        <v>540000</v>
      </c>
      <c r="I263" s="922"/>
      <c r="J263" s="976" t="s">
        <v>2502</v>
      </c>
    </row>
    <row r="264" spans="1:10" ht="19.5" customHeight="1">
      <c r="A264" s="1004">
        <v>19</v>
      </c>
      <c r="B264" s="1008" t="s">
        <v>119</v>
      </c>
      <c r="C264" s="1009">
        <v>1960</v>
      </c>
      <c r="D264" s="1008" t="s">
        <v>2480</v>
      </c>
      <c r="E264" s="640">
        <v>540000</v>
      </c>
      <c r="F264" s="641">
        <v>0</v>
      </c>
      <c r="G264" s="540">
        <v>0</v>
      </c>
      <c r="H264" s="640">
        <v>540000</v>
      </c>
      <c r="I264" s="922"/>
      <c r="J264" s="976" t="s">
        <v>2502</v>
      </c>
    </row>
    <row r="265" spans="1:10" ht="19.5" customHeight="1">
      <c r="A265" s="1002">
        <v>20</v>
      </c>
      <c r="B265" s="558" t="s">
        <v>2617</v>
      </c>
      <c r="C265" s="538">
        <v>1972</v>
      </c>
      <c r="D265" s="558" t="s">
        <v>2169</v>
      </c>
      <c r="E265" s="640">
        <v>540000</v>
      </c>
      <c r="F265" s="167"/>
      <c r="G265" s="167"/>
      <c r="H265" s="642">
        <f>G265+E265</f>
        <v>540000</v>
      </c>
      <c r="I265" s="1010"/>
      <c r="J265" s="1011"/>
    </row>
    <row r="266" spans="1:10" ht="19.5" customHeight="1">
      <c r="A266" s="1004">
        <v>21</v>
      </c>
      <c r="B266" s="614" t="s">
        <v>2601</v>
      </c>
      <c r="C266" s="1286">
        <v>1971</v>
      </c>
      <c r="D266" s="614" t="s">
        <v>2139</v>
      </c>
      <c r="E266" s="1290">
        <v>540000</v>
      </c>
      <c r="F266" s="1299"/>
      <c r="G266" s="1299">
        <v>135000</v>
      </c>
      <c r="H266" s="1300">
        <f>G266+E266</f>
        <v>675000</v>
      </c>
      <c r="I266" s="1301"/>
      <c r="J266" s="1302"/>
    </row>
    <row r="267" spans="1:13" ht="19.5" customHeight="1">
      <c r="A267" s="1562" t="s">
        <v>1349</v>
      </c>
      <c r="B267" s="1563"/>
      <c r="C267" s="1563"/>
      <c r="D267" s="909"/>
      <c r="E267" s="910">
        <f>SUM(E246:E266)</f>
        <v>11340000</v>
      </c>
      <c r="F267" s="910">
        <f>SUM(F259:F264)</f>
        <v>0</v>
      </c>
      <c r="G267" s="1298">
        <v>135000</v>
      </c>
      <c r="H267" s="910">
        <f>G267+E267</f>
        <v>11475000</v>
      </c>
      <c r="I267" s="1012"/>
      <c r="J267" s="642"/>
      <c r="K267" s="167"/>
      <c r="L267" s="167"/>
      <c r="M267" s="642"/>
    </row>
    <row r="268" spans="1:10" ht="19.5" customHeight="1">
      <c r="A268" s="962"/>
      <c r="B268" s="1013" t="s">
        <v>2681</v>
      </c>
      <c r="C268" s="954"/>
      <c r="D268" s="1014"/>
      <c r="E268" s="1015"/>
      <c r="F268" s="967"/>
      <c r="G268" s="1016"/>
      <c r="H268" s="1017"/>
      <c r="I268" s="1018"/>
      <c r="J268" s="968"/>
    </row>
    <row r="269" spans="1:10" ht="19.5" customHeight="1">
      <c r="A269" s="940">
        <v>1</v>
      </c>
      <c r="B269" s="558" t="s">
        <v>2682</v>
      </c>
      <c r="C269" s="1019">
        <v>2004</v>
      </c>
      <c r="D269" s="558" t="s">
        <v>2480</v>
      </c>
      <c r="E269" s="863">
        <v>675000</v>
      </c>
      <c r="F269" s="641">
        <v>0</v>
      </c>
      <c r="G269" s="1020">
        <v>0</v>
      </c>
      <c r="H269" s="863">
        <f>G269+E269</f>
        <v>675000</v>
      </c>
      <c r="I269" s="922"/>
      <c r="J269" s="1021"/>
    </row>
    <row r="270" spans="1:10" ht="19.5" customHeight="1">
      <c r="A270" s="940">
        <v>2</v>
      </c>
      <c r="B270" s="558" t="s">
        <v>2683</v>
      </c>
      <c r="C270" s="1019">
        <v>2003</v>
      </c>
      <c r="D270" s="558" t="s">
        <v>2153</v>
      </c>
      <c r="E270" s="863">
        <v>675000</v>
      </c>
      <c r="F270" s="641">
        <v>0</v>
      </c>
      <c r="G270" s="1020">
        <v>0</v>
      </c>
      <c r="H270" s="863">
        <f>G270+E270</f>
        <v>675000</v>
      </c>
      <c r="I270" s="922"/>
      <c r="J270" s="1021"/>
    </row>
    <row r="271" spans="1:10" ht="19.5" customHeight="1">
      <c r="A271" s="940">
        <v>3</v>
      </c>
      <c r="B271" s="558" t="s">
        <v>2684</v>
      </c>
      <c r="C271" s="1019">
        <v>2004</v>
      </c>
      <c r="D271" s="558" t="s">
        <v>2427</v>
      </c>
      <c r="E271" s="863">
        <v>675000</v>
      </c>
      <c r="F271" s="167">
        <v>0</v>
      </c>
      <c r="G271" s="1020">
        <v>0</v>
      </c>
      <c r="H271" s="863">
        <f>G271+E271</f>
        <v>675000</v>
      </c>
      <c r="I271" s="922"/>
      <c r="J271" s="976"/>
    </row>
    <row r="272" spans="1:10" ht="19.5" customHeight="1">
      <c r="A272" s="940">
        <v>4</v>
      </c>
      <c r="B272" s="558" t="s">
        <v>2685</v>
      </c>
      <c r="C272" s="1019">
        <v>2009</v>
      </c>
      <c r="D272" s="558" t="s">
        <v>2480</v>
      </c>
      <c r="E272" s="863">
        <v>675000</v>
      </c>
      <c r="F272" s="540">
        <v>0</v>
      </c>
      <c r="G272" s="1022">
        <v>0</v>
      </c>
      <c r="H272" s="863">
        <f>G272+E272</f>
        <v>675000</v>
      </c>
      <c r="I272" s="922"/>
      <c r="J272" s="1023"/>
    </row>
    <row r="273" spans="1:10" ht="19.5" customHeight="1">
      <c r="A273" s="940">
        <v>5</v>
      </c>
      <c r="B273" s="558" t="s">
        <v>2688</v>
      </c>
      <c r="C273" s="1019">
        <v>2013</v>
      </c>
      <c r="D273" s="558" t="s">
        <v>2427</v>
      </c>
      <c r="E273" s="863">
        <v>675000</v>
      </c>
      <c r="F273" s="540">
        <v>0</v>
      </c>
      <c r="G273" s="540">
        <v>0</v>
      </c>
      <c r="H273" s="863">
        <f>G273+E273</f>
        <v>675000</v>
      </c>
      <c r="I273" s="922"/>
      <c r="J273" s="1023"/>
    </row>
    <row r="274" spans="1:10" ht="19.5" customHeight="1">
      <c r="A274" s="940">
        <v>6</v>
      </c>
      <c r="B274" s="1024" t="s">
        <v>2689</v>
      </c>
      <c r="C274" s="1025">
        <v>2008</v>
      </c>
      <c r="D274" s="1024" t="s">
        <v>2169</v>
      </c>
      <c r="E274" s="863">
        <v>675000</v>
      </c>
      <c r="F274" s="540">
        <v>0</v>
      </c>
      <c r="G274" s="540">
        <v>0</v>
      </c>
      <c r="H274" s="863">
        <v>675000</v>
      </c>
      <c r="I274" s="941"/>
      <c r="J274" s="975" t="s">
        <v>2502</v>
      </c>
    </row>
    <row r="275" spans="1:10" ht="19.5" customHeight="1">
      <c r="A275" s="940">
        <v>7</v>
      </c>
      <c r="B275" s="1008" t="s">
        <v>2690</v>
      </c>
      <c r="C275" s="1009">
        <v>2002</v>
      </c>
      <c r="D275" s="1008" t="s">
        <v>2139</v>
      </c>
      <c r="E275" s="863">
        <v>675000</v>
      </c>
      <c r="F275" s="540">
        <v>0</v>
      </c>
      <c r="G275" s="540">
        <v>0</v>
      </c>
      <c r="H275" s="863">
        <v>675000</v>
      </c>
      <c r="I275" s="922"/>
      <c r="J275" s="976" t="s">
        <v>2502</v>
      </c>
    </row>
    <row r="276" spans="1:10" ht="19.5" customHeight="1">
      <c r="A276" s="940">
        <v>8</v>
      </c>
      <c r="B276" s="558" t="s">
        <v>2687</v>
      </c>
      <c r="C276" s="1019">
        <v>2002</v>
      </c>
      <c r="D276" s="558" t="s">
        <v>2151</v>
      </c>
      <c r="E276" s="643">
        <v>675000</v>
      </c>
      <c r="F276" s="540">
        <v>0</v>
      </c>
      <c r="G276" s="540">
        <v>0</v>
      </c>
      <c r="H276" s="643">
        <f>SUM(E276:G276)</f>
        <v>675000</v>
      </c>
      <c r="I276" s="169"/>
      <c r="J276" s="977" t="s">
        <v>2502</v>
      </c>
    </row>
    <row r="277" spans="1:10" ht="19.5" customHeight="1">
      <c r="A277" s="940">
        <v>9</v>
      </c>
      <c r="B277" s="558" t="s">
        <v>2775</v>
      </c>
      <c r="C277" s="1019">
        <v>2008</v>
      </c>
      <c r="D277" s="558" t="s">
        <v>2427</v>
      </c>
      <c r="E277" s="643">
        <v>675000</v>
      </c>
      <c r="F277" s="540">
        <v>0</v>
      </c>
      <c r="G277" s="540">
        <v>0</v>
      </c>
      <c r="H277" s="643">
        <f>SUM(E277:G277)</f>
        <v>675000</v>
      </c>
      <c r="I277" s="169"/>
      <c r="J277" s="977" t="s">
        <v>2502</v>
      </c>
    </row>
    <row r="278" spans="1:10" ht="19.5" customHeight="1">
      <c r="A278" s="940">
        <v>10</v>
      </c>
      <c r="B278" s="996" t="s">
        <v>2640</v>
      </c>
      <c r="C278" s="532">
        <v>2005</v>
      </c>
      <c r="D278" s="533" t="s">
        <v>2169</v>
      </c>
      <c r="E278" s="643">
        <v>675000</v>
      </c>
      <c r="F278" s="1022"/>
      <c r="G278" s="1022"/>
      <c r="H278" s="643">
        <f>G278+E278</f>
        <v>675000</v>
      </c>
      <c r="I278" s="169"/>
      <c r="J278" s="977"/>
    </row>
    <row r="279" spans="1:256" ht="19.5" customHeight="1">
      <c r="A279" s="922"/>
      <c r="B279" s="1026" t="s">
        <v>1349</v>
      </c>
      <c r="C279" s="914"/>
      <c r="D279" s="1027"/>
      <c r="E279" s="910">
        <f>SUM(E269:E278)</f>
        <v>6750000</v>
      </c>
      <c r="F279" s="910"/>
      <c r="G279" s="960"/>
      <c r="H279" s="910">
        <f>G279+E279</f>
        <v>6750000</v>
      </c>
      <c r="I279" s="914"/>
      <c r="J279" s="1023"/>
      <c r="K279" s="922"/>
      <c r="L279" s="1023"/>
      <c r="M279" s="922"/>
      <c r="N279" s="1023"/>
      <c r="O279" s="922"/>
      <c r="P279" s="1023"/>
      <c r="Q279" s="922"/>
      <c r="R279" s="1023"/>
      <c r="S279" s="922"/>
      <c r="T279" s="1023"/>
      <c r="U279" s="922"/>
      <c r="V279" s="1023"/>
      <c r="W279" s="922"/>
      <c r="X279" s="1023"/>
      <c r="Y279" s="922"/>
      <c r="Z279" s="1023"/>
      <c r="AA279" s="922"/>
      <c r="AB279" s="1023"/>
      <c r="AC279" s="922"/>
      <c r="AD279" s="1023"/>
      <c r="AE279" s="922"/>
      <c r="AF279" s="1023"/>
      <c r="AG279" s="922"/>
      <c r="AH279" s="1023"/>
      <c r="AI279" s="922"/>
      <c r="AJ279" s="1023"/>
      <c r="AK279" s="922"/>
      <c r="AL279" s="1023"/>
      <c r="AM279" s="922"/>
      <c r="AN279" s="1023"/>
      <c r="AO279" s="922"/>
      <c r="AP279" s="1023"/>
      <c r="AQ279" s="922"/>
      <c r="AR279" s="1023"/>
      <c r="AS279" s="922"/>
      <c r="AT279" s="1023"/>
      <c r="AU279" s="922"/>
      <c r="AV279" s="1023"/>
      <c r="AW279" s="922"/>
      <c r="AX279" s="1023"/>
      <c r="AY279" s="922"/>
      <c r="AZ279" s="1023"/>
      <c r="BA279" s="922"/>
      <c r="BB279" s="1023"/>
      <c r="BC279" s="922"/>
      <c r="BD279" s="1023"/>
      <c r="BE279" s="922"/>
      <c r="BF279" s="1023"/>
      <c r="BG279" s="922"/>
      <c r="BH279" s="1023"/>
      <c r="BI279" s="922"/>
      <c r="BJ279" s="1023"/>
      <c r="BK279" s="922"/>
      <c r="BL279" s="1023"/>
      <c r="BM279" s="922"/>
      <c r="BN279" s="1023"/>
      <c r="BO279" s="922"/>
      <c r="BP279" s="1023"/>
      <c r="BQ279" s="922"/>
      <c r="BR279" s="1023"/>
      <c r="BS279" s="922"/>
      <c r="BT279" s="1023"/>
      <c r="BU279" s="922"/>
      <c r="BV279" s="1023"/>
      <c r="BW279" s="922"/>
      <c r="BX279" s="1023"/>
      <c r="BY279" s="922"/>
      <c r="BZ279" s="1023"/>
      <c r="CA279" s="922"/>
      <c r="CB279" s="1023"/>
      <c r="CC279" s="922"/>
      <c r="CD279" s="1023"/>
      <c r="CE279" s="922"/>
      <c r="CF279" s="1023"/>
      <c r="CG279" s="922"/>
      <c r="CH279" s="1023"/>
      <c r="CI279" s="922"/>
      <c r="CJ279" s="1023"/>
      <c r="CK279" s="922"/>
      <c r="CL279" s="1023"/>
      <c r="CM279" s="922"/>
      <c r="CN279" s="1023"/>
      <c r="CO279" s="922"/>
      <c r="CP279" s="1023"/>
      <c r="CQ279" s="922"/>
      <c r="CR279" s="1023"/>
      <c r="CS279" s="922"/>
      <c r="CT279" s="1023"/>
      <c r="CU279" s="922"/>
      <c r="CV279" s="1023"/>
      <c r="CW279" s="922"/>
      <c r="CX279" s="1023"/>
      <c r="CY279" s="922"/>
      <c r="CZ279" s="1023"/>
      <c r="DA279" s="922"/>
      <c r="DB279" s="1023"/>
      <c r="DC279" s="922"/>
      <c r="DD279" s="1023"/>
      <c r="DE279" s="922"/>
      <c r="DF279" s="1023"/>
      <c r="DG279" s="922"/>
      <c r="DH279" s="1023"/>
      <c r="DI279" s="922"/>
      <c r="DJ279" s="1023"/>
      <c r="DK279" s="922"/>
      <c r="DL279" s="1023"/>
      <c r="DM279" s="922"/>
      <c r="DN279" s="1023"/>
      <c r="DO279" s="922"/>
      <c r="DP279" s="1023"/>
      <c r="DQ279" s="922"/>
      <c r="DR279" s="1023"/>
      <c r="DS279" s="922"/>
      <c r="DT279" s="1023"/>
      <c r="DU279" s="922"/>
      <c r="DV279" s="1023"/>
      <c r="DW279" s="922"/>
      <c r="DX279" s="1023"/>
      <c r="DY279" s="922"/>
      <c r="DZ279" s="1023"/>
      <c r="EA279" s="922"/>
      <c r="EB279" s="1023"/>
      <c r="EC279" s="922"/>
      <c r="ED279" s="1023"/>
      <c r="EE279" s="922"/>
      <c r="EF279" s="1023"/>
      <c r="EG279" s="922"/>
      <c r="EH279" s="1023"/>
      <c r="EI279" s="922"/>
      <c r="EJ279" s="1023"/>
      <c r="EK279" s="922"/>
      <c r="EL279" s="1023"/>
      <c r="EM279" s="922"/>
      <c r="EN279" s="1023"/>
      <c r="EO279" s="922"/>
      <c r="EP279" s="1023"/>
      <c r="EQ279" s="922"/>
      <c r="ER279" s="1023"/>
      <c r="ES279" s="922"/>
      <c r="ET279" s="1023"/>
      <c r="EU279" s="922"/>
      <c r="EV279" s="1023"/>
      <c r="EW279" s="922"/>
      <c r="EX279" s="1023"/>
      <c r="EY279" s="922"/>
      <c r="EZ279" s="1023"/>
      <c r="FA279" s="922"/>
      <c r="FB279" s="1023"/>
      <c r="FC279" s="922"/>
      <c r="FD279" s="1023"/>
      <c r="FE279" s="922"/>
      <c r="FF279" s="1023"/>
      <c r="FG279" s="922"/>
      <c r="FH279" s="1023"/>
      <c r="FI279" s="922"/>
      <c r="FJ279" s="1023"/>
      <c r="FK279" s="922"/>
      <c r="FL279" s="1023"/>
      <c r="FM279" s="922"/>
      <c r="FN279" s="1023"/>
      <c r="FO279" s="922"/>
      <c r="FP279" s="1023"/>
      <c r="FQ279" s="922"/>
      <c r="FR279" s="1023"/>
      <c r="FS279" s="922"/>
      <c r="FT279" s="1023"/>
      <c r="FU279" s="922"/>
      <c r="FV279" s="1023"/>
      <c r="FW279" s="922"/>
      <c r="FX279" s="1023"/>
      <c r="FY279" s="922"/>
      <c r="FZ279" s="1023"/>
      <c r="GA279" s="922"/>
      <c r="GB279" s="1023"/>
      <c r="GC279" s="922"/>
      <c r="GD279" s="1023"/>
      <c r="GE279" s="922"/>
      <c r="GF279" s="1023"/>
      <c r="GG279" s="922"/>
      <c r="GH279" s="1023"/>
      <c r="GI279" s="922"/>
      <c r="GJ279" s="1023"/>
      <c r="GK279" s="922"/>
      <c r="GL279" s="1023"/>
      <c r="GM279" s="922"/>
      <c r="GN279" s="1023"/>
      <c r="GO279" s="922"/>
      <c r="GP279" s="1023"/>
      <c r="GQ279" s="922"/>
      <c r="GR279" s="1023"/>
      <c r="GS279" s="922"/>
      <c r="GT279" s="1023"/>
      <c r="GU279" s="922"/>
      <c r="GV279" s="1023"/>
      <c r="GW279" s="922"/>
      <c r="GX279" s="1023"/>
      <c r="GY279" s="922"/>
      <c r="GZ279" s="1023"/>
      <c r="HA279" s="922"/>
      <c r="HB279" s="1023"/>
      <c r="HC279" s="922"/>
      <c r="HD279" s="1023"/>
      <c r="HE279" s="922"/>
      <c r="HF279" s="1023"/>
      <c r="HG279" s="922"/>
      <c r="HH279" s="1023"/>
      <c r="HI279" s="922"/>
      <c r="HJ279" s="1023"/>
      <c r="HK279" s="922"/>
      <c r="HL279" s="1023"/>
      <c r="HM279" s="922"/>
      <c r="HN279" s="1023"/>
      <c r="HO279" s="922"/>
      <c r="HP279" s="1023"/>
      <c r="HQ279" s="922"/>
      <c r="HR279" s="1023"/>
      <c r="HS279" s="922"/>
      <c r="HT279" s="1023"/>
      <c r="HU279" s="922"/>
      <c r="HV279" s="1023"/>
      <c r="HW279" s="922"/>
      <c r="HX279" s="1023"/>
      <c r="HY279" s="922"/>
      <c r="HZ279" s="1023"/>
      <c r="IA279" s="922"/>
      <c r="IB279" s="1023"/>
      <c r="IC279" s="922"/>
      <c r="ID279" s="1023"/>
      <c r="IE279" s="922"/>
      <c r="IF279" s="1023"/>
      <c r="IG279" s="922"/>
      <c r="IH279" s="1023"/>
      <c r="II279" s="922"/>
      <c r="IJ279" s="1023"/>
      <c r="IK279" s="922"/>
      <c r="IL279" s="1023"/>
      <c r="IM279" s="922"/>
      <c r="IN279" s="1023"/>
      <c r="IO279" s="922"/>
      <c r="IP279" s="1023"/>
      <c r="IQ279" s="922"/>
      <c r="IR279" s="1023"/>
      <c r="IS279" s="922"/>
      <c r="IT279" s="1023"/>
      <c r="IU279" s="922"/>
      <c r="IV279" s="1023"/>
    </row>
    <row r="280" spans="1:10" ht="19.5" customHeight="1">
      <c r="A280" s="1028"/>
      <c r="B280" s="1013" t="s">
        <v>1452</v>
      </c>
      <c r="C280" s="954"/>
      <c r="D280" s="535"/>
      <c r="E280" s="642"/>
      <c r="F280" s="167"/>
      <c r="G280" s="642"/>
      <c r="H280" s="1029"/>
      <c r="I280" s="928"/>
      <c r="J280" s="928"/>
    </row>
    <row r="281" spans="1:10" ht="19.5" customHeight="1">
      <c r="A281" s="1030">
        <v>1</v>
      </c>
      <c r="B281" s="1031" t="s">
        <v>2692</v>
      </c>
      <c r="C281" s="974">
        <v>1952</v>
      </c>
      <c r="D281" s="1032" t="s">
        <v>2169</v>
      </c>
      <c r="E281" s="635">
        <v>675000</v>
      </c>
      <c r="F281" s="984">
        <v>0</v>
      </c>
      <c r="G281" s="984">
        <v>0</v>
      </c>
      <c r="H281" s="863">
        <f aca="true" t="shared" si="7" ref="H281:H286">E281+G281</f>
        <v>675000</v>
      </c>
      <c r="I281" s="1033"/>
      <c r="J281" s="1033"/>
    </row>
    <row r="282" spans="1:10" ht="19.5" customHeight="1">
      <c r="A282" s="1030">
        <v>2</v>
      </c>
      <c r="B282" s="531" t="s">
        <v>2695</v>
      </c>
      <c r="C282" s="532">
        <v>1932</v>
      </c>
      <c r="D282" s="533" t="s">
        <v>2169</v>
      </c>
      <c r="E282" s="635">
        <v>675000</v>
      </c>
      <c r="F282" s="641">
        <v>0</v>
      </c>
      <c r="G282" s="641">
        <v>0</v>
      </c>
      <c r="H282" s="863">
        <f t="shared" si="7"/>
        <v>675000</v>
      </c>
      <c r="I282" s="922"/>
      <c r="J282" s="922"/>
    </row>
    <row r="283" spans="1:10" ht="19.5" customHeight="1">
      <c r="A283" s="1030">
        <v>3</v>
      </c>
      <c r="B283" s="531" t="s">
        <v>2697</v>
      </c>
      <c r="C283" s="532">
        <v>1940</v>
      </c>
      <c r="D283" s="533" t="s">
        <v>2144</v>
      </c>
      <c r="E283" s="635">
        <v>675000</v>
      </c>
      <c r="F283" s="540">
        <v>0</v>
      </c>
      <c r="G283" s="540">
        <v>0</v>
      </c>
      <c r="H283" s="863">
        <f t="shared" si="7"/>
        <v>675000</v>
      </c>
      <c r="I283" s="169"/>
      <c r="J283" s="169"/>
    </row>
    <row r="284" spans="1:10" ht="19.5" customHeight="1">
      <c r="A284" s="1030">
        <v>4</v>
      </c>
      <c r="B284" s="531" t="s">
        <v>2698</v>
      </c>
      <c r="C284" s="532">
        <v>1930</v>
      </c>
      <c r="D284" s="533" t="s">
        <v>2169</v>
      </c>
      <c r="E284" s="635">
        <v>675000</v>
      </c>
      <c r="F284" s="540">
        <v>0</v>
      </c>
      <c r="G284" s="540">
        <v>0</v>
      </c>
      <c r="H284" s="863">
        <f t="shared" si="7"/>
        <v>675000</v>
      </c>
      <c r="I284" s="169"/>
      <c r="J284" s="169"/>
    </row>
    <row r="285" spans="1:10" ht="19.5" customHeight="1">
      <c r="A285" s="1030">
        <v>5</v>
      </c>
      <c r="B285" s="531" t="s">
        <v>2700</v>
      </c>
      <c r="C285" s="532">
        <v>1952</v>
      </c>
      <c r="D285" s="533" t="s">
        <v>2153</v>
      </c>
      <c r="E285" s="635">
        <v>675000</v>
      </c>
      <c r="F285" s="540"/>
      <c r="G285" s="540"/>
      <c r="H285" s="863">
        <f t="shared" si="7"/>
        <v>675000</v>
      </c>
      <c r="I285" s="169"/>
      <c r="J285" s="169"/>
    </row>
    <row r="286" spans="1:10" ht="19.5" customHeight="1">
      <c r="A286" s="1030">
        <v>6</v>
      </c>
      <c r="B286" s="534" t="s">
        <v>2722</v>
      </c>
      <c r="C286" s="534">
        <v>1935</v>
      </c>
      <c r="D286" s="535" t="s">
        <v>2144</v>
      </c>
      <c r="E286" s="635">
        <v>675000</v>
      </c>
      <c r="F286" s="540">
        <v>0</v>
      </c>
      <c r="G286" s="540">
        <v>0</v>
      </c>
      <c r="H286" s="863">
        <f t="shared" si="7"/>
        <v>675000</v>
      </c>
      <c r="I286" s="169"/>
      <c r="J286" s="169"/>
    </row>
    <row r="287" spans="1:10" ht="19.5" customHeight="1">
      <c r="A287" s="1030">
        <v>7</v>
      </c>
      <c r="B287" s="969" t="s">
        <v>2699</v>
      </c>
      <c r="C287" s="538">
        <v>1938</v>
      </c>
      <c r="D287" s="558" t="s">
        <v>2161</v>
      </c>
      <c r="E287" s="635">
        <v>675000</v>
      </c>
      <c r="F287" s="641"/>
      <c r="G287" s="641"/>
      <c r="H287" s="635">
        <v>675000</v>
      </c>
      <c r="I287" s="922"/>
      <c r="J287" s="922"/>
    </row>
    <row r="288" spans="1:10" ht="19.5" customHeight="1">
      <c r="A288" s="1030">
        <v>8</v>
      </c>
      <c r="B288" s="969" t="s">
        <v>2701</v>
      </c>
      <c r="C288" s="538">
        <v>1935</v>
      </c>
      <c r="D288" s="558" t="s">
        <v>2169</v>
      </c>
      <c r="E288" s="635">
        <v>675000</v>
      </c>
      <c r="F288" s="641"/>
      <c r="G288" s="641"/>
      <c r="H288" s="635">
        <v>675000</v>
      </c>
      <c r="I288" s="922"/>
      <c r="J288" s="922"/>
    </row>
    <row r="289" spans="1:10" ht="19.5" customHeight="1">
      <c r="A289" s="1030">
        <v>9</v>
      </c>
      <c r="B289" s="969" t="s">
        <v>2702</v>
      </c>
      <c r="C289" s="538">
        <v>1944</v>
      </c>
      <c r="D289" s="558" t="s">
        <v>2142</v>
      </c>
      <c r="E289" s="635">
        <v>675000</v>
      </c>
      <c r="F289" s="641"/>
      <c r="G289" s="641"/>
      <c r="H289" s="635">
        <v>675000</v>
      </c>
      <c r="I289" s="922"/>
      <c r="J289" s="922"/>
    </row>
    <row r="290" spans="1:10" ht="19.5" customHeight="1">
      <c r="A290" s="1030">
        <v>10</v>
      </c>
      <c r="B290" s="969" t="s">
        <v>2479</v>
      </c>
      <c r="C290" s="538">
        <v>1917</v>
      </c>
      <c r="D290" s="558" t="s">
        <v>2480</v>
      </c>
      <c r="E290" s="635">
        <v>675000</v>
      </c>
      <c r="F290" s="641"/>
      <c r="G290" s="641"/>
      <c r="H290" s="635">
        <v>675000</v>
      </c>
      <c r="I290" s="922"/>
      <c r="J290" s="922"/>
    </row>
    <row r="291" spans="1:10" ht="19.5" customHeight="1">
      <c r="A291" s="1030">
        <v>11</v>
      </c>
      <c r="B291" s="969" t="s">
        <v>2412</v>
      </c>
      <c r="C291" s="538">
        <v>1927</v>
      </c>
      <c r="D291" s="558" t="s">
        <v>2161</v>
      </c>
      <c r="E291" s="635">
        <v>675000</v>
      </c>
      <c r="F291" s="641"/>
      <c r="G291" s="641"/>
      <c r="H291" s="635">
        <v>675000</v>
      </c>
      <c r="I291" s="922"/>
      <c r="J291" s="922"/>
    </row>
    <row r="292" spans="1:10" ht="19.5" customHeight="1">
      <c r="A292" s="1030">
        <v>12</v>
      </c>
      <c r="B292" s="1034" t="s">
        <v>2657</v>
      </c>
      <c r="C292" s="970">
        <v>1932</v>
      </c>
      <c r="D292" s="970" t="s">
        <v>2161</v>
      </c>
      <c r="E292" s="635">
        <v>675000</v>
      </c>
      <c r="F292" s="864"/>
      <c r="G292" s="864"/>
      <c r="H292" s="1035">
        <v>675000</v>
      </c>
      <c r="I292" s="922"/>
      <c r="J292" s="922"/>
    </row>
    <row r="293" spans="1:10" ht="19.5" customHeight="1">
      <c r="A293" s="1030">
        <v>13</v>
      </c>
      <c r="B293" s="969" t="s">
        <v>2693</v>
      </c>
      <c r="C293" s="538">
        <v>1953</v>
      </c>
      <c r="D293" s="558" t="s">
        <v>2161</v>
      </c>
      <c r="E293" s="635">
        <v>675000</v>
      </c>
      <c r="F293" s="641"/>
      <c r="G293" s="641"/>
      <c r="H293" s="635">
        <f>SUM(E293:G293)</f>
        <v>675000</v>
      </c>
      <c r="I293" s="922"/>
      <c r="J293" s="922"/>
    </row>
    <row r="294" spans="1:10" ht="19.5" customHeight="1">
      <c r="A294" s="1030">
        <v>14</v>
      </c>
      <c r="B294" s="969" t="s">
        <v>2694</v>
      </c>
      <c r="C294" s="538">
        <v>1942</v>
      </c>
      <c r="D294" s="558" t="s">
        <v>2169</v>
      </c>
      <c r="E294" s="635">
        <v>675000</v>
      </c>
      <c r="F294" s="641"/>
      <c r="G294" s="641"/>
      <c r="H294" s="635">
        <f>SUM(E294:G294)</f>
        <v>675000</v>
      </c>
      <c r="I294" s="922"/>
      <c r="J294" s="922"/>
    </row>
    <row r="295" spans="1:10" ht="19.5" customHeight="1">
      <c r="A295" s="1030">
        <v>15</v>
      </c>
      <c r="B295" s="1036" t="s">
        <v>1764</v>
      </c>
      <c r="C295" s="993">
        <v>1948</v>
      </c>
      <c r="D295" s="993" t="s">
        <v>2153</v>
      </c>
      <c r="E295" s="635">
        <v>675000</v>
      </c>
      <c r="F295" s="641"/>
      <c r="G295" s="641"/>
      <c r="H295" s="635">
        <f>SUM(E295:G295)</f>
        <v>675000</v>
      </c>
      <c r="I295" s="922"/>
      <c r="J295" s="922"/>
    </row>
    <row r="296" spans="1:10" ht="19.5" customHeight="1">
      <c r="A296" s="1030">
        <v>16</v>
      </c>
      <c r="B296" s="1036" t="s">
        <v>700</v>
      </c>
      <c r="C296" s="993">
        <v>1941</v>
      </c>
      <c r="D296" s="993" t="s">
        <v>2480</v>
      </c>
      <c r="E296" s="635">
        <v>675000</v>
      </c>
      <c r="F296" s="641"/>
      <c r="G296" s="641"/>
      <c r="H296" s="635">
        <f>SUM(E296:G296)</f>
        <v>675000</v>
      </c>
      <c r="I296" s="922"/>
      <c r="J296" s="922"/>
    </row>
    <row r="297" spans="1:10" ht="19.5" customHeight="1">
      <c r="A297" s="1030">
        <v>17</v>
      </c>
      <c r="B297" s="614" t="s">
        <v>1907</v>
      </c>
      <c r="C297" s="868">
        <v>1937</v>
      </c>
      <c r="D297" s="868" t="s">
        <v>2142</v>
      </c>
      <c r="E297" s="635">
        <v>675000</v>
      </c>
      <c r="F297" s="641"/>
      <c r="G297" s="641"/>
      <c r="H297" s="635">
        <f>SUM(E297:G297)</f>
        <v>675000</v>
      </c>
      <c r="I297" s="1037"/>
      <c r="J297" s="1037"/>
    </row>
    <row r="298" spans="1:10" ht="19.5" customHeight="1">
      <c r="A298" s="462"/>
      <c r="B298" s="1562" t="s">
        <v>1349</v>
      </c>
      <c r="C298" s="1563"/>
      <c r="D298" s="1563"/>
      <c r="E298" s="910">
        <f>SUM(E281:E297)</f>
        <v>11475000</v>
      </c>
      <c r="F298" s="911"/>
      <c r="G298" s="1143"/>
      <c r="H298" s="910">
        <f>E298+G298</f>
        <v>11475000</v>
      </c>
      <c r="I298" s="1012"/>
      <c r="J298" s="913"/>
    </row>
    <row r="299" spans="1:10" ht="19.5" customHeight="1">
      <c r="A299" s="1038"/>
      <c r="B299" s="1039" t="s">
        <v>2703</v>
      </c>
      <c r="C299" s="1039"/>
      <c r="D299" s="1040"/>
      <c r="E299" s="642"/>
      <c r="F299" s="167"/>
      <c r="G299" s="642"/>
      <c r="H299" s="642"/>
      <c r="I299" s="928"/>
      <c r="J299" s="928"/>
    </row>
    <row r="300" spans="1:10" ht="19.5" customHeight="1">
      <c r="A300" s="920">
        <v>1</v>
      </c>
      <c r="B300" s="1041" t="s">
        <v>2704</v>
      </c>
      <c r="C300" s="974">
        <v>1971</v>
      </c>
      <c r="D300" s="534" t="s">
        <v>2480</v>
      </c>
      <c r="E300" s="539">
        <v>270000</v>
      </c>
      <c r="F300" s="540">
        <v>0</v>
      </c>
      <c r="G300" s="540">
        <v>0</v>
      </c>
      <c r="H300" s="539">
        <f>E300+G300</f>
        <v>270000</v>
      </c>
      <c r="I300" s="169"/>
      <c r="J300" s="169" t="s">
        <v>2800</v>
      </c>
    </row>
    <row r="301" spans="1:10" ht="19.5" customHeight="1">
      <c r="A301" s="920">
        <v>2</v>
      </c>
      <c r="B301" s="537" t="s">
        <v>2705</v>
      </c>
      <c r="C301" s="538">
        <v>1980</v>
      </c>
      <c r="D301" s="534" t="s">
        <v>2153</v>
      </c>
      <c r="E301" s="539">
        <v>270000</v>
      </c>
      <c r="F301" s="540">
        <v>0</v>
      </c>
      <c r="G301" s="540">
        <v>0</v>
      </c>
      <c r="H301" s="539">
        <f aca="true" t="shared" si="8" ref="H301:H337">E301+G301</f>
        <v>270000</v>
      </c>
      <c r="I301" s="169"/>
      <c r="J301" s="169"/>
    </row>
    <row r="302" spans="1:10" ht="19.5" customHeight="1">
      <c r="A302" s="920">
        <v>3</v>
      </c>
      <c r="B302" s="537" t="s">
        <v>770</v>
      </c>
      <c r="C302" s="538">
        <v>1983</v>
      </c>
      <c r="D302" s="534" t="s">
        <v>2427</v>
      </c>
      <c r="E302" s="539">
        <v>270000</v>
      </c>
      <c r="F302" s="540">
        <v>0</v>
      </c>
      <c r="G302" s="540">
        <v>0</v>
      </c>
      <c r="H302" s="539">
        <f t="shared" si="8"/>
        <v>270000</v>
      </c>
      <c r="I302" s="169"/>
      <c r="J302" s="169"/>
    </row>
    <row r="303" spans="1:10" ht="19.5" customHeight="1">
      <c r="A303" s="920">
        <v>4</v>
      </c>
      <c r="B303" s="537" t="s">
        <v>511</v>
      </c>
      <c r="C303" s="538">
        <v>1981</v>
      </c>
      <c r="D303" s="534" t="s">
        <v>2151</v>
      </c>
      <c r="E303" s="539">
        <v>270000</v>
      </c>
      <c r="F303" s="540">
        <v>0</v>
      </c>
      <c r="G303" s="540">
        <v>0</v>
      </c>
      <c r="H303" s="539">
        <f t="shared" si="8"/>
        <v>270000</v>
      </c>
      <c r="I303" s="169"/>
      <c r="J303" s="169"/>
    </row>
    <row r="304" spans="1:10" ht="19.5" customHeight="1">
      <c r="A304" s="920">
        <v>5</v>
      </c>
      <c r="B304" s="537" t="s">
        <v>2706</v>
      </c>
      <c r="C304" s="538">
        <v>1980</v>
      </c>
      <c r="D304" s="534" t="s">
        <v>2427</v>
      </c>
      <c r="E304" s="539">
        <v>270000</v>
      </c>
      <c r="F304" s="540">
        <v>0</v>
      </c>
      <c r="G304" s="540">
        <v>0</v>
      </c>
      <c r="H304" s="539">
        <f t="shared" si="8"/>
        <v>270000</v>
      </c>
      <c r="I304" s="169"/>
      <c r="J304" s="169"/>
    </row>
    <row r="305" spans="1:10" ht="19.5" customHeight="1">
      <c r="A305" s="920">
        <v>6</v>
      </c>
      <c r="B305" s="537" t="s">
        <v>2707</v>
      </c>
      <c r="C305" s="538">
        <v>1954</v>
      </c>
      <c r="D305" s="534" t="s">
        <v>2480</v>
      </c>
      <c r="E305" s="539">
        <v>270000</v>
      </c>
      <c r="F305" s="540">
        <v>0</v>
      </c>
      <c r="G305" s="540">
        <v>0</v>
      </c>
      <c r="H305" s="539">
        <f t="shared" si="8"/>
        <v>270000</v>
      </c>
      <c r="I305" s="169"/>
      <c r="J305" s="169"/>
    </row>
    <row r="306" spans="1:10" ht="19.5" customHeight="1">
      <c r="A306" s="920">
        <v>7</v>
      </c>
      <c r="B306" s="537" t="s">
        <v>2708</v>
      </c>
      <c r="C306" s="538">
        <v>1967</v>
      </c>
      <c r="D306" s="534" t="s">
        <v>2142</v>
      </c>
      <c r="E306" s="539">
        <v>270000</v>
      </c>
      <c r="F306" s="540">
        <v>0</v>
      </c>
      <c r="G306" s="540">
        <v>0</v>
      </c>
      <c r="H306" s="539">
        <f t="shared" si="8"/>
        <v>270000</v>
      </c>
      <c r="I306" s="169"/>
      <c r="J306" s="169"/>
    </row>
    <row r="307" spans="1:10" ht="19.5" customHeight="1">
      <c r="A307" s="920">
        <v>8</v>
      </c>
      <c r="B307" s="537" t="s">
        <v>2709</v>
      </c>
      <c r="C307" s="538">
        <v>1954</v>
      </c>
      <c r="D307" s="534" t="s">
        <v>2480</v>
      </c>
      <c r="E307" s="539">
        <v>270000</v>
      </c>
      <c r="F307" s="540">
        <v>0</v>
      </c>
      <c r="G307" s="540">
        <v>0</v>
      </c>
      <c r="H307" s="539">
        <f t="shared" si="8"/>
        <v>270000</v>
      </c>
      <c r="I307" s="169"/>
      <c r="J307" s="169"/>
    </row>
    <row r="308" spans="1:10" ht="19.5" customHeight="1">
      <c r="A308" s="920">
        <v>9</v>
      </c>
      <c r="B308" s="537" t="s">
        <v>2710</v>
      </c>
      <c r="C308" s="538">
        <v>1981</v>
      </c>
      <c r="D308" s="534" t="s">
        <v>2139</v>
      </c>
      <c r="E308" s="539">
        <v>270000</v>
      </c>
      <c r="F308" s="540">
        <v>0</v>
      </c>
      <c r="G308" s="540">
        <v>0</v>
      </c>
      <c r="H308" s="539">
        <f t="shared" si="8"/>
        <v>270000</v>
      </c>
      <c r="I308" s="169"/>
      <c r="J308" s="169"/>
    </row>
    <row r="309" spans="1:10" ht="19.5" customHeight="1">
      <c r="A309" s="920">
        <v>10</v>
      </c>
      <c r="B309" s="537" t="s">
        <v>2711</v>
      </c>
      <c r="C309" s="538">
        <v>1977</v>
      </c>
      <c r="D309" s="534" t="s">
        <v>2139</v>
      </c>
      <c r="E309" s="539">
        <v>270000</v>
      </c>
      <c r="F309" s="540">
        <v>0</v>
      </c>
      <c r="G309" s="540">
        <v>0</v>
      </c>
      <c r="H309" s="539">
        <f t="shared" si="8"/>
        <v>270000</v>
      </c>
      <c r="I309" s="169"/>
      <c r="J309" s="169"/>
    </row>
    <row r="310" spans="1:10" ht="19.5" customHeight="1">
      <c r="A310" s="920">
        <v>11</v>
      </c>
      <c r="B310" s="537" t="s">
        <v>2712</v>
      </c>
      <c r="C310" s="538">
        <v>1958</v>
      </c>
      <c r="D310" s="534" t="s">
        <v>2144</v>
      </c>
      <c r="E310" s="539">
        <v>270000</v>
      </c>
      <c r="F310" s="540">
        <v>0</v>
      </c>
      <c r="G310" s="540">
        <v>0</v>
      </c>
      <c r="H310" s="539">
        <f t="shared" si="8"/>
        <v>270000</v>
      </c>
      <c r="I310" s="169"/>
      <c r="J310" s="169"/>
    </row>
    <row r="311" spans="1:10" ht="19.5" customHeight="1">
      <c r="A311" s="920">
        <v>12</v>
      </c>
      <c r="B311" s="537" t="s">
        <v>2713</v>
      </c>
      <c r="C311" s="538">
        <v>1992</v>
      </c>
      <c r="D311" s="534" t="s">
        <v>2142</v>
      </c>
      <c r="E311" s="539">
        <v>270000</v>
      </c>
      <c r="F311" s="540">
        <v>0</v>
      </c>
      <c r="G311" s="540">
        <v>0</v>
      </c>
      <c r="H311" s="539">
        <f t="shared" si="8"/>
        <v>270000</v>
      </c>
      <c r="I311" s="169"/>
      <c r="J311" s="169"/>
    </row>
    <row r="312" spans="1:10" ht="19.5" customHeight="1">
      <c r="A312" s="920">
        <v>13</v>
      </c>
      <c r="B312" s="537" t="s">
        <v>512</v>
      </c>
      <c r="C312" s="538">
        <v>1971</v>
      </c>
      <c r="D312" s="534" t="s">
        <v>2161</v>
      </c>
      <c r="E312" s="539">
        <v>270000</v>
      </c>
      <c r="F312" s="540">
        <v>0</v>
      </c>
      <c r="G312" s="540">
        <v>0</v>
      </c>
      <c r="H312" s="539">
        <f t="shared" si="8"/>
        <v>270000</v>
      </c>
      <c r="I312" s="169"/>
      <c r="J312" s="169"/>
    </row>
    <row r="313" spans="1:10" ht="19.5" customHeight="1">
      <c r="A313" s="920">
        <v>14</v>
      </c>
      <c r="B313" s="537" t="s">
        <v>2714</v>
      </c>
      <c r="C313" s="538">
        <v>1984</v>
      </c>
      <c r="D313" s="534" t="s">
        <v>2169</v>
      </c>
      <c r="E313" s="539">
        <v>270000</v>
      </c>
      <c r="F313" s="540">
        <v>0</v>
      </c>
      <c r="G313" s="540">
        <v>0</v>
      </c>
      <c r="H313" s="539">
        <f t="shared" si="8"/>
        <v>270000</v>
      </c>
      <c r="I313" s="169"/>
      <c r="J313" s="169"/>
    </row>
    <row r="314" spans="1:10" ht="19.5" customHeight="1">
      <c r="A314" s="920">
        <v>15</v>
      </c>
      <c r="B314" s="537" t="s">
        <v>2715</v>
      </c>
      <c r="C314" s="538">
        <v>1971</v>
      </c>
      <c r="D314" s="534" t="s">
        <v>2139</v>
      </c>
      <c r="E314" s="539">
        <v>270000</v>
      </c>
      <c r="F314" s="540">
        <v>0</v>
      </c>
      <c r="G314" s="540">
        <v>0</v>
      </c>
      <c r="H314" s="539">
        <f t="shared" si="8"/>
        <v>270000</v>
      </c>
      <c r="I314" s="169"/>
      <c r="J314" s="169"/>
    </row>
    <row r="315" spans="1:10" ht="19.5" customHeight="1">
      <c r="A315" s="920">
        <v>16</v>
      </c>
      <c r="B315" s="537" t="s">
        <v>2716</v>
      </c>
      <c r="C315" s="538">
        <v>1957</v>
      </c>
      <c r="D315" s="534" t="s">
        <v>2169</v>
      </c>
      <c r="E315" s="539">
        <v>270000</v>
      </c>
      <c r="F315" s="540">
        <v>0</v>
      </c>
      <c r="G315" s="540">
        <v>0</v>
      </c>
      <c r="H315" s="539">
        <f t="shared" si="8"/>
        <v>270000</v>
      </c>
      <c r="I315" s="169"/>
      <c r="J315" s="169"/>
    </row>
    <row r="316" spans="1:10" ht="19.5" customHeight="1">
      <c r="A316" s="920">
        <v>17</v>
      </c>
      <c r="B316" s="537" t="s">
        <v>2717</v>
      </c>
      <c r="C316" s="538">
        <v>1953</v>
      </c>
      <c r="D316" s="534" t="s">
        <v>2169</v>
      </c>
      <c r="E316" s="539">
        <v>270000</v>
      </c>
      <c r="F316" s="540">
        <v>0</v>
      </c>
      <c r="G316" s="540">
        <v>0</v>
      </c>
      <c r="H316" s="539">
        <f t="shared" si="8"/>
        <v>270000</v>
      </c>
      <c r="I316" s="169"/>
      <c r="J316" s="169"/>
    </row>
    <row r="317" spans="1:10" ht="19.5" customHeight="1">
      <c r="A317" s="920">
        <v>18</v>
      </c>
      <c r="B317" s="537" t="s">
        <v>2718</v>
      </c>
      <c r="C317" s="538">
        <v>1953</v>
      </c>
      <c r="D317" s="534" t="s">
        <v>2139</v>
      </c>
      <c r="E317" s="539">
        <v>270000</v>
      </c>
      <c r="F317" s="540">
        <v>0</v>
      </c>
      <c r="G317" s="540">
        <v>0</v>
      </c>
      <c r="H317" s="539">
        <f t="shared" si="8"/>
        <v>270000</v>
      </c>
      <c r="I317" s="169"/>
      <c r="J317" s="169"/>
    </row>
    <row r="318" spans="1:10" ht="19.5" customHeight="1">
      <c r="A318" s="920">
        <v>19</v>
      </c>
      <c r="B318" s="537" t="s">
        <v>2719</v>
      </c>
      <c r="C318" s="538">
        <v>1953</v>
      </c>
      <c r="D318" s="534" t="s">
        <v>2169</v>
      </c>
      <c r="E318" s="539">
        <v>270000</v>
      </c>
      <c r="F318" s="540">
        <v>0</v>
      </c>
      <c r="G318" s="540">
        <v>0</v>
      </c>
      <c r="H318" s="539">
        <f t="shared" si="8"/>
        <v>270000</v>
      </c>
      <c r="I318" s="169"/>
      <c r="J318" s="169"/>
    </row>
    <row r="319" spans="1:10" ht="19.5" customHeight="1">
      <c r="A319" s="920">
        <v>20</v>
      </c>
      <c r="B319" s="537" t="s">
        <v>2720</v>
      </c>
      <c r="C319" s="538">
        <v>1952</v>
      </c>
      <c r="D319" s="534" t="s">
        <v>2153</v>
      </c>
      <c r="E319" s="539">
        <v>270000</v>
      </c>
      <c r="F319" s="540">
        <v>0</v>
      </c>
      <c r="G319" s="540">
        <v>0</v>
      </c>
      <c r="H319" s="539">
        <f t="shared" si="8"/>
        <v>270000</v>
      </c>
      <c r="I319" s="169"/>
      <c r="J319" s="169"/>
    </row>
    <row r="320" spans="1:10" ht="19.5" customHeight="1">
      <c r="A320" s="920">
        <v>21</v>
      </c>
      <c r="B320" s="537" t="s">
        <v>2721</v>
      </c>
      <c r="C320" s="538">
        <v>1961</v>
      </c>
      <c r="D320" s="534" t="s">
        <v>2169</v>
      </c>
      <c r="E320" s="539">
        <v>270000</v>
      </c>
      <c r="F320" s="540">
        <v>0</v>
      </c>
      <c r="G320" s="540">
        <v>0</v>
      </c>
      <c r="H320" s="539">
        <f t="shared" si="8"/>
        <v>270000</v>
      </c>
      <c r="I320" s="169"/>
      <c r="J320" s="169"/>
    </row>
    <row r="321" spans="1:10" ht="19.5" customHeight="1">
      <c r="A321" s="920">
        <v>22</v>
      </c>
      <c r="B321" s="537" t="s">
        <v>2722</v>
      </c>
      <c r="C321" s="538">
        <v>1935</v>
      </c>
      <c r="D321" s="534" t="s">
        <v>2144</v>
      </c>
      <c r="E321" s="539">
        <v>270000</v>
      </c>
      <c r="F321" s="540">
        <v>0</v>
      </c>
      <c r="G321" s="540">
        <v>0</v>
      </c>
      <c r="H321" s="539">
        <f t="shared" si="8"/>
        <v>270000</v>
      </c>
      <c r="I321" s="169"/>
      <c r="J321" s="169"/>
    </row>
    <row r="322" spans="1:10" ht="19.5" customHeight="1">
      <c r="A322" s="920">
        <v>23</v>
      </c>
      <c r="B322" s="537" t="s">
        <v>2723</v>
      </c>
      <c r="C322" s="538">
        <v>1960</v>
      </c>
      <c r="D322" s="534" t="s">
        <v>2169</v>
      </c>
      <c r="E322" s="539">
        <v>270000</v>
      </c>
      <c r="F322" s="540">
        <v>0</v>
      </c>
      <c r="G322" s="540">
        <v>0</v>
      </c>
      <c r="H322" s="539">
        <f t="shared" si="8"/>
        <v>270000</v>
      </c>
      <c r="I322" s="169"/>
      <c r="J322" s="169"/>
    </row>
    <row r="323" spans="1:10" ht="19.5" customHeight="1">
      <c r="A323" s="920">
        <v>24</v>
      </c>
      <c r="B323" s="537" t="s">
        <v>513</v>
      </c>
      <c r="C323" s="538">
        <v>1970</v>
      </c>
      <c r="D323" s="534" t="s">
        <v>2169</v>
      </c>
      <c r="E323" s="539">
        <v>270000</v>
      </c>
      <c r="F323" s="540">
        <v>0</v>
      </c>
      <c r="G323" s="540">
        <v>0</v>
      </c>
      <c r="H323" s="539">
        <f t="shared" si="8"/>
        <v>270000</v>
      </c>
      <c r="I323" s="169"/>
      <c r="J323" s="169"/>
    </row>
    <row r="324" spans="1:10" ht="19.5" customHeight="1">
      <c r="A324" s="920">
        <v>25</v>
      </c>
      <c r="B324" s="537" t="s">
        <v>684</v>
      </c>
      <c r="C324" s="538">
        <v>1970</v>
      </c>
      <c r="D324" s="534" t="s">
        <v>2139</v>
      </c>
      <c r="E324" s="539">
        <v>540000</v>
      </c>
      <c r="F324" s="540">
        <v>0</v>
      </c>
      <c r="G324" s="540"/>
      <c r="H324" s="539">
        <f t="shared" si="8"/>
        <v>540000</v>
      </c>
      <c r="I324" s="169"/>
      <c r="J324" s="536"/>
    </row>
    <row r="325" spans="1:10" ht="19.5" customHeight="1">
      <c r="A325" s="920">
        <v>26</v>
      </c>
      <c r="B325" s="494" t="s">
        <v>514</v>
      </c>
      <c r="C325" s="495">
        <v>1970</v>
      </c>
      <c r="D325" s="496" t="s">
        <v>2169</v>
      </c>
      <c r="E325" s="497">
        <v>810000</v>
      </c>
      <c r="F325" s="498">
        <v>0</v>
      </c>
      <c r="G325" s="498">
        <v>0</v>
      </c>
      <c r="H325" s="497">
        <f t="shared" si="8"/>
        <v>810000</v>
      </c>
      <c r="I325" s="169"/>
      <c r="J325" s="169"/>
    </row>
    <row r="326" spans="1:10" ht="19.5" customHeight="1">
      <c r="A326" s="920">
        <v>27</v>
      </c>
      <c r="B326" s="499" t="s">
        <v>2724</v>
      </c>
      <c r="C326" s="500">
        <v>1965</v>
      </c>
      <c r="D326" s="496" t="s">
        <v>2142</v>
      </c>
      <c r="E326" s="497">
        <v>540000</v>
      </c>
      <c r="F326" s="498">
        <v>0</v>
      </c>
      <c r="G326" s="498">
        <v>0</v>
      </c>
      <c r="H326" s="497">
        <f t="shared" si="8"/>
        <v>540000</v>
      </c>
      <c r="I326" s="169"/>
      <c r="J326" s="169"/>
    </row>
    <row r="327" spans="1:10" ht="19.5" customHeight="1">
      <c r="A327" s="920">
        <v>28</v>
      </c>
      <c r="B327" s="1042" t="s">
        <v>515</v>
      </c>
      <c r="C327" s="532">
        <v>1985</v>
      </c>
      <c r="D327" s="534" t="s">
        <v>2427</v>
      </c>
      <c r="E327" s="539">
        <v>270000</v>
      </c>
      <c r="F327" s="540">
        <v>0</v>
      </c>
      <c r="G327" s="540">
        <v>0</v>
      </c>
      <c r="H327" s="539">
        <f t="shared" si="8"/>
        <v>270000</v>
      </c>
      <c r="I327" s="169"/>
      <c r="J327" s="169"/>
    </row>
    <row r="328" spans="1:10" ht="19.5" customHeight="1">
      <c r="A328" s="920">
        <v>29</v>
      </c>
      <c r="B328" s="1042" t="s">
        <v>2725</v>
      </c>
      <c r="C328" s="532">
        <v>1980</v>
      </c>
      <c r="D328" s="534" t="s">
        <v>2151</v>
      </c>
      <c r="E328" s="539">
        <v>270000</v>
      </c>
      <c r="F328" s="540">
        <v>0</v>
      </c>
      <c r="G328" s="540">
        <v>0</v>
      </c>
      <c r="H328" s="539">
        <f t="shared" si="8"/>
        <v>270000</v>
      </c>
      <c r="I328" s="169"/>
      <c r="J328" s="169"/>
    </row>
    <row r="329" spans="1:10" ht="19.5" customHeight="1">
      <c r="A329" s="920">
        <v>30</v>
      </c>
      <c r="B329" s="1042" t="s">
        <v>2726</v>
      </c>
      <c r="C329" s="532">
        <v>1959</v>
      </c>
      <c r="D329" s="534" t="s">
        <v>2169</v>
      </c>
      <c r="E329" s="539">
        <v>270000</v>
      </c>
      <c r="F329" s="540">
        <v>0</v>
      </c>
      <c r="G329" s="540">
        <v>0</v>
      </c>
      <c r="H329" s="539">
        <f t="shared" si="8"/>
        <v>270000</v>
      </c>
      <c r="I329" s="169"/>
      <c r="J329" s="169"/>
    </row>
    <row r="330" spans="1:10" ht="19.5" customHeight="1">
      <c r="A330" s="920">
        <v>31</v>
      </c>
      <c r="B330" s="1042" t="s">
        <v>2490</v>
      </c>
      <c r="C330" s="532">
        <v>1980</v>
      </c>
      <c r="D330" s="534" t="s">
        <v>2427</v>
      </c>
      <c r="E330" s="539">
        <v>270000</v>
      </c>
      <c r="F330" s="540">
        <v>0</v>
      </c>
      <c r="G330" s="540">
        <v>0</v>
      </c>
      <c r="H330" s="539">
        <f t="shared" si="8"/>
        <v>270000</v>
      </c>
      <c r="I330" s="169"/>
      <c r="J330" s="169"/>
    </row>
    <row r="331" spans="1:10" ht="19.5" customHeight="1">
      <c r="A331" s="920">
        <v>32</v>
      </c>
      <c r="B331" s="1042" t="s">
        <v>120</v>
      </c>
      <c r="C331" s="532">
        <v>1971</v>
      </c>
      <c r="D331" s="534" t="s">
        <v>2480</v>
      </c>
      <c r="E331" s="539">
        <v>270000</v>
      </c>
      <c r="F331" s="168">
        <v>0</v>
      </c>
      <c r="G331" s="540">
        <v>0</v>
      </c>
      <c r="H331" s="539">
        <f t="shared" si="8"/>
        <v>270000</v>
      </c>
      <c r="I331" s="169"/>
      <c r="J331" s="169"/>
    </row>
    <row r="332" spans="1:10" ht="19.5" customHeight="1">
      <c r="A332" s="920">
        <v>33</v>
      </c>
      <c r="B332" s="1042" t="s">
        <v>121</v>
      </c>
      <c r="C332" s="532">
        <v>1953</v>
      </c>
      <c r="D332" s="534" t="s">
        <v>2139</v>
      </c>
      <c r="E332" s="539">
        <v>270000</v>
      </c>
      <c r="F332" s="1043">
        <v>0</v>
      </c>
      <c r="G332" s="641">
        <v>0</v>
      </c>
      <c r="H332" s="539">
        <f t="shared" si="8"/>
        <v>270000</v>
      </c>
      <c r="I332" s="169"/>
      <c r="J332" s="169"/>
    </row>
    <row r="333" spans="1:10" ht="19.5" customHeight="1">
      <c r="A333" s="920">
        <v>34</v>
      </c>
      <c r="B333" s="1042" t="s">
        <v>32</v>
      </c>
      <c r="C333" s="532">
        <v>1960</v>
      </c>
      <c r="D333" s="534" t="s">
        <v>2480</v>
      </c>
      <c r="E333" s="539">
        <v>270000</v>
      </c>
      <c r="F333" s="167">
        <v>0</v>
      </c>
      <c r="G333" s="540">
        <v>0</v>
      </c>
      <c r="H333" s="539">
        <f t="shared" si="8"/>
        <v>270000</v>
      </c>
      <c r="I333" s="169"/>
      <c r="J333" s="169"/>
    </row>
    <row r="334" spans="1:10" ht="19.5" customHeight="1">
      <c r="A334" s="920">
        <v>35</v>
      </c>
      <c r="B334" s="1042" t="s">
        <v>122</v>
      </c>
      <c r="C334" s="532">
        <v>1955</v>
      </c>
      <c r="D334" s="534" t="s">
        <v>2161</v>
      </c>
      <c r="E334" s="539">
        <v>270000</v>
      </c>
      <c r="F334" s="540">
        <v>0</v>
      </c>
      <c r="G334" s="540">
        <v>0</v>
      </c>
      <c r="H334" s="539">
        <f t="shared" si="8"/>
        <v>270000</v>
      </c>
      <c r="I334" s="169"/>
      <c r="J334" s="169"/>
    </row>
    <row r="335" spans="1:10" ht="19.5" customHeight="1">
      <c r="A335" s="920">
        <v>36</v>
      </c>
      <c r="B335" s="993" t="s">
        <v>123</v>
      </c>
      <c r="C335" s="165">
        <v>1957</v>
      </c>
      <c r="D335" s="1044" t="s">
        <v>2149</v>
      </c>
      <c r="E335" s="539">
        <v>270000</v>
      </c>
      <c r="F335" s="540">
        <v>0</v>
      </c>
      <c r="G335" s="540">
        <v>0</v>
      </c>
      <c r="H335" s="539">
        <f t="shared" si="8"/>
        <v>270000</v>
      </c>
      <c r="I335" s="169"/>
      <c r="J335" s="169"/>
    </row>
    <row r="336" spans="1:10" ht="19.5" customHeight="1">
      <c r="A336" s="920">
        <v>37</v>
      </c>
      <c r="B336" s="993" t="s">
        <v>2597</v>
      </c>
      <c r="C336" s="165">
        <v>1985</v>
      </c>
      <c r="D336" s="1044" t="s">
        <v>2480</v>
      </c>
      <c r="E336" s="539">
        <v>270000</v>
      </c>
      <c r="F336" s="540">
        <v>0</v>
      </c>
      <c r="G336" s="540">
        <v>0</v>
      </c>
      <c r="H336" s="539">
        <f t="shared" si="8"/>
        <v>270000</v>
      </c>
      <c r="I336" s="1045"/>
      <c r="J336" s="1045"/>
    </row>
    <row r="337" spans="1:10" ht="19.5" customHeight="1">
      <c r="A337" s="920">
        <v>38</v>
      </c>
      <c r="B337" s="993" t="s">
        <v>703</v>
      </c>
      <c r="C337" s="165">
        <v>1948</v>
      </c>
      <c r="D337" s="1044" t="s">
        <v>2153</v>
      </c>
      <c r="E337" s="539">
        <v>270000</v>
      </c>
      <c r="F337" s="540">
        <v>0</v>
      </c>
      <c r="G337" s="540">
        <v>0</v>
      </c>
      <c r="H337" s="539">
        <f t="shared" si="8"/>
        <v>270000</v>
      </c>
      <c r="I337" s="1045"/>
      <c r="J337" s="1045"/>
    </row>
    <row r="338" spans="1:10" ht="19.5" customHeight="1">
      <c r="A338" s="920">
        <v>39</v>
      </c>
      <c r="B338" s="537" t="s">
        <v>2472</v>
      </c>
      <c r="C338" s="538">
        <v>1932</v>
      </c>
      <c r="D338" s="639" t="s">
        <v>2161</v>
      </c>
      <c r="E338" s="640">
        <v>270000</v>
      </c>
      <c r="F338" s="540">
        <v>0</v>
      </c>
      <c r="G338" s="540">
        <v>0</v>
      </c>
      <c r="H338" s="640">
        <v>270000</v>
      </c>
      <c r="I338" s="922"/>
      <c r="J338" s="922"/>
    </row>
    <row r="339" spans="1:10" ht="19.5" customHeight="1">
      <c r="A339" s="462"/>
      <c r="B339" s="1562" t="s">
        <v>1349</v>
      </c>
      <c r="C339" s="1563"/>
      <c r="D339" s="1563"/>
      <c r="E339" s="910">
        <f>SUM(E300:E338)</f>
        <v>11610000</v>
      </c>
      <c r="F339" s="911">
        <v>0</v>
      </c>
      <c r="G339" s="960">
        <v>0</v>
      </c>
      <c r="H339" s="910">
        <f>SUM(E339:G339)</f>
        <v>11610000</v>
      </c>
      <c r="I339" s="1012"/>
      <c r="J339" s="913"/>
    </row>
    <row r="340" spans="1:10" ht="19.5" customHeight="1">
      <c r="A340" s="897"/>
      <c r="B340" s="1569" t="s">
        <v>2824</v>
      </c>
      <c r="C340" s="1570"/>
      <c r="D340" s="1570"/>
      <c r="E340" s="1570"/>
      <c r="F340" s="905"/>
      <c r="G340" s="906"/>
      <c r="H340" s="903"/>
      <c r="I340" s="907"/>
      <c r="J340" s="901"/>
    </row>
    <row r="341" spans="1:10" ht="19.5" customHeight="1">
      <c r="A341" s="897">
        <v>1</v>
      </c>
      <c r="B341" s="644" t="s">
        <v>2761</v>
      </c>
      <c r="C341" s="538">
        <v>1980</v>
      </c>
      <c r="D341" s="641" t="s">
        <v>2142</v>
      </c>
      <c r="E341" s="640">
        <v>405000</v>
      </c>
      <c r="F341" s="641"/>
      <c r="G341" s="640">
        <v>405000</v>
      </c>
      <c r="H341" s="640">
        <v>810000</v>
      </c>
      <c r="I341" s="641"/>
      <c r="J341" s="641"/>
    </row>
    <row r="342" spans="1:10" ht="19.5" customHeight="1">
      <c r="A342" s="897">
        <v>2</v>
      </c>
      <c r="B342" s="644"/>
      <c r="C342" s="538"/>
      <c r="D342" s="641"/>
      <c r="E342" s="640"/>
      <c r="F342" s="641"/>
      <c r="G342" s="640"/>
      <c r="H342" s="640"/>
      <c r="I342" s="641"/>
      <c r="J342" s="641"/>
    </row>
    <row r="343" spans="1:10" ht="19.5" customHeight="1">
      <c r="A343" s="462"/>
      <c r="B343" s="188" t="s">
        <v>1349</v>
      </c>
      <c r="C343" s="538"/>
      <c r="D343" s="908"/>
      <c r="E343" s="1048">
        <v>405000</v>
      </c>
      <c r="F343" s="925"/>
      <c r="G343" s="1048">
        <v>405000</v>
      </c>
      <c r="H343" s="910">
        <v>810000</v>
      </c>
      <c r="I343" s="1012"/>
      <c r="J343" s="913"/>
    </row>
    <row r="344" spans="1:10" ht="19.5" customHeight="1">
      <c r="A344" s="188"/>
      <c r="B344" s="1462" t="s">
        <v>2084</v>
      </c>
      <c r="C344" s="1463"/>
      <c r="D344" s="1464"/>
      <c r="E344" s="1462"/>
      <c r="F344" s="1463"/>
      <c r="G344" s="1464"/>
      <c r="H344" s="460"/>
      <c r="I344" s="271"/>
      <c r="J344" s="271"/>
    </row>
    <row r="345" spans="1:10" ht="19.5" customHeight="1">
      <c r="A345" s="1046">
        <v>1</v>
      </c>
      <c r="B345" s="1566" t="s">
        <v>2825</v>
      </c>
      <c r="C345" s="1567"/>
      <c r="D345" s="1568"/>
      <c r="E345" s="640">
        <v>5400000</v>
      </c>
      <c r="F345" s="640"/>
      <c r="G345" s="640"/>
      <c r="H345" s="640">
        <v>5400000</v>
      </c>
      <c r="I345" s="271"/>
      <c r="J345" s="271"/>
    </row>
    <row r="346" spans="1:10" ht="19.5" customHeight="1">
      <c r="A346" s="537"/>
      <c r="B346" s="1562" t="s">
        <v>1349</v>
      </c>
      <c r="C346" s="1563"/>
      <c r="D346" s="1563"/>
      <c r="E346" s="1048">
        <v>5400000</v>
      </c>
      <c r="F346" s="537"/>
      <c r="G346" s="1047">
        <v>0</v>
      </c>
      <c r="H346" s="1048">
        <f>SUM(H345:H345)</f>
        <v>5400000</v>
      </c>
      <c r="I346" s="271"/>
      <c r="J346" s="271"/>
    </row>
    <row r="347" spans="1:10" ht="19.5" customHeight="1">
      <c r="A347" s="1562" t="s">
        <v>1456</v>
      </c>
      <c r="B347" s="1563"/>
      <c r="C347" s="1563"/>
      <c r="D347" s="1563"/>
      <c r="E347" s="1049">
        <f>E346+E343+E339+E298+E279+E267+E244+E211+E200+E150+E40+E33+E26+E16+E11</f>
        <v>126765000</v>
      </c>
      <c r="F347" s="1049"/>
      <c r="G347" s="1049">
        <f>G346+G343+G339+G298+G279+G267+G244+G211+G200+G150+G40+G33+G26+G16+G11</f>
        <v>2025000</v>
      </c>
      <c r="H347" s="189">
        <f>H346+H343+H339+H298+H279+H267+H244+H211+H200+H150+H40+H33+H26+H16+H11</f>
        <v>128790000</v>
      </c>
      <c r="I347" s="1050"/>
      <c r="J347" s="208"/>
    </row>
    <row r="348" spans="2:10" ht="19.5" customHeight="1">
      <c r="B348" s="1564" t="s">
        <v>2826</v>
      </c>
      <c r="C348" s="1565"/>
      <c r="D348" s="1565"/>
      <c r="E348" s="1565"/>
      <c r="F348" s="1565"/>
      <c r="G348" s="1565"/>
      <c r="H348" s="1565"/>
      <c r="I348" s="1565"/>
      <c r="J348" s="1565"/>
    </row>
    <row r="349" spans="1:10" ht="19.5" customHeight="1">
      <c r="A349" s="1051"/>
      <c r="B349" s="1055"/>
      <c r="C349" s="1055"/>
      <c r="D349" s="1559" t="s">
        <v>2270</v>
      </c>
      <c r="E349" s="1559"/>
      <c r="F349" s="1559"/>
      <c r="G349" s="1559"/>
      <c r="H349" s="1559"/>
      <c r="I349" s="1559"/>
      <c r="J349" s="1055"/>
    </row>
    <row r="350" spans="1:12" ht="19.5" customHeight="1">
      <c r="A350" s="1051"/>
      <c r="B350" s="1055" t="s">
        <v>1064</v>
      </c>
      <c r="C350" s="1055"/>
      <c r="D350" s="1055"/>
      <c r="E350" s="1055" t="s">
        <v>1413</v>
      </c>
      <c r="F350" s="1055"/>
      <c r="G350" s="1055"/>
      <c r="H350" s="1055" t="s">
        <v>750</v>
      </c>
      <c r="I350" s="1055"/>
      <c r="J350" s="1055"/>
      <c r="L350" s="170" t="s">
        <v>2800</v>
      </c>
    </row>
    <row r="351" spans="1:10" ht="19.5" customHeight="1">
      <c r="A351" s="1051"/>
      <c r="B351" s="1055"/>
      <c r="C351" s="1055"/>
      <c r="D351" s="1055"/>
      <c r="E351" s="1055"/>
      <c r="F351" s="1055"/>
      <c r="G351" s="1055"/>
      <c r="H351" s="1055"/>
      <c r="I351" s="1055"/>
      <c r="J351" s="1055"/>
    </row>
    <row r="352" spans="1:10" ht="19.5" customHeight="1">
      <c r="A352" s="1051"/>
      <c r="B352" s="1055"/>
      <c r="C352" s="1055"/>
      <c r="D352" s="1055"/>
      <c r="E352" s="1055"/>
      <c r="F352" s="1055"/>
      <c r="G352" s="1055"/>
      <c r="H352" s="1055"/>
      <c r="I352" s="1055" t="s">
        <v>2800</v>
      </c>
      <c r="J352" s="1055"/>
    </row>
    <row r="353" spans="1:10" ht="19.5" customHeight="1">
      <c r="A353" s="1051"/>
      <c r="B353" s="1055" t="s">
        <v>748</v>
      </c>
      <c r="C353" s="1055"/>
      <c r="D353" s="1055" t="s">
        <v>2421</v>
      </c>
      <c r="E353" s="1055"/>
      <c r="F353" s="1055"/>
      <c r="G353" s="1055"/>
      <c r="H353" s="1055"/>
      <c r="I353" s="1055"/>
      <c r="J353" s="1055"/>
    </row>
    <row r="354" spans="1:10" ht="19.5" customHeight="1">
      <c r="A354" s="1051"/>
      <c r="B354" s="1053"/>
      <c r="C354" s="1560"/>
      <c r="D354" s="1560"/>
      <c r="E354" s="1560"/>
      <c r="F354" s="1561"/>
      <c r="G354" s="1561"/>
      <c r="H354" s="1561"/>
      <c r="I354" s="1052"/>
      <c r="J354" s="1052"/>
    </row>
    <row r="355" spans="1:10" ht="19.5" customHeight="1">
      <c r="A355" s="1051"/>
      <c r="B355" s="1559" t="s">
        <v>2083</v>
      </c>
      <c r="C355" s="1559"/>
      <c r="D355" s="1559"/>
      <c r="E355" s="1559"/>
      <c r="F355" s="1559"/>
      <c r="G355" s="1559"/>
      <c r="H355" s="1559"/>
      <c r="I355" s="1052"/>
      <c r="J355" s="1052"/>
    </row>
    <row r="356" spans="1:10" ht="19.5" customHeight="1">
      <c r="A356" s="1051"/>
      <c r="B356" s="1055" t="s">
        <v>2082</v>
      </c>
      <c r="C356" s="1559" t="s">
        <v>2104</v>
      </c>
      <c r="D356" s="1559"/>
      <c r="E356" s="1559"/>
      <c r="F356" s="1559"/>
      <c r="G356" s="1559"/>
      <c r="H356" s="1559"/>
      <c r="I356" s="1056"/>
      <c r="J356" s="1054"/>
    </row>
  </sheetData>
  <mergeCells count="37">
    <mergeCell ref="A3:I3"/>
    <mergeCell ref="J6:J7"/>
    <mergeCell ref="A11:C11"/>
    <mergeCell ref="B12:D12"/>
    <mergeCell ref="A4:J4"/>
    <mergeCell ref="A5:B5"/>
    <mergeCell ref="A6:A7"/>
    <mergeCell ref="B6:B7"/>
    <mergeCell ref="C6:C7"/>
    <mergeCell ref="D6:D7"/>
    <mergeCell ref="B17:D17"/>
    <mergeCell ref="A26:C26"/>
    <mergeCell ref="A33:C33"/>
    <mergeCell ref="I6:I7"/>
    <mergeCell ref="E6:E7"/>
    <mergeCell ref="F6:G6"/>
    <mergeCell ref="H6:H7"/>
    <mergeCell ref="A40:C40"/>
    <mergeCell ref="A200:C200"/>
    <mergeCell ref="B201:D201"/>
    <mergeCell ref="A212:E212"/>
    <mergeCell ref="B339:D339"/>
    <mergeCell ref="B345:D345"/>
    <mergeCell ref="B244:D244"/>
    <mergeCell ref="A267:C267"/>
    <mergeCell ref="B298:D298"/>
    <mergeCell ref="B344:D344"/>
    <mergeCell ref="B340:E340"/>
    <mergeCell ref="A347:D347"/>
    <mergeCell ref="B348:J348"/>
    <mergeCell ref="D349:I349"/>
    <mergeCell ref="E344:G344"/>
    <mergeCell ref="B346:D346"/>
    <mergeCell ref="C356:H356"/>
    <mergeCell ref="C354:E354"/>
    <mergeCell ref="F354:H354"/>
    <mergeCell ref="B355:H355"/>
  </mergeCells>
  <printOptions/>
  <pageMargins left="0.25" right="0.21" top="0.35" bottom="0.22" header="0.28" footer="0.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321"/>
  <sheetViews>
    <sheetView workbookViewId="0" topLeftCell="A1">
      <selection activeCell="A312" sqref="A312:J312"/>
    </sheetView>
  </sheetViews>
  <sheetFormatPr defaultColWidth="9.00390625" defaultRowHeight="21" customHeight="1"/>
  <cols>
    <col min="1" max="1" width="4.00390625" style="12" customWidth="1"/>
    <col min="2" max="2" width="18.75390625" style="12" customWidth="1"/>
    <col min="3" max="3" width="7.25390625" style="12" customWidth="1"/>
    <col min="4" max="4" width="8.75390625" style="680" customWidth="1"/>
    <col min="5" max="5" width="11.25390625" style="12" customWidth="1"/>
    <col min="6" max="6" width="6.125" style="12" customWidth="1"/>
    <col min="7" max="7" width="8.75390625" style="12" customWidth="1"/>
    <col min="8" max="8" width="11.75390625" style="12" customWidth="1"/>
    <col min="9" max="9" width="8.00390625" style="12" customWidth="1"/>
    <col min="10" max="10" width="9.50390625" style="681" customWidth="1"/>
    <col min="11" max="16384" width="9.00390625" style="12" customWidth="1"/>
  </cols>
  <sheetData>
    <row r="1" spans="1:10" ht="21" customHeight="1">
      <c r="A1" s="182" t="s">
        <v>899</v>
      </c>
      <c r="B1" s="182"/>
      <c r="C1" s="71"/>
      <c r="D1" s="72"/>
      <c r="E1" s="73"/>
      <c r="F1" s="70"/>
      <c r="G1" s="74"/>
      <c r="H1" s="73"/>
      <c r="I1" s="74"/>
      <c r="J1" s="73"/>
    </row>
    <row r="2" spans="1:10" ht="21" customHeight="1">
      <c r="A2" s="1425" t="s">
        <v>2134</v>
      </c>
      <c r="B2" s="1425"/>
      <c r="C2" s="71"/>
      <c r="D2" s="72"/>
      <c r="E2" s="73"/>
      <c r="F2" s="70"/>
      <c r="G2" s="74"/>
      <c r="H2" s="73"/>
      <c r="I2" s="74"/>
      <c r="J2" s="73"/>
    </row>
    <row r="3" spans="1:10" ht="21" customHeight="1">
      <c r="A3" s="75"/>
      <c r="B3" s="1377" t="s">
        <v>2853</v>
      </c>
      <c r="C3" s="1377"/>
      <c r="D3" s="1377"/>
      <c r="E3" s="1377"/>
      <c r="F3" s="1377"/>
      <c r="G3" s="1377"/>
      <c r="H3" s="1377"/>
      <c r="I3" s="1377"/>
      <c r="J3" s="1377"/>
    </row>
    <row r="4" spans="1:10" ht="21" customHeight="1">
      <c r="A4" s="76"/>
      <c r="B4" s="1547" t="s">
        <v>2264</v>
      </c>
      <c r="C4" s="1547"/>
      <c r="D4" s="1547"/>
      <c r="E4" s="1547"/>
      <c r="F4" s="1547"/>
      <c r="G4" s="1547"/>
      <c r="H4" s="1547"/>
      <c r="I4" s="1547"/>
      <c r="J4" s="73"/>
    </row>
    <row r="5" spans="1:10" ht="12.75" customHeight="1">
      <c r="A5" s="76"/>
      <c r="B5" s="77"/>
      <c r="C5" s="78"/>
      <c r="D5" s="72"/>
      <c r="E5" s="79"/>
      <c r="F5" s="183"/>
      <c r="G5" s="183"/>
      <c r="H5" s="184"/>
      <c r="I5" s="183"/>
      <c r="J5" s="594"/>
    </row>
    <row r="6" spans="1:10" ht="21" customHeight="1">
      <c r="A6" s="1459" t="s">
        <v>2730</v>
      </c>
      <c r="B6" s="1459" t="s">
        <v>2731</v>
      </c>
      <c r="C6" s="1369" t="s">
        <v>2738</v>
      </c>
      <c r="D6" s="1606" t="s">
        <v>900</v>
      </c>
      <c r="E6" s="1369" t="s">
        <v>2732</v>
      </c>
      <c r="F6" s="1454" t="s">
        <v>2733</v>
      </c>
      <c r="G6" s="1589"/>
      <c r="H6" s="1369" t="s">
        <v>2737</v>
      </c>
      <c r="I6" s="1454" t="s">
        <v>2736</v>
      </c>
      <c r="J6" s="1369" t="s">
        <v>230</v>
      </c>
    </row>
    <row r="7" spans="1:10" ht="30.75" customHeight="1">
      <c r="A7" s="1459"/>
      <c r="B7" s="1459"/>
      <c r="C7" s="1370"/>
      <c r="D7" s="1607"/>
      <c r="E7" s="1370"/>
      <c r="F7" s="20" t="s">
        <v>394</v>
      </c>
      <c r="G7" s="19" t="s">
        <v>2734</v>
      </c>
      <c r="H7" s="1608"/>
      <c r="I7" s="1454"/>
      <c r="J7" s="1370"/>
    </row>
    <row r="8" spans="1:10" ht="21" customHeight="1">
      <c r="A8" s="1603" t="s">
        <v>2625</v>
      </c>
      <c r="B8" s="1604"/>
      <c r="C8" s="1604"/>
      <c r="D8" s="1604"/>
      <c r="E8" s="1604"/>
      <c r="F8" s="1604"/>
      <c r="G8" s="1604"/>
      <c r="H8" s="1604"/>
      <c r="I8" s="1604"/>
      <c r="J8" s="1605"/>
    </row>
    <row r="9" spans="1:10" ht="21" customHeight="1">
      <c r="A9" s="80">
        <v>1</v>
      </c>
      <c r="B9" s="24" t="s">
        <v>831</v>
      </c>
      <c r="C9" s="81" t="s">
        <v>1835</v>
      </c>
      <c r="D9" s="82" t="s">
        <v>2214</v>
      </c>
      <c r="E9" s="83">
        <v>405000</v>
      </c>
      <c r="F9" s="84"/>
      <c r="G9" s="28"/>
      <c r="H9" s="28">
        <f>E9+G9</f>
        <v>405000</v>
      </c>
      <c r="I9" s="85"/>
      <c r="J9" s="595"/>
    </row>
    <row r="10" spans="1:10" ht="21" customHeight="1">
      <c r="A10" s="80">
        <v>2</v>
      </c>
      <c r="B10" s="24" t="s">
        <v>832</v>
      </c>
      <c r="C10" s="86" t="s">
        <v>1833</v>
      </c>
      <c r="D10" s="82" t="s">
        <v>2214</v>
      </c>
      <c r="E10" s="83">
        <v>405000</v>
      </c>
      <c r="F10" s="84"/>
      <c r="G10" s="28"/>
      <c r="H10" s="28">
        <f>E10+G10</f>
        <v>405000</v>
      </c>
      <c r="I10" s="85"/>
      <c r="J10" s="595"/>
    </row>
    <row r="11" spans="1:10" ht="21" customHeight="1">
      <c r="A11" s="80">
        <v>3</v>
      </c>
      <c r="B11" s="24" t="s">
        <v>833</v>
      </c>
      <c r="C11" s="87" t="s">
        <v>1834</v>
      </c>
      <c r="D11" s="82" t="s">
        <v>835</v>
      </c>
      <c r="E11" s="83">
        <v>405000</v>
      </c>
      <c r="F11" s="84"/>
      <c r="G11" s="6"/>
      <c r="H11" s="28">
        <f>E11+G11</f>
        <v>405000</v>
      </c>
      <c r="I11" s="85"/>
      <c r="J11" s="595"/>
    </row>
    <row r="12" spans="1:10" ht="21" customHeight="1">
      <c r="A12" s="19"/>
      <c r="B12" s="88" t="s">
        <v>1349</v>
      </c>
      <c r="C12" s="89"/>
      <c r="D12" s="90"/>
      <c r="E12" s="91">
        <f>SUM(E9:E11)</f>
        <v>1215000</v>
      </c>
      <c r="F12" s="25"/>
      <c r="G12" s="92"/>
      <c r="H12" s="92">
        <f>SUM(H9:H11)</f>
        <v>1215000</v>
      </c>
      <c r="I12" s="85"/>
      <c r="J12" s="595" t="s">
        <v>2800</v>
      </c>
    </row>
    <row r="13" spans="1:10" ht="21" customHeight="1">
      <c r="A13" s="1600" t="s">
        <v>2624</v>
      </c>
      <c r="B13" s="1601"/>
      <c r="C13" s="1601"/>
      <c r="D13" s="1601"/>
      <c r="E13" s="1601"/>
      <c r="F13" s="1601"/>
      <c r="G13" s="1601"/>
      <c r="H13" s="1601"/>
      <c r="I13" s="1601"/>
      <c r="J13" s="1602"/>
    </row>
    <row r="14" spans="1:10" ht="21" customHeight="1">
      <c r="A14" s="93">
        <v>1</v>
      </c>
      <c r="B14" s="94" t="s">
        <v>2351</v>
      </c>
      <c r="C14" s="93">
        <v>1972</v>
      </c>
      <c r="D14" s="95" t="s">
        <v>2214</v>
      </c>
      <c r="E14" s="83">
        <v>405000</v>
      </c>
      <c r="F14" s="96"/>
      <c r="G14" s="84"/>
      <c r="H14" s="28">
        <f>E14+G14</f>
        <v>405000</v>
      </c>
      <c r="I14" s="120"/>
      <c r="J14" s="563"/>
    </row>
    <row r="15" spans="1:10" ht="21" customHeight="1">
      <c r="A15" s="93">
        <v>2</v>
      </c>
      <c r="B15" s="94" t="s">
        <v>2351</v>
      </c>
      <c r="C15" s="93">
        <v>1972</v>
      </c>
      <c r="D15" s="95" t="s">
        <v>2214</v>
      </c>
      <c r="E15" s="83">
        <v>405000</v>
      </c>
      <c r="F15" s="96"/>
      <c r="G15" s="84"/>
      <c r="H15" s="28">
        <f>E15+G15</f>
        <v>405000</v>
      </c>
      <c r="I15" s="120"/>
      <c r="J15" s="563"/>
    </row>
    <row r="16" spans="1:10" ht="21" customHeight="1">
      <c r="A16" s="93">
        <v>3</v>
      </c>
      <c r="B16" s="94" t="s">
        <v>2352</v>
      </c>
      <c r="C16" s="93">
        <v>1945</v>
      </c>
      <c r="D16" s="95" t="s">
        <v>2250</v>
      </c>
      <c r="E16" s="83">
        <v>405000</v>
      </c>
      <c r="F16" s="96"/>
      <c r="G16" s="84"/>
      <c r="H16" s="28">
        <f>E16+G16</f>
        <v>405000</v>
      </c>
      <c r="I16" s="120"/>
      <c r="J16" s="563"/>
    </row>
    <row r="17" spans="1:10" ht="21" customHeight="1">
      <c r="A17" s="93"/>
      <c r="B17" s="97" t="s">
        <v>1349</v>
      </c>
      <c r="C17" s="93"/>
      <c r="D17" s="95"/>
      <c r="E17" s="106">
        <f>SUM(E14:E16)</f>
        <v>1215000</v>
      </c>
      <c r="F17" s="98"/>
      <c r="G17" s="99"/>
      <c r="H17" s="57">
        <f>SUM(H14:H16)</f>
        <v>1215000</v>
      </c>
      <c r="I17" s="120"/>
      <c r="J17" s="563"/>
    </row>
    <row r="18" spans="1:10" ht="21" customHeight="1">
      <c r="A18" s="1603" t="s">
        <v>1597</v>
      </c>
      <c r="B18" s="1604"/>
      <c r="C18" s="1604"/>
      <c r="D18" s="1604"/>
      <c r="E18" s="1604"/>
      <c r="F18" s="1604"/>
      <c r="G18" s="1604"/>
      <c r="H18" s="1604"/>
      <c r="I18" s="1604"/>
      <c r="J18" s="1605"/>
    </row>
    <row r="19" spans="1:10" ht="21" customHeight="1">
      <c r="A19" s="26">
        <v>1</v>
      </c>
      <c r="B19" s="100" t="s">
        <v>2231</v>
      </c>
      <c r="C19" s="26">
        <v>1982</v>
      </c>
      <c r="D19" s="101" t="s">
        <v>2184</v>
      </c>
      <c r="E19" s="107">
        <v>270000</v>
      </c>
      <c r="F19" s="102"/>
      <c r="G19" s="102"/>
      <c r="H19" s="107">
        <f aca="true" t="shared" si="0" ref="H19:H24">E19+G19</f>
        <v>270000</v>
      </c>
      <c r="I19" s="120"/>
      <c r="J19" s="563"/>
    </row>
    <row r="20" spans="1:10" ht="21" customHeight="1">
      <c r="A20" s="26">
        <v>2</v>
      </c>
      <c r="B20" s="94" t="s">
        <v>2353</v>
      </c>
      <c r="C20" s="93">
        <v>1987</v>
      </c>
      <c r="D20" s="95" t="s">
        <v>2354</v>
      </c>
      <c r="E20" s="107">
        <v>270000</v>
      </c>
      <c r="F20" s="94"/>
      <c r="G20" s="94"/>
      <c r="H20" s="107">
        <f t="shared" si="0"/>
        <v>270000</v>
      </c>
      <c r="I20" s="120"/>
      <c r="J20" s="563"/>
    </row>
    <row r="21" spans="1:10" ht="21" customHeight="1">
      <c r="A21" s="26">
        <v>3</v>
      </c>
      <c r="B21" s="94" t="s">
        <v>2356</v>
      </c>
      <c r="C21" s="93">
        <v>1977</v>
      </c>
      <c r="D21" s="95" t="s">
        <v>2173</v>
      </c>
      <c r="E21" s="107">
        <v>270000</v>
      </c>
      <c r="F21" s="94"/>
      <c r="G21" s="94"/>
      <c r="H21" s="107">
        <f t="shared" si="0"/>
        <v>270000</v>
      </c>
      <c r="I21" s="120"/>
      <c r="J21" s="563"/>
    </row>
    <row r="22" spans="1:10" ht="21" customHeight="1">
      <c r="A22" s="26">
        <v>4</v>
      </c>
      <c r="B22" s="94" t="s">
        <v>2357</v>
      </c>
      <c r="C22" s="93">
        <v>1972</v>
      </c>
      <c r="D22" s="95" t="s">
        <v>2173</v>
      </c>
      <c r="E22" s="107">
        <v>270000</v>
      </c>
      <c r="F22" s="94"/>
      <c r="G22" s="94"/>
      <c r="H22" s="107">
        <f t="shared" si="0"/>
        <v>270000</v>
      </c>
      <c r="I22" s="120"/>
      <c r="J22" s="563"/>
    </row>
    <row r="23" spans="1:10" ht="21" customHeight="1">
      <c r="A23" s="26">
        <v>5</v>
      </c>
      <c r="B23" s="94" t="s">
        <v>1598</v>
      </c>
      <c r="C23" s="93">
        <v>1989</v>
      </c>
      <c r="D23" s="95" t="s">
        <v>2180</v>
      </c>
      <c r="E23" s="107">
        <v>270000</v>
      </c>
      <c r="F23" s="94"/>
      <c r="G23" s="103"/>
      <c r="H23" s="107">
        <f t="shared" si="0"/>
        <v>270000</v>
      </c>
      <c r="I23" s="120"/>
      <c r="J23" s="563"/>
    </row>
    <row r="24" spans="1:10" ht="21" customHeight="1">
      <c r="A24" s="26">
        <v>6</v>
      </c>
      <c r="B24" s="94" t="s">
        <v>2367</v>
      </c>
      <c r="C24" s="93">
        <v>1966</v>
      </c>
      <c r="D24" s="95" t="s">
        <v>2273</v>
      </c>
      <c r="E24" s="107">
        <v>270000</v>
      </c>
      <c r="F24" s="94"/>
      <c r="G24" s="94"/>
      <c r="H24" s="107">
        <f t="shared" si="0"/>
        <v>270000</v>
      </c>
      <c r="I24" s="120"/>
      <c r="J24" s="563"/>
    </row>
    <row r="25" spans="1:10" ht="21" customHeight="1">
      <c r="A25" s="26"/>
      <c r="B25" s="97" t="s">
        <v>1349</v>
      </c>
      <c r="C25" s="104"/>
      <c r="D25" s="105"/>
      <c r="E25" s="106">
        <f>SUM(E19:E24)</f>
        <v>1620000</v>
      </c>
      <c r="F25" s="97"/>
      <c r="G25" s="97"/>
      <c r="H25" s="102">
        <f>SUM(H19:H24)</f>
        <v>1620000</v>
      </c>
      <c r="I25" s="120"/>
      <c r="J25" s="563"/>
    </row>
    <row r="26" spans="1:10" ht="21" customHeight="1">
      <c r="A26" s="1454" t="s">
        <v>1966</v>
      </c>
      <c r="B26" s="1455"/>
      <c r="C26" s="1455"/>
      <c r="D26" s="1589"/>
      <c r="E26" s="110" t="s">
        <v>2800</v>
      </c>
      <c r="F26" s="110"/>
      <c r="G26" s="110"/>
      <c r="H26" s="110"/>
      <c r="I26" s="22"/>
      <c r="J26" s="563"/>
    </row>
    <row r="27" spans="1:10" ht="21" customHeight="1">
      <c r="A27" s="26">
        <v>1</v>
      </c>
      <c r="B27" s="100" t="s">
        <v>1291</v>
      </c>
      <c r="C27" s="26">
        <v>1986</v>
      </c>
      <c r="D27" s="101" t="s">
        <v>2193</v>
      </c>
      <c r="E27" s="107">
        <v>540000</v>
      </c>
      <c r="F27" s="107"/>
      <c r="G27" s="107"/>
      <c r="H27" s="107">
        <v>540000</v>
      </c>
      <c r="I27" s="120"/>
      <c r="J27" s="563"/>
    </row>
    <row r="28" spans="1:10" ht="21" customHeight="1">
      <c r="A28" s="93">
        <v>2</v>
      </c>
      <c r="B28" s="94" t="s">
        <v>1660</v>
      </c>
      <c r="C28" s="93">
        <v>1969</v>
      </c>
      <c r="D28" s="95" t="s">
        <v>2196</v>
      </c>
      <c r="E28" s="107">
        <v>540000</v>
      </c>
      <c r="F28" s="94"/>
      <c r="G28" s="94"/>
      <c r="H28" s="83">
        <v>540000</v>
      </c>
      <c r="I28" s="120"/>
      <c r="J28" s="563"/>
    </row>
    <row r="29" spans="1:10" ht="21" customHeight="1">
      <c r="A29" s="26">
        <v>3</v>
      </c>
      <c r="B29" s="94" t="s">
        <v>2355</v>
      </c>
      <c r="C29" s="93">
        <v>1975</v>
      </c>
      <c r="D29" s="95" t="s">
        <v>2196</v>
      </c>
      <c r="E29" s="107">
        <v>540000</v>
      </c>
      <c r="F29" s="94"/>
      <c r="G29" s="94"/>
      <c r="H29" s="83">
        <v>540000</v>
      </c>
      <c r="I29" s="120"/>
      <c r="J29" s="563"/>
    </row>
    <row r="30" spans="1:10" ht="21" customHeight="1">
      <c r="A30" s="93">
        <v>4</v>
      </c>
      <c r="B30" s="94" t="s">
        <v>2215</v>
      </c>
      <c r="C30" s="93">
        <v>1978</v>
      </c>
      <c r="D30" s="95" t="s">
        <v>2196</v>
      </c>
      <c r="E30" s="107">
        <v>540000</v>
      </c>
      <c r="F30" s="94"/>
      <c r="G30" s="103"/>
      <c r="H30" s="83">
        <v>540000</v>
      </c>
      <c r="I30" s="120"/>
      <c r="J30" s="563"/>
    </row>
    <row r="31" spans="1:10" ht="21" customHeight="1">
      <c r="A31" s="26">
        <v>5</v>
      </c>
      <c r="B31" s="94" t="s">
        <v>2231</v>
      </c>
      <c r="C31" s="93">
        <v>1969</v>
      </c>
      <c r="D31" s="95" t="s">
        <v>2173</v>
      </c>
      <c r="E31" s="107">
        <v>540000</v>
      </c>
      <c r="F31" s="94"/>
      <c r="G31" s="94"/>
      <c r="H31" s="83">
        <v>540000</v>
      </c>
      <c r="I31" s="120"/>
      <c r="J31" s="563"/>
    </row>
    <row r="32" spans="1:10" ht="21" customHeight="1">
      <c r="A32" s="93">
        <v>6</v>
      </c>
      <c r="B32" s="94" t="s">
        <v>1599</v>
      </c>
      <c r="C32" s="93">
        <v>1970</v>
      </c>
      <c r="D32" s="95" t="s">
        <v>2214</v>
      </c>
      <c r="E32" s="107">
        <v>540000</v>
      </c>
      <c r="F32" s="94"/>
      <c r="G32" s="103"/>
      <c r="H32" s="83">
        <v>540000</v>
      </c>
      <c r="I32" s="120"/>
      <c r="J32" s="563"/>
    </row>
    <row r="33" spans="1:10" ht="21" customHeight="1">
      <c r="A33" s="26">
        <v>7</v>
      </c>
      <c r="B33" s="94" t="s">
        <v>795</v>
      </c>
      <c r="C33" s="93">
        <v>1977</v>
      </c>
      <c r="D33" s="95" t="s">
        <v>2222</v>
      </c>
      <c r="E33" s="107">
        <v>540000</v>
      </c>
      <c r="F33" s="94"/>
      <c r="G33" s="103"/>
      <c r="H33" s="83">
        <v>540000</v>
      </c>
      <c r="I33" s="120"/>
      <c r="J33" s="563"/>
    </row>
    <row r="34" spans="1:10" ht="21" customHeight="1">
      <c r="A34" s="93">
        <v>8</v>
      </c>
      <c r="B34" s="94" t="s">
        <v>2362</v>
      </c>
      <c r="C34" s="93">
        <v>1983</v>
      </c>
      <c r="D34" s="95" t="s">
        <v>2222</v>
      </c>
      <c r="E34" s="107">
        <v>540000</v>
      </c>
      <c r="F34" s="94"/>
      <c r="G34" s="103"/>
      <c r="H34" s="83">
        <v>540000</v>
      </c>
      <c r="I34" s="120"/>
      <c r="J34" s="563"/>
    </row>
    <row r="35" spans="1:10" ht="21" customHeight="1">
      <c r="A35" s="26">
        <v>9</v>
      </c>
      <c r="B35" s="94" t="s">
        <v>876</v>
      </c>
      <c r="C35" s="93">
        <v>1978</v>
      </c>
      <c r="D35" s="95" t="s">
        <v>2247</v>
      </c>
      <c r="E35" s="107">
        <v>540000</v>
      </c>
      <c r="F35" s="94"/>
      <c r="G35" s="103"/>
      <c r="H35" s="125">
        <v>540000</v>
      </c>
      <c r="I35" s="120"/>
      <c r="J35" s="563"/>
    </row>
    <row r="36" spans="1:10" ht="21" customHeight="1">
      <c r="A36" s="93">
        <v>10</v>
      </c>
      <c r="B36" s="94" t="s">
        <v>2363</v>
      </c>
      <c r="C36" s="93">
        <v>1966</v>
      </c>
      <c r="D36" s="95" t="s">
        <v>2250</v>
      </c>
      <c r="E36" s="107">
        <v>540000</v>
      </c>
      <c r="F36" s="94"/>
      <c r="G36" s="103"/>
      <c r="H36" s="83">
        <v>540000</v>
      </c>
      <c r="I36" s="120"/>
      <c r="J36" s="563"/>
    </row>
    <row r="37" spans="1:10" ht="21" customHeight="1">
      <c r="A37" s="26">
        <v>11</v>
      </c>
      <c r="B37" s="94" t="s">
        <v>1815</v>
      </c>
      <c r="C37" s="93">
        <v>1977</v>
      </c>
      <c r="D37" s="95" t="s">
        <v>2250</v>
      </c>
      <c r="E37" s="107">
        <v>540000</v>
      </c>
      <c r="F37" s="94"/>
      <c r="G37" s="103"/>
      <c r="H37" s="83">
        <v>540000</v>
      </c>
      <c r="I37" s="120"/>
      <c r="J37" s="563"/>
    </row>
    <row r="38" spans="1:10" ht="21" customHeight="1">
      <c r="A38" s="93">
        <v>12</v>
      </c>
      <c r="B38" s="94" t="s">
        <v>2365</v>
      </c>
      <c r="C38" s="93">
        <v>1973</v>
      </c>
      <c r="D38" s="95" t="s">
        <v>2180</v>
      </c>
      <c r="E38" s="107">
        <v>540000</v>
      </c>
      <c r="F38" s="94"/>
      <c r="G38" s="94"/>
      <c r="H38" s="83">
        <v>540000</v>
      </c>
      <c r="I38" s="120"/>
      <c r="J38" s="563"/>
    </row>
    <row r="39" spans="1:10" ht="21" customHeight="1">
      <c r="A39" s="108">
        <v>13</v>
      </c>
      <c r="B39" s="94" t="s">
        <v>2399</v>
      </c>
      <c r="C39" s="93">
        <v>1966</v>
      </c>
      <c r="D39" s="95" t="s">
        <v>2250</v>
      </c>
      <c r="E39" s="107">
        <v>540000</v>
      </c>
      <c r="F39" s="94"/>
      <c r="G39" s="103"/>
      <c r="H39" s="83">
        <f>SUM(E39:G39)</f>
        <v>540000</v>
      </c>
      <c r="I39" s="126"/>
      <c r="J39" s="563"/>
    </row>
    <row r="40" spans="1:10" ht="21" customHeight="1">
      <c r="A40" s="108"/>
      <c r="B40" s="97" t="s">
        <v>1349</v>
      </c>
      <c r="C40" s="93"/>
      <c r="D40" s="95"/>
      <c r="E40" s="106">
        <f>SUM(E27:E39)</f>
        <v>7020000</v>
      </c>
      <c r="F40" s="98"/>
      <c r="G40" s="109"/>
      <c r="H40" s="57">
        <f>E40+G40</f>
        <v>7020000</v>
      </c>
      <c r="I40" s="120"/>
      <c r="J40" s="563"/>
    </row>
    <row r="41" spans="1:10" ht="21" customHeight="1">
      <c r="A41" s="1603" t="s">
        <v>2626</v>
      </c>
      <c r="B41" s="1604"/>
      <c r="C41" s="1604"/>
      <c r="D41" s="1604"/>
      <c r="E41" s="1604"/>
      <c r="F41" s="1604"/>
      <c r="G41" s="1604"/>
      <c r="H41" s="1604"/>
      <c r="I41" s="1604"/>
      <c r="J41" s="1605"/>
    </row>
    <row r="42" spans="1:10" ht="21" customHeight="1">
      <c r="A42" s="93">
        <v>1</v>
      </c>
      <c r="B42" s="94" t="s">
        <v>2170</v>
      </c>
      <c r="C42" s="93">
        <v>1936</v>
      </c>
      <c r="D42" s="95" t="s">
        <v>2171</v>
      </c>
      <c r="E42" s="83">
        <v>405000</v>
      </c>
      <c r="F42" s="84"/>
      <c r="G42" s="30"/>
      <c r="H42" s="28">
        <f aca="true" t="shared" si="1" ref="H42:H48">E42+G42</f>
        <v>405000</v>
      </c>
      <c r="I42" s="120"/>
      <c r="J42" s="563"/>
    </row>
    <row r="43" spans="1:10" ht="21" customHeight="1">
      <c r="A43" s="93">
        <v>2</v>
      </c>
      <c r="B43" s="94" t="s">
        <v>2172</v>
      </c>
      <c r="C43" s="93">
        <v>1940</v>
      </c>
      <c r="D43" s="95" t="s">
        <v>2173</v>
      </c>
      <c r="E43" s="83">
        <v>405000</v>
      </c>
      <c r="F43" s="84"/>
      <c r="G43" s="30"/>
      <c r="H43" s="28">
        <f t="shared" si="1"/>
        <v>405000</v>
      </c>
      <c r="I43" s="120"/>
      <c r="J43" s="563"/>
    </row>
    <row r="44" spans="1:10" ht="21" customHeight="1">
      <c r="A44" s="93">
        <v>3</v>
      </c>
      <c r="B44" s="94" t="s">
        <v>2174</v>
      </c>
      <c r="C44" s="93">
        <v>1939</v>
      </c>
      <c r="D44" s="95" t="s">
        <v>2175</v>
      </c>
      <c r="E44" s="83">
        <v>405000</v>
      </c>
      <c r="F44" s="84"/>
      <c r="G44" s="30"/>
      <c r="H44" s="28">
        <f t="shared" si="1"/>
        <v>405000</v>
      </c>
      <c r="I44" s="120"/>
      <c r="J44" s="563"/>
    </row>
    <row r="45" spans="1:10" ht="21" customHeight="1">
      <c r="A45" s="93">
        <v>4</v>
      </c>
      <c r="B45" s="94" t="s">
        <v>2176</v>
      </c>
      <c r="C45" s="93">
        <v>1943</v>
      </c>
      <c r="D45" s="95" t="s">
        <v>2177</v>
      </c>
      <c r="E45" s="83">
        <v>405000</v>
      </c>
      <c r="F45" s="84"/>
      <c r="G45" s="30"/>
      <c r="H45" s="28">
        <f t="shared" si="1"/>
        <v>405000</v>
      </c>
      <c r="I45" s="120"/>
      <c r="J45" s="563"/>
    </row>
    <row r="46" spans="1:10" ht="21" customHeight="1">
      <c r="A46" s="93">
        <v>5</v>
      </c>
      <c r="B46" s="94" t="s">
        <v>2178</v>
      </c>
      <c r="C46" s="93">
        <v>1952</v>
      </c>
      <c r="D46" s="95" t="s">
        <v>2179</v>
      </c>
      <c r="E46" s="83">
        <v>405000</v>
      </c>
      <c r="F46" s="111"/>
      <c r="G46" s="80"/>
      <c r="H46" s="28">
        <f t="shared" si="1"/>
        <v>405000</v>
      </c>
      <c r="I46" s="120"/>
      <c r="J46" s="563"/>
    </row>
    <row r="47" spans="1:10" ht="21" customHeight="1">
      <c r="A47" s="93">
        <v>6</v>
      </c>
      <c r="B47" s="94" t="s">
        <v>952</v>
      </c>
      <c r="C47" s="93">
        <v>1939</v>
      </c>
      <c r="D47" s="95" t="s">
        <v>2180</v>
      </c>
      <c r="E47" s="83">
        <v>405000</v>
      </c>
      <c r="F47" s="23"/>
      <c r="G47" s="185"/>
      <c r="H47" s="28">
        <f t="shared" si="1"/>
        <v>405000</v>
      </c>
      <c r="I47" s="120"/>
      <c r="J47" s="563"/>
    </row>
    <row r="48" spans="1:10" ht="21" customHeight="1">
      <c r="A48" s="108"/>
      <c r="B48" s="97" t="s">
        <v>1349</v>
      </c>
      <c r="C48" s="93"/>
      <c r="D48" s="95"/>
      <c r="E48" s="106">
        <f>SUM(E42:E47)</f>
        <v>2430000</v>
      </c>
      <c r="F48" s="98"/>
      <c r="G48" s="99"/>
      <c r="H48" s="57">
        <f t="shared" si="1"/>
        <v>2430000</v>
      </c>
      <c r="I48" s="120"/>
      <c r="J48" s="563"/>
    </row>
    <row r="49" spans="1:10" ht="21" customHeight="1">
      <c r="A49" s="1600" t="s">
        <v>2627</v>
      </c>
      <c r="B49" s="1601"/>
      <c r="C49" s="1601"/>
      <c r="D49" s="1601"/>
      <c r="E49" s="1601"/>
      <c r="F49" s="1601"/>
      <c r="G49" s="1601"/>
      <c r="H49" s="1601"/>
      <c r="I49" s="1601"/>
      <c r="J49" s="1602"/>
    </row>
    <row r="50" spans="1:10" ht="21" customHeight="1">
      <c r="A50" s="111">
        <v>1</v>
      </c>
      <c r="B50" s="94" t="s">
        <v>2181</v>
      </c>
      <c r="C50" s="112">
        <v>1931</v>
      </c>
      <c r="D50" s="95" t="s">
        <v>2173</v>
      </c>
      <c r="E50" s="83">
        <v>540000</v>
      </c>
      <c r="F50" s="94"/>
      <c r="G50" s="94"/>
      <c r="H50" s="107">
        <f>E50+G50</f>
        <v>540000</v>
      </c>
      <c r="I50" s="120"/>
      <c r="J50" s="563"/>
    </row>
    <row r="51" spans="1:10" ht="21" customHeight="1">
      <c r="A51" s="111">
        <v>2</v>
      </c>
      <c r="B51" s="94" t="s">
        <v>2182</v>
      </c>
      <c r="C51" s="93">
        <v>1927</v>
      </c>
      <c r="D51" s="95" t="s">
        <v>2175</v>
      </c>
      <c r="E51" s="83">
        <v>540000</v>
      </c>
      <c r="F51" s="94"/>
      <c r="G51" s="94"/>
      <c r="H51" s="107">
        <f>E51+G51</f>
        <v>540000</v>
      </c>
      <c r="I51" s="120"/>
      <c r="J51" s="563"/>
    </row>
    <row r="52" spans="1:10" ht="21" customHeight="1">
      <c r="A52" s="113"/>
      <c r="B52" s="97" t="s">
        <v>1349</v>
      </c>
      <c r="C52" s="93"/>
      <c r="D52" s="95"/>
      <c r="E52" s="106">
        <f>SUM(E50:E51)</f>
        <v>1080000</v>
      </c>
      <c r="F52" s="98"/>
      <c r="G52" s="99"/>
      <c r="H52" s="57">
        <f>E52+G52</f>
        <v>1080000</v>
      </c>
      <c r="I52" s="120"/>
      <c r="J52" s="563"/>
    </row>
    <row r="53" spans="1:10" ht="21" customHeight="1">
      <c r="A53" s="1600" t="s">
        <v>2628</v>
      </c>
      <c r="B53" s="1601"/>
      <c r="C53" s="1601"/>
      <c r="D53" s="1601"/>
      <c r="E53" s="1601"/>
      <c r="F53" s="1601"/>
      <c r="G53" s="1601"/>
      <c r="H53" s="1601"/>
      <c r="I53" s="1601"/>
      <c r="J53" s="1602"/>
    </row>
    <row r="54" spans="1:10" ht="21" customHeight="1">
      <c r="A54" s="93">
        <v>1</v>
      </c>
      <c r="B54" s="94" t="s">
        <v>2183</v>
      </c>
      <c r="C54" s="93">
        <v>1928</v>
      </c>
      <c r="D54" s="95" t="s">
        <v>2184</v>
      </c>
      <c r="E54" s="83">
        <v>270000</v>
      </c>
      <c r="F54" s="96"/>
      <c r="G54" s="84"/>
      <c r="H54" s="28">
        <f>E54+G54</f>
        <v>270000</v>
      </c>
      <c r="I54" s="120"/>
      <c r="J54" s="563"/>
    </row>
    <row r="55" spans="1:10" ht="21" customHeight="1">
      <c r="A55" s="93">
        <v>2</v>
      </c>
      <c r="B55" s="94" t="s">
        <v>2185</v>
      </c>
      <c r="C55" s="93">
        <v>1929</v>
      </c>
      <c r="D55" s="95" t="s">
        <v>2184</v>
      </c>
      <c r="E55" s="83">
        <v>270000</v>
      </c>
      <c r="F55" s="96"/>
      <c r="G55" s="84"/>
      <c r="H55" s="28">
        <f aca="true" t="shared" si="2" ref="H55:H109">E55+G55</f>
        <v>270000</v>
      </c>
      <c r="I55" s="120"/>
      <c r="J55" s="563"/>
    </row>
    <row r="56" spans="1:10" ht="21" customHeight="1">
      <c r="A56" s="93">
        <v>3</v>
      </c>
      <c r="B56" s="94" t="s">
        <v>2186</v>
      </c>
      <c r="C56" s="93">
        <v>1931</v>
      </c>
      <c r="D56" s="95" t="s">
        <v>2184</v>
      </c>
      <c r="E56" s="83">
        <v>270000</v>
      </c>
      <c r="F56" s="96"/>
      <c r="G56" s="99"/>
      <c r="H56" s="28">
        <f t="shared" si="2"/>
        <v>270000</v>
      </c>
      <c r="I56" s="120"/>
      <c r="J56" s="563"/>
    </row>
    <row r="57" spans="1:10" ht="21" customHeight="1">
      <c r="A57" s="93">
        <v>4</v>
      </c>
      <c r="B57" s="94" t="s">
        <v>2187</v>
      </c>
      <c r="C57" s="93">
        <v>1930</v>
      </c>
      <c r="D57" s="95" t="s">
        <v>2184</v>
      </c>
      <c r="E57" s="83">
        <v>270000</v>
      </c>
      <c r="F57" s="96"/>
      <c r="G57" s="84"/>
      <c r="H57" s="28">
        <f t="shared" si="2"/>
        <v>270000</v>
      </c>
      <c r="I57" s="120"/>
      <c r="J57" s="563"/>
    </row>
    <row r="58" spans="1:10" ht="21" customHeight="1">
      <c r="A58" s="93">
        <v>5</v>
      </c>
      <c r="B58" s="94" t="s">
        <v>2188</v>
      </c>
      <c r="C58" s="93">
        <v>1932</v>
      </c>
      <c r="D58" s="95" t="s">
        <v>2184</v>
      </c>
      <c r="E58" s="83">
        <v>270000</v>
      </c>
      <c r="F58" s="96"/>
      <c r="G58" s="99"/>
      <c r="H58" s="28">
        <f t="shared" si="2"/>
        <v>270000</v>
      </c>
      <c r="I58" s="120"/>
      <c r="J58" s="563"/>
    </row>
    <row r="59" spans="1:10" ht="21" customHeight="1">
      <c r="A59" s="93">
        <v>6</v>
      </c>
      <c r="B59" s="94" t="s">
        <v>2189</v>
      </c>
      <c r="C59" s="93">
        <v>1926</v>
      </c>
      <c r="D59" s="95" t="s">
        <v>2171</v>
      </c>
      <c r="E59" s="83">
        <v>270000</v>
      </c>
      <c r="F59" s="96"/>
      <c r="G59" s="84"/>
      <c r="H59" s="28">
        <f t="shared" si="2"/>
        <v>270000</v>
      </c>
      <c r="I59" s="120"/>
      <c r="J59" s="563"/>
    </row>
    <row r="60" spans="1:10" ht="21" customHeight="1">
      <c r="A60" s="93">
        <v>7</v>
      </c>
      <c r="B60" s="94" t="s">
        <v>2192</v>
      </c>
      <c r="C60" s="93">
        <v>1920</v>
      </c>
      <c r="D60" s="95" t="s">
        <v>2191</v>
      </c>
      <c r="E60" s="83">
        <v>270000</v>
      </c>
      <c r="F60" s="96"/>
      <c r="G60" s="84"/>
      <c r="H60" s="28">
        <f t="shared" si="2"/>
        <v>270000</v>
      </c>
      <c r="I60" s="120"/>
      <c r="J60" s="563"/>
    </row>
    <row r="61" spans="1:10" ht="21" customHeight="1">
      <c r="A61" s="93">
        <v>8</v>
      </c>
      <c r="B61" s="94" t="s">
        <v>2710</v>
      </c>
      <c r="C61" s="93">
        <v>1928</v>
      </c>
      <c r="D61" s="95" t="s">
        <v>2193</v>
      </c>
      <c r="E61" s="83">
        <v>270000</v>
      </c>
      <c r="F61" s="96"/>
      <c r="G61" s="84"/>
      <c r="H61" s="28">
        <f t="shared" si="2"/>
        <v>270000</v>
      </c>
      <c r="I61" s="120"/>
      <c r="J61" s="563"/>
    </row>
    <row r="62" spans="1:10" ht="21" customHeight="1">
      <c r="A62" s="93">
        <v>9</v>
      </c>
      <c r="B62" s="94" t="s">
        <v>2194</v>
      </c>
      <c r="C62" s="93">
        <v>1929</v>
      </c>
      <c r="D62" s="95" t="s">
        <v>2193</v>
      </c>
      <c r="E62" s="83">
        <v>270000</v>
      </c>
      <c r="F62" s="96"/>
      <c r="G62" s="84"/>
      <c r="H62" s="28">
        <f t="shared" si="2"/>
        <v>270000</v>
      </c>
      <c r="I62" s="120"/>
      <c r="J62" s="563"/>
    </row>
    <row r="63" spans="1:10" ht="21" customHeight="1">
      <c r="A63" s="93">
        <v>10</v>
      </c>
      <c r="B63" s="94" t="s">
        <v>2195</v>
      </c>
      <c r="C63" s="93">
        <v>1927</v>
      </c>
      <c r="D63" s="95" t="s">
        <v>2193</v>
      </c>
      <c r="E63" s="83">
        <v>270000</v>
      </c>
      <c r="F63" s="96"/>
      <c r="G63" s="99"/>
      <c r="H63" s="28">
        <f t="shared" si="2"/>
        <v>270000</v>
      </c>
      <c r="I63" s="120"/>
      <c r="J63" s="563"/>
    </row>
    <row r="64" spans="1:10" ht="21" customHeight="1">
      <c r="A64" s="93">
        <v>11</v>
      </c>
      <c r="B64" s="94" t="s">
        <v>877</v>
      </c>
      <c r="C64" s="93">
        <v>1935</v>
      </c>
      <c r="D64" s="95" t="s">
        <v>2193</v>
      </c>
      <c r="E64" s="83">
        <v>270000</v>
      </c>
      <c r="F64" s="96"/>
      <c r="G64" s="96"/>
      <c r="H64" s="28">
        <f t="shared" si="2"/>
        <v>270000</v>
      </c>
      <c r="I64" s="120"/>
      <c r="J64" s="563"/>
    </row>
    <row r="65" spans="1:10" ht="21" customHeight="1">
      <c r="A65" s="93">
        <v>12</v>
      </c>
      <c r="B65" s="94" t="s">
        <v>2197</v>
      </c>
      <c r="C65" s="93">
        <v>1930</v>
      </c>
      <c r="D65" s="95" t="s">
        <v>2196</v>
      </c>
      <c r="E65" s="83">
        <v>270000</v>
      </c>
      <c r="F65" s="96"/>
      <c r="G65" s="84"/>
      <c r="H65" s="28">
        <f t="shared" si="2"/>
        <v>270000</v>
      </c>
      <c r="I65" s="120"/>
      <c r="J65" s="563"/>
    </row>
    <row r="66" spans="1:10" ht="21" customHeight="1">
      <c r="A66" s="93">
        <v>13</v>
      </c>
      <c r="B66" s="94" t="s">
        <v>2198</v>
      </c>
      <c r="C66" s="93">
        <v>1924</v>
      </c>
      <c r="D66" s="95" t="s">
        <v>2173</v>
      </c>
      <c r="E66" s="83">
        <v>270000</v>
      </c>
      <c r="F66" s="96"/>
      <c r="G66" s="84"/>
      <c r="H66" s="28">
        <f t="shared" si="2"/>
        <v>270000</v>
      </c>
      <c r="I66" s="120"/>
      <c r="J66" s="563"/>
    </row>
    <row r="67" spans="1:10" ht="21" customHeight="1">
      <c r="A67" s="93">
        <v>14</v>
      </c>
      <c r="B67" s="94" t="s">
        <v>720</v>
      </c>
      <c r="C67" s="93">
        <v>1925</v>
      </c>
      <c r="D67" s="95" t="s">
        <v>2173</v>
      </c>
      <c r="E67" s="83">
        <v>270000</v>
      </c>
      <c r="F67" s="96"/>
      <c r="G67" s="84"/>
      <c r="H67" s="28">
        <f>E67+G67</f>
        <v>270000</v>
      </c>
      <c r="I67" s="120"/>
      <c r="J67" s="563"/>
    </row>
    <row r="68" spans="1:10" ht="21" customHeight="1">
      <c r="A68" s="93">
        <v>16</v>
      </c>
      <c r="B68" s="94" t="s">
        <v>2199</v>
      </c>
      <c r="C68" s="93">
        <v>1928</v>
      </c>
      <c r="D68" s="95" t="s">
        <v>2173</v>
      </c>
      <c r="E68" s="83">
        <v>270000</v>
      </c>
      <c r="F68" s="96"/>
      <c r="G68" s="84"/>
      <c r="H68" s="28">
        <f t="shared" si="2"/>
        <v>270000</v>
      </c>
      <c r="I68" s="120"/>
      <c r="J68" s="563"/>
    </row>
    <row r="69" spans="1:10" ht="21" customHeight="1">
      <c r="A69" s="93">
        <v>17</v>
      </c>
      <c r="B69" s="94" t="s">
        <v>2201</v>
      </c>
      <c r="C69" s="93">
        <v>1930</v>
      </c>
      <c r="D69" s="95" t="s">
        <v>2173</v>
      </c>
      <c r="E69" s="83">
        <v>270000</v>
      </c>
      <c r="F69" s="96"/>
      <c r="G69" s="84"/>
      <c r="H69" s="28">
        <f t="shared" si="2"/>
        <v>270000</v>
      </c>
      <c r="I69" s="120"/>
      <c r="J69" s="563"/>
    </row>
    <row r="70" spans="1:10" ht="21" customHeight="1">
      <c r="A70" s="93">
        <v>18</v>
      </c>
      <c r="B70" s="94" t="s">
        <v>2202</v>
      </c>
      <c r="C70" s="93">
        <v>1930</v>
      </c>
      <c r="D70" s="95" t="s">
        <v>2173</v>
      </c>
      <c r="E70" s="83">
        <v>270000</v>
      </c>
      <c r="F70" s="96"/>
      <c r="G70" s="84"/>
      <c r="H70" s="28">
        <f t="shared" si="2"/>
        <v>270000</v>
      </c>
      <c r="I70" s="120"/>
      <c r="J70" s="563"/>
    </row>
    <row r="71" spans="1:10" ht="21" customHeight="1">
      <c r="A71" s="93">
        <v>19</v>
      </c>
      <c r="B71" s="94" t="s">
        <v>2203</v>
      </c>
      <c r="C71" s="93">
        <v>1928</v>
      </c>
      <c r="D71" s="95" t="s">
        <v>2173</v>
      </c>
      <c r="E71" s="83">
        <v>270000</v>
      </c>
      <c r="F71" s="96"/>
      <c r="G71" s="84"/>
      <c r="H71" s="28">
        <f t="shared" si="2"/>
        <v>270000</v>
      </c>
      <c r="I71" s="120"/>
      <c r="J71" s="563"/>
    </row>
    <row r="72" spans="1:10" ht="21" customHeight="1">
      <c r="A72" s="93">
        <v>20</v>
      </c>
      <c r="B72" s="94" t="s">
        <v>2204</v>
      </c>
      <c r="C72" s="93">
        <v>1930</v>
      </c>
      <c r="D72" s="95" t="s">
        <v>2173</v>
      </c>
      <c r="E72" s="83">
        <v>270000</v>
      </c>
      <c r="F72" s="96"/>
      <c r="G72" s="84"/>
      <c r="H72" s="28">
        <f t="shared" si="2"/>
        <v>270000</v>
      </c>
      <c r="I72" s="120"/>
      <c r="J72" s="563"/>
    </row>
    <row r="73" spans="1:10" ht="21" customHeight="1">
      <c r="A73" s="93">
        <v>21</v>
      </c>
      <c r="B73" s="94" t="s">
        <v>2205</v>
      </c>
      <c r="C73" s="93">
        <v>1933</v>
      </c>
      <c r="D73" s="95" t="s">
        <v>2173</v>
      </c>
      <c r="E73" s="83">
        <v>270000</v>
      </c>
      <c r="F73" s="96"/>
      <c r="G73" s="115"/>
      <c r="H73" s="28">
        <f t="shared" si="2"/>
        <v>270000</v>
      </c>
      <c r="I73" s="120"/>
      <c r="J73" s="563"/>
    </row>
    <row r="74" spans="1:10" ht="21" customHeight="1">
      <c r="A74" s="93">
        <v>22</v>
      </c>
      <c r="B74" s="94" t="s">
        <v>2206</v>
      </c>
      <c r="C74" s="93">
        <v>1933</v>
      </c>
      <c r="D74" s="95" t="s">
        <v>2173</v>
      </c>
      <c r="E74" s="83">
        <v>270000</v>
      </c>
      <c r="F74" s="96"/>
      <c r="G74" s="115"/>
      <c r="H74" s="28">
        <f t="shared" si="2"/>
        <v>270000</v>
      </c>
      <c r="I74" s="120"/>
      <c r="J74" s="563"/>
    </row>
    <row r="75" spans="1:10" ht="21" customHeight="1">
      <c r="A75" s="93">
        <v>23</v>
      </c>
      <c r="B75" s="94" t="s">
        <v>878</v>
      </c>
      <c r="C75" s="93">
        <v>1935</v>
      </c>
      <c r="D75" s="95" t="s">
        <v>2173</v>
      </c>
      <c r="E75" s="83">
        <v>270000</v>
      </c>
      <c r="F75" s="96"/>
      <c r="G75" s="115"/>
      <c r="H75" s="28">
        <f t="shared" si="2"/>
        <v>270000</v>
      </c>
      <c r="I75" s="120"/>
      <c r="J75" s="563"/>
    </row>
    <row r="76" spans="1:10" ht="21" customHeight="1">
      <c r="A76" s="93">
        <v>24</v>
      </c>
      <c r="B76" s="94" t="s">
        <v>2207</v>
      </c>
      <c r="C76" s="93">
        <v>1931</v>
      </c>
      <c r="D76" s="95" t="s">
        <v>2173</v>
      </c>
      <c r="E76" s="83">
        <v>270000</v>
      </c>
      <c r="F76" s="96"/>
      <c r="G76" s="99"/>
      <c r="H76" s="28">
        <f t="shared" si="2"/>
        <v>270000</v>
      </c>
      <c r="I76" s="120"/>
      <c r="J76" s="563"/>
    </row>
    <row r="77" spans="1:10" ht="21" customHeight="1">
      <c r="A77" s="93">
        <v>25</v>
      </c>
      <c r="B77" s="94" t="s">
        <v>2211</v>
      </c>
      <c r="C77" s="93">
        <v>1934</v>
      </c>
      <c r="D77" s="95" t="s">
        <v>2173</v>
      </c>
      <c r="E77" s="83">
        <v>270000</v>
      </c>
      <c r="F77" s="96"/>
      <c r="G77" s="114"/>
      <c r="H77" s="28">
        <f t="shared" si="2"/>
        <v>270000</v>
      </c>
      <c r="I77" s="120"/>
      <c r="J77" s="563"/>
    </row>
    <row r="78" spans="1:10" ht="21" customHeight="1">
      <c r="A78" s="93">
        <v>26</v>
      </c>
      <c r="B78" s="94" t="s">
        <v>2212</v>
      </c>
      <c r="C78" s="93">
        <v>1934</v>
      </c>
      <c r="D78" s="95" t="s">
        <v>2173</v>
      </c>
      <c r="E78" s="83">
        <v>270000</v>
      </c>
      <c r="F78" s="96"/>
      <c r="G78" s="114"/>
      <c r="H78" s="28">
        <f t="shared" si="2"/>
        <v>270000</v>
      </c>
      <c r="I78" s="120"/>
      <c r="J78" s="563"/>
    </row>
    <row r="79" spans="1:10" ht="21" customHeight="1">
      <c r="A79" s="93">
        <v>27</v>
      </c>
      <c r="B79" s="94" t="s">
        <v>2213</v>
      </c>
      <c r="C79" s="93">
        <v>1925</v>
      </c>
      <c r="D79" s="95" t="s">
        <v>2214</v>
      </c>
      <c r="E79" s="83">
        <v>270000</v>
      </c>
      <c r="F79" s="96"/>
      <c r="G79" s="84"/>
      <c r="H79" s="28">
        <f t="shared" si="2"/>
        <v>270000</v>
      </c>
      <c r="I79" s="120"/>
      <c r="J79" s="563"/>
    </row>
    <row r="80" spans="1:10" ht="21" customHeight="1">
      <c r="A80" s="93">
        <v>28</v>
      </c>
      <c r="B80" s="94" t="s">
        <v>2215</v>
      </c>
      <c r="C80" s="93">
        <v>1930</v>
      </c>
      <c r="D80" s="95" t="s">
        <v>2216</v>
      </c>
      <c r="E80" s="83">
        <v>270000</v>
      </c>
      <c r="F80" s="96"/>
      <c r="G80" s="84"/>
      <c r="H80" s="28">
        <f t="shared" si="2"/>
        <v>270000</v>
      </c>
      <c r="I80" s="120"/>
      <c r="J80" s="563"/>
    </row>
    <row r="81" spans="1:10" ht="21" customHeight="1">
      <c r="A81" s="93">
        <v>29</v>
      </c>
      <c r="B81" s="94" t="s">
        <v>2217</v>
      </c>
      <c r="C81" s="93">
        <v>1927</v>
      </c>
      <c r="D81" s="95" t="s">
        <v>2214</v>
      </c>
      <c r="E81" s="83">
        <v>270000</v>
      </c>
      <c r="F81" s="96"/>
      <c r="G81" s="84"/>
      <c r="H81" s="28">
        <f t="shared" si="2"/>
        <v>270000</v>
      </c>
      <c r="I81" s="120"/>
      <c r="J81" s="563"/>
    </row>
    <row r="82" spans="1:10" ht="21" customHeight="1">
      <c r="A82" s="93">
        <v>30</v>
      </c>
      <c r="B82" s="94" t="s">
        <v>2218</v>
      </c>
      <c r="C82" s="93">
        <v>1926</v>
      </c>
      <c r="D82" s="95" t="s">
        <v>2216</v>
      </c>
      <c r="E82" s="83">
        <v>270000</v>
      </c>
      <c r="F82" s="96"/>
      <c r="G82" s="84"/>
      <c r="H82" s="28">
        <f t="shared" si="2"/>
        <v>270000</v>
      </c>
      <c r="I82" s="120"/>
      <c r="J82" s="563"/>
    </row>
    <row r="83" spans="1:10" ht="21" customHeight="1">
      <c r="A83" s="93">
        <v>31</v>
      </c>
      <c r="B83" s="94" t="s">
        <v>2219</v>
      </c>
      <c r="C83" s="93">
        <v>1931</v>
      </c>
      <c r="D83" s="95" t="s">
        <v>2214</v>
      </c>
      <c r="E83" s="83">
        <v>270000</v>
      </c>
      <c r="F83" s="96"/>
      <c r="G83" s="99"/>
      <c r="H83" s="28">
        <f t="shared" si="2"/>
        <v>270000</v>
      </c>
      <c r="I83" s="120"/>
      <c r="J83" s="563"/>
    </row>
    <row r="84" spans="1:10" ht="21" customHeight="1">
      <c r="A84" s="93">
        <v>32</v>
      </c>
      <c r="B84" s="94" t="s">
        <v>2220</v>
      </c>
      <c r="C84" s="93">
        <v>1931</v>
      </c>
      <c r="D84" s="95" t="s">
        <v>2214</v>
      </c>
      <c r="E84" s="83">
        <v>270000</v>
      </c>
      <c r="F84" s="96"/>
      <c r="G84" s="84"/>
      <c r="H84" s="28">
        <f t="shared" si="2"/>
        <v>270000</v>
      </c>
      <c r="I84" s="120"/>
      <c r="J84" s="563"/>
    </row>
    <row r="85" spans="1:10" ht="21" customHeight="1">
      <c r="A85" s="93">
        <v>33</v>
      </c>
      <c r="B85" s="94" t="s">
        <v>2221</v>
      </c>
      <c r="C85" s="93">
        <v>1932</v>
      </c>
      <c r="D85" s="95" t="s">
        <v>2214</v>
      </c>
      <c r="E85" s="83">
        <v>270000</v>
      </c>
      <c r="F85" s="96"/>
      <c r="G85" s="99"/>
      <c r="H85" s="28">
        <f t="shared" si="2"/>
        <v>270000</v>
      </c>
      <c r="I85" s="120"/>
      <c r="J85" s="563"/>
    </row>
    <row r="86" spans="1:10" ht="21" customHeight="1">
      <c r="A86" s="93">
        <v>34</v>
      </c>
      <c r="B86" s="94" t="s">
        <v>32</v>
      </c>
      <c r="C86" s="93">
        <v>1930</v>
      </c>
      <c r="D86" s="95" t="s">
        <v>2222</v>
      </c>
      <c r="E86" s="83">
        <v>270000</v>
      </c>
      <c r="F86" s="96"/>
      <c r="G86" s="84"/>
      <c r="H86" s="28">
        <f t="shared" si="2"/>
        <v>270000</v>
      </c>
      <c r="I86" s="120"/>
      <c r="J86" s="563"/>
    </row>
    <row r="87" spans="1:10" ht="21" customHeight="1">
      <c r="A87" s="93">
        <v>35</v>
      </c>
      <c r="B87" s="94" t="s">
        <v>2224</v>
      </c>
      <c r="C87" s="93">
        <v>1932</v>
      </c>
      <c r="D87" s="95" t="s">
        <v>2175</v>
      </c>
      <c r="E87" s="83">
        <v>270000</v>
      </c>
      <c r="F87" s="96"/>
      <c r="G87" s="99"/>
      <c r="H87" s="28">
        <f t="shared" si="2"/>
        <v>270000</v>
      </c>
      <c r="I87" s="120"/>
      <c r="J87" s="563"/>
    </row>
    <row r="88" spans="1:10" ht="21" customHeight="1">
      <c r="A88" s="93">
        <v>36</v>
      </c>
      <c r="B88" s="94" t="s">
        <v>2390</v>
      </c>
      <c r="C88" s="93">
        <v>1935</v>
      </c>
      <c r="D88" s="95" t="s">
        <v>2175</v>
      </c>
      <c r="E88" s="83">
        <v>270000</v>
      </c>
      <c r="F88" s="96"/>
      <c r="G88" s="99"/>
      <c r="H88" s="28">
        <f t="shared" si="2"/>
        <v>270000</v>
      </c>
      <c r="I88" s="120"/>
      <c r="J88" s="563"/>
    </row>
    <row r="89" spans="1:10" ht="21" customHeight="1">
      <c r="A89" s="93">
        <v>37</v>
      </c>
      <c r="B89" s="94" t="s">
        <v>2225</v>
      </c>
      <c r="C89" s="93">
        <v>1933</v>
      </c>
      <c r="D89" s="95" t="s">
        <v>2226</v>
      </c>
      <c r="E89" s="83">
        <v>270000</v>
      </c>
      <c r="F89" s="96"/>
      <c r="G89" s="115"/>
      <c r="H89" s="28">
        <f t="shared" si="2"/>
        <v>270000</v>
      </c>
      <c r="I89" s="120"/>
      <c r="J89" s="563"/>
    </row>
    <row r="90" spans="1:10" ht="21" customHeight="1">
      <c r="A90" s="93">
        <v>38</v>
      </c>
      <c r="B90" s="94" t="s">
        <v>2227</v>
      </c>
      <c r="C90" s="93">
        <v>1921</v>
      </c>
      <c r="D90" s="95" t="s">
        <v>2177</v>
      </c>
      <c r="E90" s="83">
        <v>270000</v>
      </c>
      <c r="F90" s="96"/>
      <c r="G90" s="84"/>
      <c r="H90" s="28">
        <f t="shared" si="2"/>
        <v>270000</v>
      </c>
      <c r="I90" s="120"/>
      <c r="J90" s="563"/>
    </row>
    <row r="91" spans="1:10" ht="21" customHeight="1">
      <c r="A91" s="93">
        <v>39</v>
      </c>
      <c r="B91" s="94" t="s">
        <v>825</v>
      </c>
      <c r="C91" s="93">
        <v>1933</v>
      </c>
      <c r="D91" s="95" t="s">
        <v>2177</v>
      </c>
      <c r="E91" s="83">
        <v>270000</v>
      </c>
      <c r="F91" s="96"/>
      <c r="G91" s="84"/>
      <c r="H91" s="28">
        <f t="shared" si="2"/>
        <v>270000</v>
      </c>
      <c r="I91" s="120"/>
      <c r="J91" s="563"/>
    </row>
    <row r="92" spans="1:10" ht="21" customHeight="1">
      <c r="A92" s="93">
        <v>40</v>
      </c>
      <c r="B92" s="94" t="s">
        <v>2228</v>
      </c>
      <c r="C92" s="93">
        <v>1923</v>
      </c>
      <c r="D92" s="95" t="s">
        <v>2177</v>
      </c>
      <c r="E92" s="83">
        <v>270000</v>
      </c>
      <c r="F92" s="96"/>
      <c r="G92" s="84"/>
      <c r="H92" s="28">
        <f t="shared" si="2"/>
        <v>270000</v>
      </c>
      <c r="I92" s="120"/>
      <c r="J92" s="563"/>
    </row>
    <row r="93" spans="1:10" ht="21" customHeight="1">
      <c r="A93" s="93">
        <v>41</v>
      </c>
      <c r="B93" s="94" t="s">
        <v>2229</v>
      </c>
      <c r="C93" s="93">
        <v>1930</v>
      </c>
      <c r="D93" s="95" t="s">
        <v>2177</v>
      </c>
      <c r="E93" s="83">
        <v>270000</v>
      </c>
      <c r="F93" s="96"/>
      <c r="G93" s="84"/>
      <c r="H93" s="28">
        <f t="shared" si="2"/>
        <v>270000</v>
      </c>
      <c r="I93" s="120"/>
      <c r="J93" s="563"/>
    </row>
    <row r="94" spans="1:10" ht="21" customHeight="1">
      <c r="A94" s="93">
        <v>42</v>
      </c>
      <c r="B94" s="94" t="s">
        <v>1018</v>
      </c>
      <c r="C94" s="93">
        <v>1928</v>
      </c>
      <c r="D94" s="95" t="s">
        <v>2177</v>
      </c>
      <c r="E94" s="83">
        <v>270000</v>
      </c>
      <c r="F94" s="96"/>
      <c r="G94" s="84"/>
      <c r="H94" s="28">
        <f t="shared" si="2"/>
        <v>270000</v>
      </c>
      <c r="I94" s="120"/>
      <c r="J94" s="563"/>
    </row>
    <row r="95" spans="1:10" ht="21" customHeight="1">
      <c r="A95" s="93">
        <v>43</v>
      </c>
      <c r="B95" s="94" t="s">
        <v>2230</v>
      </c>
      <c r="C95" s="93">
        <v>1932</v>
      </c>
      <c r="D95" s="95" t="s">
        <v>2177</v>
      </c>
      <c r="E95" s="83">
        <v>270000</v>
      </c>
      <c r="F95" s="96"/>
      <c r="G95" s="84"/>
      <c r="H95" s="28">
        <f t="shared" si="2"/>
        <v>270000</v>
      </c>
      <c r="I95" s="120"/>
      <c r="J95" s="563"/>
    </row>
    <row r="96" spans="1:10" ht="21" customHeight="1">
      <c r="A96" s="93">
        <v>44</v>
      </c>
      <c r="B96" s="94" t="s">
        <v>879</v>
      </c>
      <c r="C96" s="93">
        <v>1935</v>
      </c>
      <c r="D96" s="95" t="s">
        <v>2177</v>
      </c>
      <c r="E96" s="83">
        <v>270000</v>
      </c>
      <c r="F96" s="96"/>
      <c r="G96" s="84"/>
      <c r="H96" s="28">
        <f t="shared" si="2"/>
        <v>270000</v>
      </c>
      <c r="I96" s="120"/>
      <c r="J96" s="563"/>
    </row>
    <row r="97" spans="1:10" ht="21" customHeight="1">
      <c r="A97" s="93">
        <v>46</v>
      </c>
      <c r="B97" s="94" t="s">
        <v>2232</v>
      </c>
      <c r="C97" s="93">
        <v>1930</v>
      </c>
      <c r="D97" s="95" t="s">
        <v>2179</v>
      </c>
      <c r="E97" s="83">
        <v>270000</v>
      </c>
      <c r="F97" s="96"/>
      <c r="G97" s="84"/>
      <c r="H97" s="28">
        <f t="shared" si="2"/>
        <v>270000</v>
      </c>
      <c r="I97" s="120"/>
      <c r="J97" s="563"/>
    </row>
    <row r="98" spans="1:10" ht="21" customHeight="1">
      <c r="A98" s="93">
        <v>47</v>
      </c>
      <c r="B98" s="94" t="s">
        <v>2233</v>
      </c>
      <c r="C98" s="93">
        <v>1928</v>
      </c>
      <c r="D98" s="95" t="s">
        <v>2179</v>
      </c>
      <c r="E98" s="83">
        <v>270000</v>
      </c>
      <c r="F98" s="96"/>
      <c r="G98" s="84"/>
      <c r="H98" s="28">
        <f t="shared" si="2"/>
        <v>270000</v>
      </c>
      <c r="I98" s="120"/>
      <c r="J98" s="563"/>
    </row>
    <row r="99" spans="1:10" ht="21" customHeight="1">
      <c r="A99" s="93">
        <v>48</v>
      </c>
      <c r="B99" s="94" t="s">
        <v>2234</v>
      </c>
      <c r="C99" s="93">
        <v>1929</v>
      </c>
      <c r="D99" s="95" t="s">
        <v>2179</v>
      </c>
      <c r="E99" s="83">
        <v>270000</v>
      </c>
      <c r="F99" s="96"/>
      <c r="G99" s="84"/>
      <c r="H99" s="28">
        <f t="shared" si="2"/>
        <v>270000</v>
      </c>
      <c r="I99" s="120"/>
      <c r="J99" s="563"/>
    </row>
    <row r="100" spans="1:10" ht="21" customHeight="1">
      <c r="A100" s="93">
        <v>49</v>
      </c>
      <c r="B100" s="94" t="s">
        <v>2235</v>
      </c>
      <c r="C100" s="93">
        <v>1933</v>
      </c>
      <c r="D100" s="95" t="s">
        <v>2179</v>
      </c>
      <c r="E100" s="83">
        <v>270000</v>
      </c>
      <c r="F100" s="96"/>
      <c r="G100" s="99"/>
      <c r="H100" s="28">
        <f t="shared" si="2"/>
        <v>270000</v>
      </c>
      <c r="I100" s="120"/>
      <c r="J100" s="563"/>
    </row>
    <row r="101" spans="1:10" ht="21" customHeight="1">
      <c r="A101" s="93">
        <v>50</v>
      </c>
      <c r="B101" s="94" t="s">
        <v>2236</v>
      </c>
      <c r="C101" s="93">
        <v>1925</v>
      </c>
      <c r="D101" s="95" t="s">
        <v>2179</v>
      </c>
      <c r="E101" s="83">
        <v>270000</v>
      </c>
      <c r="F101" s="96"/>
      <c r="G101" s="84"/>
      <c r="H101" s="28">
        <f t="shared" si="2"/>
        <v>270000</v>
      </c>
      <c r="I101" s="120"/>
      <c r="J101" s="563"/>
    </row>
    <row r="102" spans="1:10" ht="21" customHeight="1">
      <c r="A102" s="93">
        <v>51</v>
      </c>
      <c r="B102" s="94" t="s">
        <v>940</v>
      </c>
      <c r="C102" s="93">
        <v>1935</v>
      </c>
      <c r="D102" s="95" t="s">
        <v>2179</v>
      </c>
      <c r="E102" s="83">
        <v>270000</v>
      </c>
      <c r="F102" s="96"/>
      <c r="G102" s="84"/>
      <c r="H102" s="28">
        <f t="shared" si="2"/>
        <v>270000</v>
      </c>
      <c r="I102" s="120"/>
      <c r="J102" s="563"/>
    </row>
    <row r="103" spans="1:10" ht="21" customHeight="1">
      <c r="A103" s="93">
        <v>52</v>
      </c>
      <c r="B103" s="94" t="s">
        <v>2237</v>
      </c>
      <c r="C103" s="93">
        <v>1933</v>
      </c>
      <c r="D103" s="95" t="s">
        <v>2179</v>
      </c>
      <c r="E103" s="83">
        <v>270000</v>
      </c>
      <c r="F103" s="96"/>
      <c r="G103" s="99"/>
      <c r="H103" s="28">
        <f t="shared" si="2"/>
        <v>270000</v>
      </c>
      <c r="I103" s="120"/>
      <c r="J103" s="563"/>
    </row>
    <row r="104" spans="1:10" ht="21" customHeight="1">
      <c r="A104" s="93">
        <v>53</v>
      </c>
      <c r="B104" s="94" t="s">
        <v>2238</v>
      </c>
      <c r="C104" s="93">
        <v>1910</v>
      </c>
      <c r="D104" s="95" t="s">
        <v>2239</v>
      </c>
      <c r="E104" s="83">
        <v>270000</v>
      </c>
      <c r="F104" s="96"/>
      <c r="G104" s="84"/>
      <c r="H104" s="28">
        <f t="shared" si="2"/>
        <v>270000</v>
      </c>
      <c r="I104" s="120"/>
      <c r="J104" s="563"/>
    </row>
    <row r="105" spans="1:10" ht="21" customHeight="1">
      <c r="A105" s="93">
        <v>54</v>
      </c>
      <c r="B105" s="94" t="s">
        <v>1554</v>
      </c>
      <c r="C105" s="93">
        <v>1930</v>
      </c>
      <c r="D105" s="95" t="s">
        <v>2239</v>
      </c>
      <c r="E105" s="83">
        <v>270000</v>
      </c>
      <c r="F105" s="96"/>
      <c r="G105" s="84"/>
      <c r="H105" s="28">
        <f t="shared" si="2"/>
        <v>270000</v>
      </c>
      <c r="I105" s="120"/>
      <c r="J105" s="563"/>
    </row>
    <row r="106" spans="1:10" ht="21" customHeight="1">
      <c r="A106" s="93">
        <v>56</v>
      </c>
      <c r="B106" s="94" t="s">
        <v>2240</v>
      </c>
      <c r="C106" s="93">
        <v>1925</v>
      </c>
      <c r="D106" s="95" t="s">
        <v>2239</v>
      </c>
      <c r="E106" s="83">
        <v>270000</v>
      </c>
      <c r="F106" s="23"/>
      <c r="G106" s="23"/>
      <c r="H106" s="28">
        <f t="shared" si="2"/>
        <v>270000</v>
      </c>
      <c r="I106" s="120"/>
      <c r="J106" s="563"/>
    </row>
    <row r="107" spans="1:10" ht="21" customHeight="1">
      <c r="A107" s="93">
        <v>58</v>
      </c>
      <c r="B107" s="94" t="s">
        <v>2241</v>
      </c>
      <c r="C107" s="93">
        <v>1929</v>
      </c>
      <c r="D107" s="95" t="s">
        <v>2239</v>
      </c>
      <c r="E107" s="83">
        <v>270000</v>
      </c>
      <c r="F107" s="23"/>
      <c r="G107" s="23"/>
      <c r="H107" s="28">
        <f t="shared" si="2"/>
        <v>270000</v>
      </c>
      <c r="I107" s="120"/>
      <c r="J107" s="563"/>
    </row>
    <row r="108" spans="1:10" ht="21" customHeight="1">
      <c r="A108" s="93">
        <v>59</v>
      </c>
      <c r="B108" s="94" t="s">
        <v>2242</v>
      </c>
      <c r="C108" s="93">
        <v>1931</v>
      </c>
      <c r="D108" s="95" t="s">
        <v>2239</v>
      </c>
      <c r="E108" s="83">
        <v>270000</v>
      </c>
      <c r="F108" s="23"/>
      <c r="G108" s="23"/>
      <c r="H108" s="28">
        <f t="shared" si="2"/>
        <v>270000</v>
      </c>
      <c r="I108" s="120"/>
      <c r="J108" s="563"/>
    </row>
    <row r="109" spans="1:10" ht="21" customHeight="1">
      <c r="A109" s="93">
        <v>60</v>
      </c>
      <c r="B109" s="94" t="s">
        <v>2243</v>
      </c>
      <c r="C109" s="93">
        <v>1927</v>
      </c>
      <c r="D109" s="95" t="s">
        <v>2239</v>
      </c>
      <c r="E109" s="83">
        <v>270000</v>
      </c>
      <c r="F109" s="96"/>
      <c r="G109" s="84"/>
      <c r="H109" s="28">
        <f t="shared" si="2"/>
        <v>270000</v>
      </c>
      <c r="I109" s="120"/>
      <c r="J109" s="563"/>
    </row>
    <row r="110" spans="1:10" ht="21" customHeight="1">
      <c r="A110" s="93">
        <v>61</v>
      </c>
      <c r="B110" s="94" t="s">
        <v>963</v>
      </c>
      <c r="C110" s="93">
        <v>1931</v>
      </c>
      <c r="D110" s="95" t="s">
        <v>2239</v>
      </c>
      <c r="E110" s="83">
        <v>270000</v>
      </c>
      <c r="F110" s="96"/>
      <c r="G110" s="99"/>
      <c r="H110" s="28">
        <f aca="true" t="shared" si="3" ref="H110:H130">E110+G110</f>
        <v>270000</v>
      </c>
      <c r="I110" s="120"/>
      <c r="J110" s="563"/>
    </row>
    <row r="111" spans="1:10" ht="21" customHeight="1">
      <c r="A111" s="93">
        <v>62</v>
      </c>
      <c r="B111" s="94" t="s">
        <v>2244</v>
      </c>
      <c r="C111" s="93">
        <v>1933</v>
      </c>
      <c r="D111" s="95" t="s">
        <v>2239</v>
      </c>
      <c r="E111" s="83">
        <v>270000</v>
      </c>
      <c r="F111" s="96"/>
      <c r="G111" s="99"/>
      <c r="H111" s="28">
        <f t="shared" si="3"/>
        <v>270000</v>
      </c>
      <c r="I111" s="120"/>
      <c r="J111" s="563"/>
    </row>
    <row r="112" spans="1:10" ht="21" customHeight="1">
      <c r="A112" s="93">
        <v>63</v>
      </c>
      <c r="B112" s="94" t="s">
        <v>2245</v>
      </c>
      <c r="C112" s="93">
        <v>1934</v>
      </c>
      <c r="D112" s="95" t="s">
        <v>2239</v>
      </c>
      <c r="E112" s="83">
        <v>270000</v>
      </c>
      <c r="F112" s="96"/>
      <c r="G112" s="114"/>
      <c r="H112" s="28">
        <f t="shared" si="3"/>
        <v>270000</v>
      </c>
      <c r="I112" s="120"/>
      <c r="J112" s="563"/>
    </row>
    <row r="113" spans="1:10" ht="21" customHeight="1">
      <c r="A113" s="93">
        <v>64</v>
      </c>
      <c r="B113" s="94" t="s">
        <v>2246</v>
      </c>
      <c r="C113" s="93">
        <v>1934</v>
      </c>
      <c r="D113" s="95" t="s">
        <v>2239</v>
      </c>
      <c r="E113" s="83">
        <v>270000</v>
      </c>
      <c r="F113" s="96"/>
      <c r="G113" s="114"/>
      <c r="H113" s="28">
        <f t="shared" si="3"/>
        <v>270000</v>
      </c>
      <c r="I113" s="120"/>
      <c r="J113" s="563"/>
    </row>
    <row r="114" spans="1:10" ht="21" customHeight="1">
      <c r="A114" s="93">
        <v>65</v>
      </c>
      <c r="B114" s="94" t="s">
        <v>1567</v>
      </c>
      <c r="C114" s="93">
        <v>1935</v>
      </c>
      <c r="D114" s="95" t="s">
        <v>2239</v>
      </c>
      <c r="E114" s="83">
        <v>270000</v>
      </c>
      <c r="F114" s="96"/>
      <c r="G114" s="114"/>
      <c r="H114" s="28">
        <f t="shared" si="3"/>
        <v>270000</v>
      </c>
      <c r="I114" s="120"/>
      <c r="J114" s="563"/>
    </row>
    <row r="115" spans="1:10" ht="21" customHeight="1">
      <c r="A115" s="93">
        <v>66</v>
      </c>
      <c r="B115" s="94" t="s">
        <v>868</v>
      </c>
      <c r="C115" s="93">
        <v>1933</v>
      </c>
      <c r="D115" s="116" t="s">
        <v>2248</v>
      </c>
      <c r="E115" s="83">
        <v>270000</v>
      </c>
      <c r="F115" s="96"/>
      <c r="G115" s="99"/>
      <c r="H115" s="28">
        <f t="shared" si="3"/>
        <v>270000</v>
      </c>
      <c r="I115" s="120"/>
      <c r="J115" s="563"/>
    </row>
    <row r="116" spans="1:10" ht="21" customHeight="1">
      <c r="A116" s="93">
        <v>67</v>
      </c>
      <c r="B116" s="94" t="s">
        <v>952</v>
      </c>
      <c r="C116" s="93">
        <v>1933</v>
      </c>
      <c r="D116" s="116" t="s">
        <v>2248</v>
      </c>
      <c r="E116" s="83">
        <v>270000</v>
      </c>
      <c r="F116" s="96"/>
      <c r="G116" s="115"/>
      <c r="H116" s="28">
        <f t="shared" si="3"/>
        <v>270000</v>
      </c>
      <c r="I116" s="120"/>
      <c r="J116" s="563"/>
    </row>
    <row r="117" spans="1:10" ht="21" customHeight="1">
      <c r="A117" s="93">
        <v>68</v>
      </c>
      <c r="B117" s="94" t="s">
        <v>2249</v>
      </c>
      <c r="C117" s="93">
        <v>1917</v>
      </c>
      <c r="D117" s="95" t="s">
        <v>2250</v>
      </c>
      <c r="E117" s="83">
        <v>270000</v>
      </c>
      <c r="F117" s="96"/>
      <c r="G117" s="115"/>
      <c r="H117" s="28">
        <f t="shared" si="3"/>
        <v>270000</v>
      </c>
      <c r="I117" s="120"/>
      <c r="J117" s="563"/>
    </row>
    <row r="118" spans="1:10" ht="21" customHeight="1">
      <c r="A118" s="93">
        <v>69</v>
      </c>
      <c r="B118" s="94" t="s">
        <v>2251</v>
      </c>
      <c r="C118" s="93">
        <v>1929</v>
      </c>
      <c r="D118" s="95" t="s">
        <v>2250</v>
      </c>
      <c r="E118" s="83">
        <v>270000</v>
      </c>
      <c r="F118" s="96"/>
      <c r="G118" s="84"/>
      <c r="H118" s="28">
        <f t="shared" si="3"/>
        <v>270000</v>
      </c>
      <c r="I118" s="120"/>
      <c r="J118" s="563"/>
    </row>
    <row r="119" spans="1:10" ht="21" customHeight="1">
      <c r="A119" s="93">
        <v>70</v>
      </c>
      <c r="B119" s="94" t="s">
        <v>931</v>
      </c>
      <c r="C119" s="93">
        <v>1926</v>
      </c>
      <c r="D119" s="95" t="s">
        <v>2250</v>
      </c>
      <c r="E119" s="83">
        <v>270000</v>
      </c>
      <c r="F119" s="96"/>
      <c r="G119" s="84"/>
      <c r="H119" s="28">
        <f t="shared" si="3"/>
        <v>270000</v>
      </c>
      <c r="I119" s="120"/>
      <c r="J119" s="563"/>
    </row>
    <row r="120" spans="1:10" ht="21" customHeight="1">
      <c r="A120" s="93">
        <v>71</v>
      </c>
      <c r="B120" s="94" t="s">
        <v>2252</v>
      </c>
      <c r="C120" s="93">
        <v>1933</v>
      </c>
      <c r="D120" s="95" t="s">
        <v>2250</v>
      </c>
      <c r="E120" s="83">
        <v>270000</v>
      </c>
      <c r="F120" s="96"/>
      <c r="G120" s="99"/>
      <c r="H120" s="28">
        <f t="shared" si="3"/>
        <v>270000</v>
      </c>
      <c r="I120" s="120"/>
      <c r="J120" s="563"/>
    </row>
    <row r="121" spans="1:10" ht="21" customHeight="1">
      <c r="A121" s="93">
        <v>72</v>
      </c>
      <c r="B121" s="94" t="s">
        <v>2253</v>
      </c>
      <c r="C121" s="93">
        <v>1934</v>
      </c>
      <c r="D121" s="95" t="s">
        <v>2250</v>
      </c>
      <c r="E121" s="83">
        <v>270000</v>
      </c>
      <c r="F121" s="96"/>
      <c r="G121" s="114"/>
      <c r="H121" s="28">
        <f t="shared" si="3"/>
        <v>270000</v>
      </c>
      <c r="I121" s="120"/>
      <c r="J121" s="563"/>
    </row>
    <row r="122" spans="1:10" ht="21" customHeight="1">
      <c r="A122" s="93">
        <v>73</v>
      </c>
      <c r="B122" s="94" t="s">
        <v>2254</v>
      </c>
      <c r="C122" s="93">
        <v>1921</v>
      </c>
      <c r="D122" s="95" t="s">
        <v>2180</v>
      </c>
      <c r="E122" s="83">
        <v>270000</v>
      </c>
      <c r="F122" s="96"/>
      <c r="G122" s="84"/>
      <c r="H122" s="28">
        <f t="shared" si="3"/>
        <v>270000</v>
      </c>
      <c r="I122" s="120"/>
      <c r="J122" s="563"/>
    </row>
    <row r="123" spans="1:10" ht="21" customHeight="1">
      <c r="A123" s="93">
        <v>74</v>
      </c>
      <c r="B123" s="94" t="s">
        <v>2255</v>
      </c>
      <c r="C123" s="93">
        <v>1927</v>
      </c>
      <c r="D123" s="95" t="s">
        <v>2180</v>
      </c>
      <c r="E123" s="83">
        <v>270000</v>
      </c>
      <c r="F123" s="96"/>
      <c r="G123" s="84"/>
      <c r="H123" s="28">
        <f t="shared" si="3"/>
        <v>270000</v>
      </c>
      <c r="I123" s="120"/>
      <c r="J123" s="563"/>
    </row>
    <row r="124" spans="1:10" ht="21" customHeight="1">
      <c r="A124" s="93">
        <v>75</v>
      </c>
      <c r="B124" s="94" t="s">
        <v>2257</v>
      </c>
      <c r="C124" s="93">
        <v>1932</v>
      </c>
      <c r="D124" s="95" t="s">
        <v>2180</v>
      </c>
      <c r="E124" s="83">
        <v>270000</v>
      </c>
      <c r="F124" s="96"/>
      <c r="G124" s="99"/>
      <c r="H124" s="28">
        <f t="shared" si="3"/>
        <v>270000</v>
      </c>
      <c r="I124" s="120"/>
      <c r="J124" s="563"/>
    </row>
    <row r="125" spans="1:10" ht="21" customHeight="1">
      <c r="A125" s="93">
        <v>76</v>
      </c>
      <c r="B125" s="94" t="s">
        <v>2272</v>
      </c>
      <c r="C125" s="93">
        <v>1933</v>
      </c>
      <c r="D125" s="95" t="s">
        <v>2180</v>
      </c>
      <c r="E125" s="83">
        <v>270000</v>
      </c>
      <c r="F125" s="96"/>
      <c r="G125" s="99"/>
      <c r="H125" s="28">
        <f t="shared" si="3"/>
        <v>270000</v>
      </c>
      <c r="I125" s="120"/>
      <c r="J125" s="563"/>
    </row>
    <row r="126" spans="1:10" ht="21" customHeight="1">
      <c r="A126" s="93">
        <v>77</v>
      </c>
      <c r="B126" s="94" t="s">
        <v>880</v>
      </c>
      <c r="C126" s="93">
        <v>1935</v>
      </c>
      <c r="D126" s="95" t="s">
        <v>2180</v>
      </c>
      <c r="E126" s="83">
        <v>270000</v>
      </c>
      <c r="F126" s="96"/>
      <c r="G126" s="84"/>
      <c r="H126" s="28">
        <f t="shared" si="3"/>
        <v>270000</v>
      </c>
      <c r="I126" s="120"/>
      <c r="J126" s="563"/>
    </row>
    <row r="127" spans="1:10" ht="21" customHeight="1">
      <c r="A127" s="93">
        <v>78</v>
      </c>
      <c r="B127" s="94" t="s">
        <v>2274</v>
      </c>
      <c r="C127" s="93">
        <v>1935</v>
      </c>
      <c r="D127" s="95" t="s">
        <v>2273</v>
      </c>
      <c r="E127" s="83">
        <v>270000</v>
      </c>
      <c r="F127" s="117"/>
      <c r="G127" s="114"/>
      <c r="H127" s="28">
        <f t="shared" si="3"/>
        <v>270000</v>
      </c>
      <c r="I127" s="120"/>
      <c r="J127" s="563"/>
    </row>
    <row r="128" spans="1:10" ht="21" customHeight="1">
      <c r="A128" s="93">
        <v>79</v>
      </c>
      <c r="B128" s="94" t="s">
        <v>2275</v>
      </c>
      <c r="C128" s="93">
        <v>1927</v>
      </c>
      <c r="D128" s="95" t="s">
        <v>2273</v>
      </c>
      <c r="E128" s="83">
        <v>270000</v>
      </c>
      <c r="F128" s="96"/>
      <c r="G128" s="84"/>
      <c r="H128" s="28">
        <f t="shared" si="3"/>
        <v>270000</v>
      </c>
      <c r="I128" s="120"/>
      <c r="J128" s="563"/>
    </row>
    <row r="129" spans="1:10" ht="21" customHeight="1">
      <c r="A129" s="93">
        <v>80</v>
      </c>
      <c r="B129" s="94" t="s">
        <v>826</v>
      </c>
      <c r="C129" s="93">
        <v>1936</v>
      </c>
      <c r="D129" s="95" t="s">
        <v>828</v>
      </c>
      <c r="E129" s="83">
        <v>270000</v>
      </c>
      <c r="F129" s="96"/>
      <c r="G129" s="118"/>
      <c r="H129" s="28">
        <f t="shared" si="3"/>
        <v>270000</v>
      </c>
      <c r="I129" s="30"/>
      <c r="J129" s="563"/>
    </row>
    <row r="130" spans="1:10" ht="21" customHeight="1">
      <c r="A130" s="93">
        <v>81</v>
      </c>
      <c r="B130" s="94" t="s">
        <v>827</v>
      </c>
      <c r="C130" s="93">
        <v>1936</v>
      </c>
      <c r="D130" s="95" t="s">
        <v>2239</v>
      </c>
      <c r="E130" s="83">
        <v>270000</v>
      </c>
      <c r="F130" s="96"/>
      <c r="G130" s="118"/>
      <c r="H130" s="28">
        <f t="shared" si="3"/>
        <v>270000</v>
      </c>
      <c r="I130" s="30"/>
      <c r="J130" s="563"/>
    </row>
    <row r="131" spans="1:10" ht="21" customHeight="1">
      <c r="A131" s="93">
        <v>82</v>
      </c>
      <c r="B131" s="94" t="s">
        <v>2165</v>
      </c>
      <c r="C131" s="93">
        <v>1936</v>
      </c>
      <c r="D131" s="95" t="s">
        <v>2166</v>
      </c>
      <c r="E131" s="83">
        <v>270000</v>
      </c>
      <c r="F131" s="96"/>
      <c r="G131" s="118"/>
      <c r="H131" s="28">
        <f>SUM(E131:G131)</f>
        <v>270000</v>
      </c>
      <c r="I131" s="30"/>
      <c r="J131" s="563"/>
    </row>
    <row r="132" spans="1:10" ht="21" customHeight="1">
      <c r="A132" s="93">
        <v>83</v>
      </c>
      <c r="B132" s="94" t="s">
        <v>2764</v>
      </c>
      <c r="C132" s="93">
        <v>1936</v>
      </c>
      <c r="D132" s="95" t="s">
        <v>2173</v>
      </c>
      <c r="E132" s="83">
        <v>270000</v>
      </c>
      <c r="F132" s="96"/>
      <c r="G132" s="118"/>
      <c r="H132" s="28">
        <f>SUM(E132:G132)</f>
        <v>270000</v>
      </c>
      <c r="I132" s="30"/>
      <c r="J132" s="563"/>
    </row>
    <row r="133" spans="1:10" ht="21" customHeight="1">
      <c r="A133" s="93">
        <v>84</v>
      </c>
      <c r="B133" s="94" t="s">
        <v>2667</v>
      </c>
      <c r="C133" s="93">
        <v>1936</v>
      </c>
      <c r="D133" s="95" t="s">
        <v>2664</v>
      </c>
      <c r="E133" s="83">
        <v>270000</v>
      </c>
      <c r="F133" s="96"/>
      <c r="G133" s="118"/>
      <c r="H133" s="28">
        <f>G133+E133</f>
        <v>270000</v>
      </c>
      <c r="I133" s="30"/>
      <c r="J133" s="563"/>
    </row>
    <row r="134" spans="1:10" ht="21" customHeight="1">
      <c r="A134" s="93">
        <v>85</v>
      </c>
      <c r="B134" s="94" t="s">
        <v>720</v>
      </c>
      <c r="C134" s="93">
        <v>1936</v>
      </c>
      <c r="D134" s="95" t="s">
        <v>2665</v>
      </c>
      <c r="E134" s="83">
        <v>270000</v>
      </c>
      <c r="F134" s="96"/>
      <c r="G134" s="118"/>
      <c r="H134" s="28">
        <f>G134+E134</f>
        <v>270000</v>
      </c>
      <c r="I134" s="30"/>
      <c r="J134" s="563"/>
    </row>
    <row r="135" spans="1:10" ht="21" customHeight="1">
      <c r="A135" s="93">
        <v>86</v>
      </c>
      <c r="B135" s="94" t="s">
        <v>704</v>
      </c>
      <c r="C135" s="93">
        <v>1936</v>
      </c>
      <c r="D135" s="95" t="s">
        <v>2666</v>
      </c>
      <c r="E135" s="83">
        <v>270000</v>
      </c>
      <c r="F135" s="96"/>
      <c r="G135" s="118"/>
      <c r="H135" s="28">
        <f>E135+G135</f>
        <v>270000</v>
      </c>
      <c r="I135" s="119"/>
      <c r="J135" s="596"/>
    </row>
    <row r="136" spans="1:10" ht="21" customHeight="1">
      <c r="A136" s="93">
        <v>87</v>
      </c>
      <c r="B136" s="94" t="s">
        <v>2276</v>
      </c>
      <c r="C136" s="93">
        <v>1928</v>
      </c>
      <c r="D136" s="95" t="s">
        <v>2193</v>
      </c>
      <c r="E136" s="83">
        <v>270000</v>
      </c>
      <c r="F136" s="96"/>
      <c r="G136" s="84"/>
      <c r="H136" s="28">
        <f aca="true" t="shared" si="4" ref="H136:H149">E136+G136</f>
        <v>270000</v>
      </c>
      <c r="I136" s="120"/>
      <c r="J136" s="563" t="s">
        <v>2502</v>
      </c>
    </row>
    <row r="137" spans="1:10" ht="21" customHeight="1">
      <c r="A137" s="93">
        <v>88</v>
      </c>
      <c r="B137" s="94" t="s">
        <v>2277</v>
      </c>
      <c r="C137" s="93">
        <v>1933</v>
      </c>
      <c r="D137" s="95" t="s">
        <v>2193</v>
      </c>
      <c r="E137" s="83">
        <v>270000</v>
      </c>
      <c r="F137" s="96"/>
      <c r="G137" s="84"/>
      <c r="H137" s="28">
        <f t="shared" si="4"/>
        <v>270000</v>
      </c>
      <c r="I137" s="120"/>
      <c r="J137" s="563" t="s">
        <v>2502</v>
      </c>
    </row>
    <row r="138" spans="1:10" ht="21" customHeight="1">
      <c r="A138" s="93">
        <v>89</v>
      </c>
      <c r="B138" s="94" t="s">
        <v>2278</v>
      </c>
      <c r="C138" s="93">
        <v>1915</v>
      </c>
      <c r="D138" s="95" t="s">
        <v>2214</v>
      </c>
      <c r="E138" s="83">
        <v>270000</v>
      </c>
      <c r="F138" s="96"/>
      <c r="G138" s="84"/>
      <c r="H138" s="28">
        <f t="shared" si="4"/>
        <v>270000</v>
      </c>
      <c r="I138" s="120"/>
      <c r="J138" s="563" t="s">
        <v>2502</v>
      </c>
    </row>
    <row r="139" spans="1:10" ht="21" customHeight="1">
      <c r="A139" s="93">
        <v>90</v>
      </c>
      <c r="B139" s="94" t="s">
        <v>2279</v>
      </c>
      <c r="C139" s="93">
        <v>1928</v>
      </c>
      <c r="D139" s="95" t="s">
        <v>2177</v>
      </c>
      <c r="E139" s="83">
        <v>270000</v>
      </c>
      <c r="F139" s="96"/>
      <c r="G139" s="84"/>
      <c r="H139" s="28">
        <f t="shared" si="4"/>
        <v>270000</v>
      </c>
      <c r="I139" s="120"/>
      <c r="J139" s="563" t="s">
        <v>2502</v>
      </c>
    </row>
    <row r="140" spans="1:10" ht="21" customHeight="1">
      <c r="A140" s="93">
        <v>91</v>
      </c>
      <c r="B140" s="94" t="s">
        <v>2172</v>
      </c>
      <c r="C140" s="93">
        <v>1930</v>
      </c>
      <c r="D140" s="95" t="s">
        <v>2179</v>
      </c>
      <c r="E140" s="83">
        <v>270000</v>
      </c>
      <c r="F140" s="96"/>
      <c r="G140" s="84"/>
      <c r="H140" s="28">
        <f t="shared" si="4"/>
        <v>270000</v>
      </c>
      <c r="I140" s="120"/>
      <c r="J140" s="563" t="s">
        <v>2502</v>
      </c>
    </row>
    <row r="141" spans="1:10" ht="21" customHeight="1">
      <c r="A141" s="93">
        <v>92</v>
      </c>
      <c r="B141" s="94" t="s">
        <v>2392</v>
      </c>
      <c r="C141" s="93">
        <v>1934</v>
      </c>
      <c r="D141" s="95" t="s">
        <v>2179</v>
      </c>
      <c r="E141" s="83">
        <v>270000</v>
      </c>
      <c r="F141" s="96"/>
      <c r="G141" s="114"/>
      <c r="H141" s="28">
        <f t="shared" si="4"/>
        <v>270000</v>
      </c>
      <c r="I141" s="120"/>
      <c r="J141" s="563" t="s">
        <v>2502</v>
      </c>
    </row>
    <row r="142" spans="1:10" ht="21" customHeight="1">
      <c r="A142" s="93">
        <v>93</v>
      </c>
      <c r="B142" s="94" t="s">
        <v>2280</v>
      </c>
      <c r="C142" s="93">
        <v>1928</v>
      </c>
      <c r="D142" s="95" t="s">
        <v>2239</v>
      </c>
      <c r="E142" s="83">
        <v>270000</v>
      </c>
      <c r="F142" s="96"/>
      <c r="G142" s="84"/>
      <c r="H142" s="28">
        <f t="shared" si="4"/>
        <v>270000</v>
      </c>
      <c r="I142" s="120"/>
      <c r="J142" s="563" t="s">
        <v>2502</v>
      </c>
    </row>
    <row r="143" spans="1:10" ht="21" customHeight="1">
      <c r="A143" s="93">
        <v>94</v>
      </c>
      <c r="B143" s="94" t="s">
        <v>2281</v>
      </c>
      <c r="C143" s="93">
        <v>1932</v>
      </c>
      <c r="D143" s="95" t="s">
        <v>2093</v>
      </c>
      <c r="E143" s="83">
        <v>270000</v>
      </c>
      <c r="F143" s="96"/>
      <c r="G143" s="99"/>
      <c r="H143" s="28">
        <f t="shared" si="4"/>
        <v>270000</v>
      </c>
      <c r="I143" s="120"/>
      <c r="J143" s="563" t="s">
        <v>2502</v>
      </c>
    </row>
    <row r="144" spans="1:10" ht="21" customHeight="1">
      <c r="A144" s="93">
        <v>95</v>
      </c>
      <c r="B144" s="94" t="s">
        <v>2282</v>
      </c>
      <c r="C144" s="93">
        <v>1929</v>
      </c>
      <c r="D144" s="95" t="s">
        <v>2180</v>
      </c>
      <c r="E144" s="83">
        <v>270000</v>
      </c>
      <c r="F144" s="96"/>
      <c r="G144" s="28"/>
      <c r="H144" s="28">
        <f t="shared" si="4"/>
        <v>270000</v>
      </c>
      <c r="I144" s="120"/>
      <c r="J144" s="563" t="s">
        <v>2502</v>
      </c>
    </row>
    <row r="145" spans="1:10" ht="21" customHeight="1">
      <c r="A145" s="93">
        <v>96</v>
      </c>
      <c r="B145" s="94" t="s">
        <v>2283</v>
      </c>
      <c r="C145" s="93">
        <v>1932</v>
      </c>
      <c r="D145" s="95" t="s">
        <v>2180</v>
      </c>
      <c r="E145" s="83">
        <v>270000</v>
      </c>
      <c r="F145" s="96"/>
      <c r="G145" s="28"/>
      <c r="H145" s="28">
        <f t="shared" si="4"/>
        <v>270000</v>
      </c>
      <c r="I145" s="120"/>
      <c r="J145" s="563" t="s">
        <v>2502</v>
      </c>
    </row>
    <row r="146" spans="1:10" ht="21" customHeight="1">
      <c r="A146" s="93">
        <v>97</v>
      </c>
      <c r="B146" s="94" t="s">
        <v>1967</v>
      </c>
      <c r="C146" s="93">
        <v>1935</v>
      </c>
      <c r="D146" s="95" t="s">
        <v>2180</v>
      </c>
      <c r="E146" s="83">
        <v>270000</v>
      </c>
      <c r="F146" s="103"/>
      <c r="G146" s="28"/>
      <c r="H146" s="107">
        <f t="shared" si="4"/>
        <v>270000</v>
      </c>
      <c r="I146" s="120"/>
      <c r="J146" s="563" t="s">
        <v>2502</v>
      </c>
    </row>
    <row r="147" spans="1:10" ht="21" customHeight="1">
      <c r="A147" s="93">
        <v>98</v>
      </c>
      <c r="B147" s="94" t="s">
        <v>2815</v>
      </c>
      <c r="C147" s="93">
        <v>1936</v>
      </c>
      <c r="D147" s="95" t="s">
        <v>2288</v>
      </c>
      <c r="E147" s="83">
        <v>270000</v>
      </c>
      <c r="F147" s="660"/>
      <c r="G147" s="28"/>
      <c r="H147" s="28">
        <f t="shared" si="4"/>
        <v>270000</v>
      </c>
      <c r="I147" s="661"/>
      <c r="J147" s="563" t="s">
        <v>2502</v>
      </c>
    </row>
    <row r="148" spans="1:10" ht="21" customHeight="1">
      <c r="A148" s="93">
        <v>99</v>
      </c>
      <c r="B148" s="94" t="s">
        <v>495</v>
      </c>
      <c r="C148" s="93">
        <v>1936</v>
      </c>
      <c r="D148" s="95" t="s">
        <v>2196</v>
      </c>
      <c r="E148" s="83">
        <v>270000</v>
      </c>
      <c r="F148" s="660"/>
      <c r="G148" s="28"/>
      <c r="H148" s="28">
        <f t="shared" si="4"/>
        <v>270000</v>
      </c>
      <c r="I148" s="661"/>
      <c r="J148" s="563" t="s">
        <v>2502</v>
      </c>
    </row>
    <row r="149" spans="1:10" ht="21" customHeight="1">
      <c r="A149" s="93">
        <v>100</v>
      </c>
      <c r="B149" s="94" t="s">
        <v>496</v>
      </c>
      <c r="C149" s="93">
        <v>1936</v>
      </c>
      <c r="D149" s="95" t="s">
        <v>2180</v>
      </c>
      <c r="E149" s="83">
        <v>270000</v>
      </c>
      <c r="F149" s="660"/>
      <c r="G149" s="662"/>
      <c r="H149" s="28">
        <f t="shared" si="4"/>
        <v>270000</v>
      </c>
      <c r="I149" s="661"/>
      <c r="J149" s="563" t="s">
        <v>2502</v>
      </c>
    </row>
    <row r="150" spans="1:10" ht="21" customHeight="1">
      <c r="A150" s="93">
        <v>102</v>
      </c>
      <c r="B150" s="523" t="s">
        <v>498</v>
      </c>
      <c r="C150" s="524">
        <v>1936</v>
      </c>
      <c r="D150" s="525" t="s">
        <v>2239</v>
      </c>
      <c r="E150" s="521">
        <v>270000</v>
      </c>
      <c r="F150" s="526"/>
      <c r="G150" s="527"/>
      <c r="H150" s="527">
        <f>E150+G150</f>
        <v>270000</v>
      </c>
      <c r="I150" s="661"/>
      <c r="J150" s="563"/>
    </row>
    <row r="151" spans="1:10" ht="21" customHeight="1">
      <c r="A151" s="93">
        <v>103</v>
      </c>
      <c r="B151" s="94" t="s">
        <v>720</v>
      </c>
      <c r="C151" s="93">
        <v>1937</v>
      </c>
      <c r="D151" s="95" t="s">
        <v>2093</v>
      </c>
      <c r="E151" s="521">
        <v>270000</v>
      </c>
      <c r="F151" s="660"/>
      <c r="G151" s="28"/>
      <c r="H151" s="527">
        <f>E151+G151</f>
        <v>270000</v>
      </c>
      <c r="I151" s="661"/>
      <c r="J151" s="563"/>
    </row>
    <row r="152" spans="1:10" ht="21" customHeight="1">
      <c r="A152" s="93">
        <v>104</v>
      </c>
      <c r="B152" s="94" t="s">
        <v>1755</v>
      </c>
      <c r="C152" s="12">
        <v>1937</v>
      </c>
      <c r="D152" s="95" t="s">
        <v>2273</v>
      </c>
      <c r="E152" s="521">
        <v>270000</v>
      </c>
      <c r="G152" s="28"/>
      <c r="H152" s="527">
        <f>E152+G152</f>
        <v>270000</v>
      </c>
      <c r="I152" s="120"/>
      <c r="J152" s="563" t="s">
        <v>2502</v>
      </c>
    </row>
    <row r="153" spans="1:10" ht="21" customHeight="1">
      <c r="A153" s="93">
        <v>105</v>
      </c>
      <c r="B153" s="94" t="s">
        <v>1900</v>
      </c>
      <c r="C153" s="663">
        <v>1937</v>
      </c>
      <c r="D153" s="95" t="s">
        <v>2410</v>
      </c>
      <c r="E153" s="521">
        <v>270000</v>
      </c>
      <c r="G153" s="28"/>
      <c r="H153" s="527">
        <f aca="true" t="shared" si="5" ref="H153:H162">G153+E153</f>
        <v>270000</v>
      </c>
      <c r="I153" s="120"/>
      <c r="J153" s="563"/>
    </row>
    <row r="154" spans="1:10" ht="21" customHeight="1">
      <c r="A154" s="93">
        <v>106</v>
      </c>
      <c r="B154" s="94" t="s">
        <v>1901</v>
      </c>
      <c r="C154" s="664">
        <v>1937</v>
      </c>
      <c r="D154" s="95" t="s">
        <v>1902</v>
      </c>
      <c r="E154" s="521">
        <v>270000</v>
      </c>
      <c r="G154" s="28"/>
      <c r="H154" s="527">
        <f>G154+E154</f>
        <v>270000</v>
      </c>
      <c r="I154" s="120"/>
      <c r="J154" s="563"/>
    </row>
    <row r="155" spans="1:10" ht="21" customHeight="1">
      <c r="A155" s="93">
        <v>107</v>
      </c>
      <c r="B155" s="94" t="s">
        <v>1903</v>
      </c>
      <c r="C155" s="664">
        <v>1937</v>
      </c>
      <c r="D155" s="95" t="s">
        <v>2665</v>
      </c>
      <c r="E155" s="521">
        <v>270000</v>
      </c>
      <c r="G155" s="28"/>
      <c r="H155" s="527">
        <f>G155+E155</f>
        <v>270000</v>
      </c>
      <c r="I155" s="120"/>
      <c r="J155" s="563"/>
    </row>
    <row r="156" spans="1:10" ht="21" customHeight="1">
      <c r="A156" s="93">
        <v>108</v>
      </c>
      <c r="B156" s="664" t="s">
        <v>2602</v>
      </c>
      <c r="C156" s="664">
        <v>1937</v>
      </c>
      <c r="D156" s="95" t="s">
        <v>2273</v>
      </c>
      <c r="E156" s="521">
        <v>270000</v>
      </c>
      <c r="G156" s="28"/>
      <c r="H156" s="527">
        <f>G156+E156</f>
        <v>270000</v>
      </c>
      <c r="I156" s="120"/>
      <c r="J156" s="563"/>
    </row>
    <row r="157" spans="1:10" ht="21" customHeight="1">
      <c r="A157" s="93">
        <v>109</v>
      </c>
      <c r="B157" s="665" t="s">
        <v>1904</v>
      </c>
      <c r="C157" s="665">
        <v>1937</v>
      </c>
      <c r="D157" s="95" t="s">
        <v>2665</v>
      </c>
      <c r="E157" s="521">
        <v>270000</v>
      </c>
      <c r="G157" s="28"/>
      <c r="H157" s="527">
        <f>G157+E157</f>
        <v>270000</v>
      </c>
      <c r="I157" s="120"/>
      <c r="J157" s="563"/>
    </row>
    <row r="158" spans="1:10" ht="21" customHeight="1">
      <c r="A158" s="93">
        <v>110</v>
      </c>
      <c r="B158" s="1125" t="s">
        <v>2828</v>
      </c>
      <c r="C158" s="1306">
        <v>1937</v>
      </c>
      <c r="D158" s="95" t="s">
        <v>2665</v>
      </c>
      <c r="E158" s="1307">
        <v>270000</v>
      </c>
      <c r="F158" s="1"/>
      <c r="G158" s="541">
        <v>540000</v>
      </c>
      <c r="H158" s="1308">
        <f t="shared" si="5"/>
        <v>810000</v>
      </c>
      <c r="I158" s="1129"/>
      <c r="J158" s="563"/>
    </row>
    <row r="159" spans="1:10" ht="21" customHeight="1">
      <c r="A159" s="93">
        <v>111</v>
      </c>
      <c r="B159" s="1125" t="s">
        <v>2827</v>
      </c>
      <c r="C159" s="1306">
        <v>1937</v>
      </c>
      <c r="D159" s="1127" t="s">
        <v>2179</v>
      </c>
      <c r="E159" s="1307">
        <v>270000</v>
      </c>
      <c r="F159" s="1"/>
      <c r="G159" s="541">
        <v>1080000</v>
      </c>
      <c r="H159" s="1308">
        <f t="shared" si="5"/>
        <v>1350000</v>
      </c>
      <c r="I159" s="1129"/>
      <c r="J159" s="563"/>
    </row>
    <row r="160" spans="1:10" ht="21" customHeight="1">
      <c r="A160" s="93">
        <v>112</v>
      </c>
      <c r="B160" s="1306" t="s">
        <v>630</v>
      </c>
      <c r="C160" s="1306">
        <v>1937</v>
      </c>
      <c r="D160" s="1127" t="s">
        <v>2222</v>
      </c>
      <c r="E160" s="1307">
        <v>270000</v>
      </c>
      <c r="F160" s="1"/>
      <c r="G160" s="541">
        <v>810000</v>
      </c>
      <c r="H160" s="1308">
        <f t="shared" si="5"/>
        <v>1080000</v>
      </c>
      <c r="I160" s="1129"/>
      <c r="J160" s="563"/>
    </row>
    <row r="161" spans="1:10" ht="21" customHeight="1">
      <c r="A161" s="93">
        <v>113</v>
      </c>
      <c r="B161" s="1309" t="s">
        <v>2829</v>
      </c>
      <c r="C161" s="1309">
        <v>1937</v>
      </c>
      <c r="D161" s="1127" t="s">
        <v>2410</v>
      </c>
      <c r="E161" s="1307">
        <v>270000</v>
      </c>
      <c r="F161" s="1"/>
      <c r="G161" s="541">
        <v>540000</v>
      </c>
      <c r="H161" s="1308">
        <f t="shared" si="5"/>
        <v>810000</v>
      </c>
      <c r="I161" s="1129"/>
      <c r="J161" s="563"/>
    </row>
    <row r="162" spans="1:10" ht="21" customHeight="1">
      <c r="A162" s="108"/>
      <c r="B162" s="97" t="s">
        <v>1349</v>
      </c>
      <c r="C162" s="93"/>
      <c r="D162" s="95"/>
      <c r="E162" s="186">
        <f>SUM(E54:E161)</f>
        <v>29160000</v>
      </c>
      <c r="F162" s="186">
        <f>SUM(F136:F151)</f>
        <v>0</v>
      </c>
      <c r="G162" s="186">
        <f>SUM(G158:G161)</f>
        <v>2970000</v>
      </c>
      <c r="H162" s="186">
        <f t="shared" si="5"/>
        <v>32130000</v>
      </c>
      <c r="I162" s="120"/>
      <c r="J162" s="563"/>
    </row>
    <row r="163" spans="1:10" ht="21" customHeight="1">
      <c r="A163" s="1456" t="s">
        <v>2629</v>
      </c>
      <c r="B163" s="1457"/>
      <c r="C163" s="1457"/>
      <c r="D163" s="1457"/>
      <c r="E163" s="1457"/>
      <c r="F163" s="1457"/>
      <c r="G163" s="1457"/>
      <c r="H163" s="1457"/>
      <c r="I163" s="1457"/>
      <c r="J163" s="1458"/>
    </row>
    <row r="164" spans="1:10" ht="21" customHeight="1">
      <c r="A164" s="93">
        <v>1</v>
      </c>
      <c r="B164" s="94" t="s">
        <v>2284</v>
      </c>
      <c r="C164" s="93">
        <v>1960</v>
      </c>
      <c r="D164" s="95" t="s">
        <v>2171</v>
      </c>
      <c r="E164" s="83">
        <v>405000</v>
      </c>
      <c r="F164" s="96"/>
      <c r="G164" s="84"/>
      <c r="H164" s="28">
        <f aca="true" t="shared" si="6" ref="H164:H172">E164+G164</f>
        <v>405000</v>
      </c>
      <c r="I164" s="120"/>
      <c r="J164" s="563"/>
    </row>
    <row r="165" spans="1:10" ht="21" customHeight="1">
      <c r="A165" s="93">
        <v>2</v>
      </c>
      <c r="B165" s="94" t="s">
        <v>2285</v>
      </c>
      <c r="C165" s="93">
        <v>1987</v>
      </c>
      <c r="D165" s="95" t="s">
        <v>2191</v>
      </c>
      <c r="E165" s="83">
        <v>405000</v>
      </c>
      <c r="F165" s="96"/>
      <c r="G165" s="117"/>
      <c r="H165" s="28">
        <f t="shared" si="6"/>
        <v>405000</v>
      </c>
      <c r="I165" s="120"/>
      <c r="J165" s="563"/>
    </row>
    <row r="166" spans="1:10" ht="21" customHeight="1">
      <c r="A166" s="93">
        <v>3</v>
      </c>
      <c r="B166" s="94" t="s">
        <v>2286</v>
      </c>
      <c r="C166" s="93">
        <v>1987</v>
      </c>
      <c r="D166" s="95" t="s">
        <v>2173</v>
      </c>
      <c r="E166" s="83">
        <v>405000</v>
      </c>
      <c r="F166" s="96"/>
      <c r="G166" s="84"/>
      <c r="H166" s="28">
        <f t="shared" si="6"/>
        <v>405000</v>
      </c>
      <c r="I166" s="120"/>
      <c r="J166" s="563"/>
    </row>
    <row r="167" spans="1:10" ht="21" customHeight="1">
      <c r="A167" s="93">
        <v>4</v>
      </c>
      <c r="B167" s="94" t="s">
        <v>2287</v>
      </c>
      <c r="C167" s="93">
        <v>1985</v>
      </c>
      <c r="D167" s="95" t="s">
        <v>2223</v>
      </c>
      <c r="E167" s="83">
        <v>405000</v>
      </c>
      <c r="F167" s="96"/>
      <c r="G167" s="84"/>
      <c r="H167" s="28">
        <f t="shared" si="6"/>
        <v>405000</v>
      </c>
      <c r="I167" s="120"/>
      <c r="J167" s="563"/>
    </row>
    <row r="168" spans="1:10" ht="21" customHeight="1">
      <c r="A168" s="93">
        <v>5</v>
      </c>
      <c r="B168" s="94" t="s">
        <v>720</v>
      </c>
      <c r="C168" s="93">
        <v>1966</v>
      </c>
      <c r="D168" s="95" t="s">
        <v>2239</v>
      </c>
      <c r="E168" s="83">
        <v>405000</v>
      </c>
      <c r="F168" s="96"/>
      <c r="G168" s="84"/>
      <c r="H168" s="28">
        <f t="shared" si="6"/>
        <v>405000</v>
      </c>
      <c r="I168" s="120"/>
      <c r="J168" s="563"/>
    </row>
    <row r="169" spans="1:10" ht="21" customHeight="1">
      <c r="A169" s="93">
        <v>6</v>
      </c>
      <c r="B169" s="94" t="s">
        <v>2231</v>
      </c>
      <c r="C169" s="93">
        <v>1982</v>
      </c>
      <c r="D169" s="95" t="s">
        <v>2288</v>
      </c>
      <c r="E169" s="83">
        <v>405000</v>
      </c>
      <c r="F169" s="96"/>
      <c r="G169" s="84"/>
      <c r="H169" s="28">
        <f t="shared" si="6"/>
        <v>405000</v>
      </c>
      <c r="I169" s="120"/>
      <c r="J169" s="563" t="s">
        <v>2502</v>
      </c>
    </row>
    <row r="170" spans="1:10" ht="21" customHeight="1">
      <c r="A170" s="93">
        <v>7</v>
      </c>
      <c r="B170" s="94" t="s">
        <v>2289</v>
      </c>
      <c r="C170" s="93">
        <v>1968</v>
      </c>
      <c r="D170" s="95" t="s">
        <v>2177</v>
      </c>
      <c r="E170" s="83">
        <v>405000</v>
      </c>
      <c r="F170" s="96"/>
      <c r="G170" s="84"/>
      <c r="H170" s="28">
        <f t="shared" si="6"/>
        <v>405000</v>
      </c>
      <c r="I170" s="120"/>
      <c r="J170" s="563" t="s">
        <v>2502</v>
      </c>
    </row>
    <row r="171" spans="1:10" ht="21" customHeight="1">
      <c r="A171" s="93">
        <v>8</v>
      </c>
      <c r="B171" s="94" t="s">
        <v>2290</v>
      </c>
      <c r="C171" s="93">
        <v>1966</v>
      </c>
      <c r="D171" s="95" t="s">
        <v>2180</v>
      </c>
      <c r="E171" s="83">
        <v>405000</v>
      </c>
      <c r="F171" s="96"/>
      <c r="G171" s="84"/>
      <c r="H171" s="28">
        <f t="shared" si="6"/>
        <v>405000</v>
      </c>
      <c r="I171" s="120"/>
      <c r="J171" s="563" t="s">
        <v>2502</v>
      </c>
    </row>
    <row r="172" spans="1:10" ht="21" customHeight="1">
      <c r="A172" s="93">
        <v>9</v>
      </c>
      <c r="B172" s="94" t="s">
        <v>2291</v>
      </c>
      <c r="C172" s="93">
        <v>1964</v>
      </c>
      <c r="D172" s="95" t="s">
        <v>2180</v>
      </c>
      <c r="E172" s="83">
        <v>405000</v>
      </c>
      <c r="F172" s="96"/>
      <c r="G172" s="84"/>
      <c r="H172" s="28">
        <f t="shared" si="6"/>
        <v>405000</v>
      </c>
      <c r="I172" s="120"/>
      <c r="J172" s="563" t="s">
        <v>2502</v>
      </c>
    </row>
    <row r="173" spans="1:10" ht="21" customHeight="1">
      <c r="A173" s="93">
        <v>10</v>
      </c>
      <c r="B173" s="94" t="s">
        <v>834</v>
      </c>
      <c r="C173" s="93">
        <v>1968</v>
      </c>
      <c r="D173" s="95" t="s">
        <v>2091</v>
      </c>
      <c r="E173" s="83">
        <v>405000</v>
      </c>
      <c r="F173" s="28"/>
      <c r="G173" s="28"/>
      <c r="H173" s="28">
        <v>405000</v>
      </c>
      <c r="I173" s="120"/>
      <c r="J173" s="563" t="s">
        <v>2502</v>
      </c>
    </row>
    <row r="174" spans="1:10" ht="21" customHeight="1">
      <c r="A174" s="108"/>
      <c r="B174" s="97" t="s">
        <v>1349</v>
      </c>
      <c r="C174" s="93"/>
      <c r="D174" s="95"/>
      <c r="E174" s="106">
        <f>SUM(E164:E173)</f>
        <v>4050000</v>
      </c>
      <c r="F174" s="28"/>
      <c r="G174" s="28"/>
      <c r="H174" s="57">
        <f>G174+E174</f>
        <v>4050000</v>
      </c>
      <c r="I174" s="120"/>
      <c r="J174" s="563"/>
    </row>
    <row r="175" spans="1:10" ht="21" customHeight="1">
      <c r="A175" s="1600" t="s">
        <v>2630</v>
      </c>
      <c r="B175" s="1601"/>
      <c r="C175" s="1601"/>
      <c r="D175" s="1601"/>
      <c r="E175" s="1601"/>
      <c r="F175" s="1601"/>
      <c r="G175" s="1601"/>
      <c r="H175" s="1601"/>
      <c r="I175" s="1601"/>
      <c r="J175" s="1602"/>
    </row>
    <row r="176" spans="1:10" ht="21" customHeight="1">
      <c r="A176" s="93">
        <v>1</v>
      </c>
      <c r="B176" s="121" t="s">
        <v>1568</v>
      </c>
      <c r="C176" s="93">
        <v>2003</v>
      </c>
      <c r="D176" s="95" t="s">
        <v>2173</v>
      </c>
      <c r="E176" s="83">
        <v>540000</v>
      </c>
      <c r="F176" s="83"/>
      <c r="G176" s="83"/>
      <c r="H176" s="83">
        <f>E176+G176</f>
        <v>540000</v>
      </c>
      <c r="I176" s="120"/>
      <c r="J176" s="563"/>
    </row>
    <row r="177" spans="1:10" ht="21" customHeight="1">
      <c r="A177" s="108"/>
      <c r="B177" s="97" t="s">
        <v>1349</v>
      </c>
      <c r="C177" s="93"/>
      <c r="D177" s="95"/>
      <c r="E177" s="187">
        <f>SUM(E176)</f>
        <v>540000</v>
      </c>
      <c r="F177" s="187"/>
      <c r="G177" s="187"/>
      <c r="H177" s="187">
        <f>E177+G177</f>
        <v>540000</v>
      </c>
      <c r="I177" s="120"/>
      <c r="J177" s="563"/>
    </row>
    <row r="178" spans="1:10" ht="21" customHeight="1">
      <c r="A178" s="1600" t="s">
        <v>2631</v>
      </c>
      <c r="B178" s="1601"/>
      <c r="C178" s="1601"/>
      <c r="D178" s="1601"/>
      <c r="E178" s="1601"/>
      <c r="F178" s="1601"/>
      <c r="G178" s="1601"/>
      <c r="H178" s="1601"/>
      <c r="I178" s="1601"/>
      <c r="J178" s="1602"/>
    </row>
    <row r="179" spans="1:10" ht="21" customHeight="1">
      <c r="A179" s="93">
        <v>1</v>
      </c>
      <c r="B179" s="84" t="s">
        <v>2292</v>
      </c>
      <c r="C179" s="93">
        <v>1950</v>
      </c>
      <c r="D179" s="95" t="s">
        <v>2196</v>
      </c>
      <c r="E179" s="83">
        <v>540000</v>
      </c>
      <c r="F179" s="94"/>
      <c r="G179" s="94"/>
      <c r="H179" s="83">
        <f>E179+G179</f>
        <v>540000</v>
      </c>
      <c r="I179" s="120"/>
      <c r="J179" s="563"/>
    </row>
    <row r="180" spans="1:10" ht="21" customHeight="1">
      <c r="A180" s="93">
        <v>2</v>
      </c>
      <c r="B180" s="84" t="s">
        <v>1968</v>
      </c>
      <c r="C180" s="93">
        <v>1945</v>
      </c>
      <c r="D180" s="95" t="s">
        <v>2239</v>
      </c>
      <c r="E180" s="83">
        <v>540000</v>
      </c>
      <c r="F180" s="94"/>
      <c r="G180" s="103"/>
      <c r="H180" s="83">
        <f>E180+G180</f>
        <v>540000</v>
      </c>
      <c r="I180" s="120"/>
      <c r="J180" s="563"/>
    </row>
    <row r="181" spans="1:10" ht="21" customHeight="1">
      <c r="A181" s="93">
        <v>3</v>
      </c>
      <c r="B181" s="84" t="s">
        <v>2293</v>
      </c>
      <c r="C181" s="93">
        <v>1948</v>
      </c>
      <c r="D181" s="95" t="s">
        <v>2179</v>
      </c>
      <c r="E181" s="83">
        <v>540000</v>
      </c>
      <c r="F181" s="94"/>
      <c r="G181" s="94"/>
      <c r="H181" s="83">
        <v>540000</v>
      </c>
      <c r="I181" s="120"/>
      <c r="J181" s="563" t="s">
        <v>2502</v>
      </c>
    </row>
    <row r="182" spans="1:10" ht="21" customHeight="1">
      <c r="A182" s="108"/>
      <c r="B182" s="97" t="s">
        <v>1349</v>
      </c>
      <c r="C182" s="93"/>
      <c r="D182" s="95"/>
      <c r="E182" s="106">
        <f>SUM(E179:E181)</f>
        <v>1620000</v>
      </c>
      <c r="F182" s="98"/>
      <c r="G182" s="99"/>
      <c r="H182" s="57">
        <f>G182+E182</f>
        <v>1620000</v>
      </c>
      <c r="I182" s="120"/>
      <c r="J182" s="563"/>
    </row>
    <row r="183" spans="1:10" ht="21" customHeight="1">
      <c r="A183" s="1600" t="s">
        <v>2632</v>
      </c>
      <c r="B183" s="1601"/>
      <c r="C183" s="1601"/>
      <c r="D183" s="1601"/>
      <c r="E183" s="1601"/>
      <c r="F183" s="1601"/>
      <c r="G183" s="1601"/>
      <c r="H183" s="1601"/>
      <c r="I183" s="1601"/>
      <c r="J183" s="1602"/>
    </row>
    <row r="184" spans="1:10" ht="21" customHeight="1">
      <c r="A184" s="93">
        <v>1</v>
      </c>
      <c r="B184" s="94" t="s">
        <v>2314</v>
      </c>
      <c r="C184" s="93">
        <v>1993</v>
      </c>
      <c r="D184" s="95" t="s">
        <v>2184</v>
      </c>
      <c r="E184" s="83">
        <v>540000</v>
      </c>
      <c r="F184" s="96"/>
      <c r="G184" s="96"/>
      <c r="H184" s="115">
        <f>E184+G184</f>
        <v>540000</v>
      </c>
      <c r="I184" s="120"/>
      <c r="J184" s="563"/>
    </row>
    <row r="185" spans="1:10" ht="21" customHeight="1">
      <c r="A185" s="93">
        <v>2</v>
      </c>
      <c r="B185" s="94" t="s">
        <v>2315</v>
      </c>
      <c r="C185" s="93">
        <v>1973</v>
      </c>
      <c r="D185" s="95" t="s">
        <v>2196</v>
      </c>
      <c r="E185" s="83">
        <v>540000</v>
      </c>
      <c r="F185" s="96"/>
      <c r="G185" s="96"/>
      <c r="H185" s="115">
        <f aca="true" t="shared" si="7" ref="H185:H196">E185+G185</f>
        <v>540000</v>
      </c>
      <c r="I185" s="120"/>
      <c r="J185" s="563"/>
    </row>
    <row r="186" spans="1:10" ht="21" customHeight="1">
      <c r="A186" s="93">
        <v>3</v>
      </c>
      <c r="B186" s="94" t="s">
        <v>2316</v>
      </c>
      <c r="C186" s="93">
        <v>1996</v>
      </c>
      <c r="D186" s="95" t="s">
        <v>2173</v>
      </c>
      <c r="E186" s="83">
        <v>540000</v>
      </c>
      <c r="F186" s="96"/>
      <c r="G186" s="96"/>
      <c r="H186" s="115">
        <f t="shared" si="7"/>
        <v>540000</v>
      </c>
      <c r="I186" s="120"/>
      <c r="J186" s="563"/>
    </row>
    <row r="187" spans="1:10" ht="21" customHeight="1">
      <c r="A187" s="93">
        <v>4</v>
      </c>
      <c r="B187" s="94" t="s">
        <v>2319</v>
      </c>
      <c r="C187" s="93">
        <v>1993</v>
      </c>
      <c r="D187" s="95" t="s">
        <v>2214</v>
      </c>
      <c r="E187" s="83">
        <v>540000</v>
      </c>
      <c r="F187" s="96"/>
      <c r="G187" s="96"/>
      <c r="H187" s="115">
        <f t="shared" si="7"/>
        <v>540000</v>
      </c>
      <c r="I187" s="120"/>
      <c r="J187" s="563"/>
    </row>
    <row r="188" spans="1:10" ht="21" customHeight="1">
      <c r="A188" s="93">
        <v>5</v>
      </c>
      <c r="B188" s="94" t="s">
        <v>2320</v>
      </c>
      <c r="C188" s="93">
        <v>1961</v>
      </c>
      <c r="D188" s="95" t="s">
        <v>2223</v>
      </c>
      <c r="E188" s="83">
        <v>540000</v>
      </c>
      <c r="F188" s="96"/>
      <c r="G188" s="96"/>
      <c r="H188" s="115">
        <f t="shared" si="7"/>
        <v>540000</v>
      </c>
      <c r="I188" s="120"/>
      <c r="J188" s="563"/>
    </row>
    <row r="189" spans="1:10" ht="21" customHeight="1">
      <c r="A189" s="93">
        <v>6</v>
      </c>
      <c r="B189" s="94" t="s">
        <v>2321</v>
      </c>
      <c r="C189" s="93">
        <v>1997</v>
      </c>
      <c r="D189" s="95" t="s">
        <v>2223</v>
      </c>
      <c r="E189" s="83">
        <v>540000</v>
      </c>
      <c r="F189" s="96"/>
      <c r="G189" s="115"/>
      <c r="H189" s="115">
        <f t="shared" si="7"/>
        <v>540000</v>
      </c>
      <c r="I189" s="120"/>
      <c r="J189" s="563"/>
    </row>
    <row r="190" spans="1:10" ht="21" customHeight="1">
      <c r="A190" s="93">
        <v>7</v>
      </c>
      <c r="B190" s="94" t="s">
        <v>2322</v>
      </c>
      <c r="C190" s="93">
        <v>1977</v>
      </c>
      <c r="D190" s="95" t="s">
        <v>2177</v>
      </c>
      <c r="E190" s="83">
        <v>540000</v>
      </c>
      <c r="F190" s="96"/>
      <c r="G190" s="96"/>
      <c r="H190" s="115">
        <f t="shared" si="7"/>
        <v>540000</v>
      </c>
      <c r="I190" s="120"/>
      <c r="J190" s="563"/>
    </row>
    <row r="191" spans="1:10" ht="21" customHeight="1">
      <c r="A191" s="93">
        <v>8</v>
      </c>
      <c r="B191" s="94" t="s">
        <v>2335</v>
      </c>
      <c r="C191" s="93">
        <v>1968</v>
      </c>
      <c r="D191" s="95" t="s">
        <v>2177</v>
      </c>
      <c r="E191" s="83">
        <v>540000</v>
      </c>
      <c r="F191" s="96"/>
      <c r="G191" s="96"/>
      <c r="H191" s="115">
        <f t="shared" si="7"/>
        <v>540000</v>
      </c>
      <c r="I191" s="120"/>
      <c r="J191" s="563"/>
    </row>
    <row r="192" spans="1:10" ht="21" customHeight="1">
      <c r="A192" s="93">
        <v>9</v>
      </c>
      <c r="B192" s="94" t="s">
        <v>2323</v>
      </c>
      <c r="C192" s="93">
        <v>1991</v>
      </c>
      <c r="D192" s="95" t="s">
        <v>2179</v>
      </c>
      <c r="E192" s="83">
        <v>540000</v>
      </c>
      <c r="F192" s="96"/>
      <c r="G192" s="96"/>
      <c r="H192" s="115">
        <f t="shared" si="7"/>
        <v>540000</v>
      </c>
      <c r="I192" s="120"/>
      <c r="J192" s="563"/>
    </row>
    <row r="193" spans="1:10" ht="21" customHeight="1">
      <c r="A193" s="93">
        <v>10</v>
      </c>
      <c r="B193" s="94" t="s">
        <v>2324</v>
      </c>
      <c r="C193" s="93">
        <v>1960</v>
      </c>
      <c r="D193" s="95" t="s">
        <v>2239</v>
      </c>
      <c r="E193" s="83">
        <v>540000</v>
      </c>
      <c r="F193" s="96"/>
      <c r="G193" s="96"/>
      <c r="H193" s="115">
        <f t="shared" si="7"/>
        <v>540000</v>
      </c>
      <c r="I193" s="120"/>
      <c r="J193" s="563"/>
    </row>
    <row r="194" spans="1:10" ht="21" customHeight="1">
      <c r="A194" s="93">
        <v>11</v>
      </c>
      <c r="B194" s="94" t="s">
        <v>2326</v>
      </c>
      <c r="C194" s="93">
        <v>1985</v>
      </c>
      <c r="D194" s="122" t="s">
        <v>412</v>
      </c>
      <c r="E194" s="83">
        <v>540000</v>
      </c>
      <c r="F194" s="96"/>
      <c r="G194" s="96"/>
      <c r="H194" s="115">
        <f t="shared" si="7"/>
        <v>540000</v>
      </c>
      <c r="I194" s="120"/>
      <c r="J194" s="563"/>
    </row>
    <row r="195" spans="1:10" ht="21" customHeight="1">
      <c r="A195" s="93">
        <v>12</v>
      </c>
      <c r="B195" s="94" t="s">
        <v>2327</v>
      </c>
      <c r="C195" s="93">
        <v>1990</v>
      </c>
      <c r="D195" s="95" t="s">
        <v>2094</v>
      </c>
      <c r="E195" s="83">
        <v>540000</v>
      </c>
      <c r="F195" s="96"/>
      <c r="G195" s="96"/>
      <c r="H195" s="115">
        <f t="shared" si="7"/>
        <v>540000</v>
      </c>
      <c r="I195" s="120"/>
      <c r="J195" s="563"/>
    </row>
    <row r="196" spans="1:10" ht="21" customHeight="1">
      <c r="A196" s="93">
        <v>13</v>
      </c>
      <c r="B196" s="94" t="s">
        <v>2328</v>
      </c>
      <c r="C196" s="93">
        <v>1962</v>
      </c>
      <c r="D196" s="95" t="s">
        <v>2180</v>
      </c>
      <c r="E196" s="83">
        <v>540000</v>
      </c>
      <c r="F196" s="96"/>
      <c r="G196" s="96"/>
      <c r="H196" s="115">
        <f t="shared" si="7"/>
        <v>540000</v>
      </c>
      <c r="I196" s="120"/>
      <c r="J196" s="563"/>
    </row>
    <row r="197" spans="1:10" ht="21" customHeight="1">
      <c r="A197" s="93">
        <v>14</v>
      </c>
      <c r="B197" s="94" t="s">
        <v>2333</v>
      </c>
      <c r="C197" s="93">
        <v>1978</v>
      </c>
      <c r="D197" s="95" t="s">
        <v>2214</v>
      </c>
      <c r="E197" s="83">
        <v>540000</v>
      </c>
      <c r="F197" s="96"/>
      <c r="G197" s="96"/>
      <c r="H197" s="115">
        <f aca="true" t="shared" si="8" ref="H197:H202">E197+G197</f>
        <v>540000</v>
      </c>
      <c r="I197" s="120"/>
      <c r="J197" s="563" t="s">
        <v>2800</v>
      </c>
    </row>
    <row r="198" spans="1:10" ht="21" customHeight="1">
      <c r="A198" s="93">
        <v>15</v>
      </c>
      <c r="B198" s="94" t="s">
        <v>894</v>
      </c>
      <c r="C198" s="93">
        <v>1995</v>
      </c>
      <c r="D198" s="95" t="s">
        <v>2273</v>
      </c>
      <c r="E198" s="83">
        <v>540000</v>
      </c>
      <c r="F198" s="96"/>
      <c r="G198" s="96"/>
      <c r="H198" s="115">
        <f t="shared" si="8"/>
        <v>540000</v>
      </c>
      <c r="I198" s="120"/>
      <c r="J198" s="563"/>
    </row>
    <row r="199" spans="1:10" ht="21" customHeight="1">
      <c r="A199" s="93">
        <v>16</v>
      </c>
      <c r="B199" s="94" t="s">
        <v>829</v>
      </c>
      <c r="C199" s="93">
        <v>1997</v>
      </c>
      <c r="D199" s="95" t="s">
        <v>2191</v>
      </c>
      <c r="E199" s="83">
        <v>540000</v>
      </c>
      <c r="F199" s="96"/>
      <c r="G199" s="96"/>
      <c r="H199" s="115">
        <f t="shared" si="8"/>
        <v>540000</v>
      </c>
      <c r="I199" s="120"/>
      <c r="J199" s="563"/>
    </row>
    <row r="200" spans="1:10" ht="21" customHeight="1">
      <c r="A200" s="93">
        <v>17</v>
      </c>
      <c r="B200" s="94" t="s">
        <v>499</v>
      </c>
      <c r="C200" s="93">
        <v>1982</v>
      </c>
      <c r="D200" s="95" t="s">
        <v>500</v>
      </c>
      <c r="E200" s="83">
        <v>540000</v>
      </c>
      <c r="F200" s="96"/>
      <c r="G200" s="96"/>
      <c r="H200" s="115">
        <f t="shared" si="8"/>
        <v>540000</v>
      </c>
      <c r="I200" s="120"/>
      <c r="J200" s="563"/>
    </row>
    <row r="201" spans="1:10" ht="21" customHeight="1">
      <c r="A201" s="93">
        <v>18</v>
      </c>
      <c r="B201" s="94" t="s">
        <v>2294</v>
      </c>
      <c r="C201" s="93">
        <v>2000</v>
      </c>
      <c r="D201" s="95" t="s">
        <v>2184</v>
      </c>
      <c r="E201" s="83">
        <v>540000</v>
      </c>
      <c r="F201" s="96"/>
      <c r="G201" s="96"/>
      <c r="H201" s="115">
        <f t="shared" si="8"/>
        <v>540000</v>
      </c>
      <c r="I201" s="120"/>
      <c r="J201" s="563"/>
    </row>
    <row r="202" spans="1:10" ht="21" customHeight="1">
      <c r="A202" s="93">
        <v>19</v>
      </c>
      <c r="B202" s="94" t="s">
        <v>2307</v>
      </c>
      <c r="C202" s="93">
        <v>2000</v>
      </c>
      <c r="D202" s="95" t="s">
        <v>2173</v>
      </c>
      <c r="E202" s="83">
        <v>540000</v>
      </c>
      <c r="G202" s="666"/>
      <c r="H202" s="115">
        <f t="shared" si="8"/>
        <v>540000</v>
      </c>
      <c r="I202" s="120"/>
      <c r="J202" s="493"/>
    </row>
    <row r="203" spans="1:10" ht="21" customHeight="1">
      <c r="A203" s="93">
        <v>20</v>
      </c>
      <c r="B203" s="94" t="s">
        <v>2519</v>
      </c>
      <c r="C203" s="93">
        <v>1973</v>
      </c>
      <c r="D203" s="95" t="s">
        <v>2171</v>
      </c>
      <c r="E203" s="83">
        <v>540000</v>
      </c>
      <c r="F203" s="94"/>
      <c r="G203" s="94"/>
      <c r="H203" s="83">
        <f aca="true" t="shared" si="9" ref="H203:H209">E203+G203</f>
        <v>540000</v>
      </c>
      <c r="I203" s="120"/>
      <c r="J203" s="563" t="s">
        <v>2502</v>
      </c>
    </row>
    <row r="204" spans="1:10" ht="21" customHeight="1">
      <c r="A204" s="93">
        <v>21</v>
      </c>
      <c r="B204" s="94" t="s">
        <v>2332</v>
      </c>
      <c r="C204" s="93">
        <v>1981</v>
      </c>
      <c r="D204" s="95" t="s">
        <v>2193</v>
      </c>
      <c r="E204" s="83">
        <v>540000</v>
      </c>
      <c r="F204" s="94"/>
      <c r="G204" s="94"/>
      <c r="H204" s="83">
        <f t="shared" si="9"/>
        <v>540000</v>
      </c>
      <c r="I204" s="120"/>
      <c r="J204" s="563" t="s">
        <v>2502</v>
      </c>
    </row>
    <row r="205" spans="1:10" ht="21" customHeight="1">
      <c r="A205" s="93">
        <v>22</v>
      </c>
      <c r="B205" s="94" t="s">
        <v>2092</v>
      </c>
      <c r="C205" s="93">
        <v>1993</v>
      </c>
      <c r="D205" s="95" t="s">
        <v>2193</v>
      </c>
      <c r="E205" s="83">
        <v>540000</v>
      </c>
      <c r="F205" s="94"/>
      <c r="G205" s="94"/>
      <c r="H205" s="83">
        <f t="shared" si="9"/>
        <v>540000</v>
      </c>
      <c r="I205" s="120"/>
      <c r="J205" s="563" t="s">
        <v>2502</v>
      </c>
    </row>
    <row r="206" spans="1:10" ht="21" customHeight="1">
      <c r="A206" s="93">
        <v>23</v>
      </c>
      <c r="B206" s="94" t="s">
        <v>2334</v>
      </c>
      <c r="C206" s="93">
        <v>1989</v>
      </c>
      <c r="D206" s="95" t="s">
        <v>2214</v>
      </c>
      <c r="E206" s="83">
        <v>540000</v>
      </c>
      <c r="F206" s="94"/>
      <c r="G206" s="94"/>
      <c r="H206" s="83">
        <f t="shared" si="9"/>
        <v>540000</v>
      </c>
      <c r="I206" s="120"/>
      <c r="J206" s="563" t="s">
        <v>2502</v>
      </c>
    </row>
    <row r="207" spans="1:10" ht="21" customHeight="1">
      <c r="A207" s="93">
        <v>24</v>
      </c>
      <c r="B207" s="1125" t="s">
        <v>2336</v>
      </c>
      <c r="C207" s="1126">
        <v>1966</v>
      </c>
      <c r="D207" s="1127" t="s">
        <v>2179</v>
      </c>
      <c r="E207" s="1128"/>
      <c r="F207" s="1125"/>
      <c r="G207" s="1125"/>
      <c r="H207" s="1128">
        <f t="shared" si="9"/>
        <v>0</v>
      </c>
      <c r="I207" s="1129" t="s">
        <v>2820</v>
      </c>
      <c r="J207" s="563" t="s">
        <v>2502</v>
      </c>
    </row>
    <row r="208" spans="1:10" ht="21" customHeight="1">
      <c r="A208" s="93">
        <v>25</v>
      </c>
      <c r="B208" s="94" t="s">
        <v>2337</v>
      </c>
      <c r="C208" s="93">
        <v>1982</v>
      </c>
      <c r="D208" s="95" t="s">
        <v>2239</v>
      </c>
      <c r="E208" s="83">
        <v>540000</v>
      </c>
      <c r="F208" s="94"/>
      <c r="G208" s="94"/>
      <c r="H208" s="83">
        <f t="shared" si="9"/>
        <v>540000</v>
      </c>
      <c r="I208" s="120"/>
      <c r="J208" s="563" t="s">
        <v>2502</v>
      </c>
    </row>
    <row r="209" spans="1:10" ht="21" customHeight="1">
      <c r="A209" s="93">
        <v>26</v>
      </c>
      <c r="B209" s="94" t="s">
        <v>2350</v>
      </c>
      <c r="C209" s="93">
        <v>1996</v>
      </c>
      <c r="D209" s="95" t="s">
        <v>2273</v>
      </c>
      <c r="E209" s="83">
        <v>540000</v>
      </c>
      <c r="F209" s="94"/>
      <c r="G209" s="94"/>
      <c r="H209" s="83">
        <f t="shared" si="9"/>
        <v>540000</v>
      </c>
      <c r="I209" s="120"/>
      <c r="J209" s="563" t="s">
        <v>2502</v>
      </c>
    </row>
    <row r="210" spans="1:10" ht="21" customHeight="1">
      <c r="A210" s="93">
        <v>27</v>
      </c>
      <c r="B210" s="94" t="s">
        <v>2325</v>
      </c>
      <c r="C210" s="93">
        <v>1969</v>
      </c>
      <c r="D210" s="95" t="s">
        <v>2239</v>
      </c>
      <c r="E210" s="83">
        <v>540000</v>
      </c>
      <c r="F210" s="94"/>
      <c r="G210" s="83"/>
      <c r="H210" s="83">
        <f>SUM(E210:G210)</f>
        <v>540000</v>
      </c>
      <c r="I210" s="120"/>
      <c r="J210" s="563" t="s">
        <v>2502</v>
      </c>
    </row>
    <row r="211" spans="1:10" ht="21" customHeight="1">
      <c r="A211" s="93">
        <v>28</v>
      </c>
      <c r="B211" s="94" t="s">
        <v>881</v>
      </c>
      <c r="C211" s="93">
        <v>1981</v>
      </c>
      <c r="D211" s="95" t="s">
        <v>2091</v>
      </c>
      <c r="E211" s="83">
        <v>540000</v>
      </c>
      <c r="F211" s="94"/>
      <c r="G211" s="83"/>
      <c r="H211" s="83">
        <v>540000</v>
      </c>
      <c r="I211" s="120"/>
      <c r="J211" s="563" t="s">
        <v>2502</v>
      </c>
    </row>
    <row r="212" spans="1:10" ht="21" customHeight="1">
      <c r="A212" s="93">
        <v>29</v>
      </c>
      <c r="B212" s="94" t="s">
        <v>2308</v>
      </c>
      <c r="C212" s="93">
        <v>2001</v>
      </c>
      <c r="D212" s="95" t="s">
        <v>2173</v>
      </c>
      <c r="E212" s="83">
        <v>540000</v>
      </c>
      <c r="F212" s="94"/>
      <c r="G212" s="83"/>
      <c r="H212" s="83">
        <f>E212+G212</f>
        <v>540000</v>
      </c>
      <c r="I212" s="120"/>
      <c r="J212" s="563"/>
    </row>
    <row r="213" spans="1:10" ht="21" customHeight="1">
      <c r="A213" s="93">
        <v>30</v>
      </c>
      <c r="B213" s="94" t="s">
        <v>2299</v>
      </c>
      <c r="C213" s="93">
        <v>2001</v>
      </c>
      <c r="D213" s="95" t="s">
        <v>2193</v>
      </c>
      <c r="E213" s="83">
        <v>540000</v>
      </c>
      <c r="F213" s="94"/>
      <c r="G213" s="83"/>
      <c r="H213" s="83">
        <f>E213+G213</f>
        <v>540000</v>
      </c>
      <c r="I213" s="120"/>
      <c r="J213" s="563"/>
    </row>
    <row r="214" spans="1:10" ht="21" customHeight="1">
      <c r="A214" s="108"/>
      <c r="B214" s="97" t="s">
        <v>1349</v>
      </c>
      <c r="C214" s="93"/>
      <c r="D214" s="95"/>
      <c r="E214" s="106">
        <f>SUM(E184:E213)</f>
        <v>15660000</v>
      </c>
      <c r="F214" s="98"/>
      <c r="G214" s="106"/>
      <c r="H214" s="57">
        <f>G214+E214</f>
        <v>15660000</v>
      </c>
      <c r="I214" s="120"/>
      <c r="J214" s="563"/>
    </row>
    <row r="215" spans="1:10" ht="21" customHeight="1">
      <c r="A215" s="1456" t="s">
        <v>2633</v>
      </c>
      <c r="B215" s="1457"/>
      <c r="C215" s="1457"/>
      <c r="D215" s="1457"/>
      <c r="E215" s="1457"/>
      <c r="F215" s="1457"/>
      <c r="G215" s="1457"/>
      <c r="H215" s="1457"/>
      <c r="I215" s="1457"/>
      <c r="J215" s="1458"/>
    </row>
    <row r="216" spans="1:10" ht="21" customHeight="1">
      <c r="A216" s="26">
        <v>1</v>
      </c>
      <c r="B216" s="100" t="s">
        <v>1593</v>
      </c>
      <c r="C216" s="26">
        <v>2011</v>
      </c>
      <c r="D216" s="101" t="s">
        <v>2184</v>
      </c>
      <c r="E216" s="83">
        <v>675000</v>
      </c>
      <c r="F216" s="123"/>
      <c r="G216" s="83"/>
      <c r="H216" s="83">
        <f aca="true" t="shared" si="10" ref="H216:H222">E216+G216</f>
        <v>675000</v>
      </c>
      <c r="I216" s="120"/>
      <c r="J216" s="563"/>
    </row>
    <row r="217" spans="1:10" ht="21" customHeight="1">
      <c r="A217" s="2">
        <v>2</v>
      </c>
      <c r="B217" s="100" t="s">
        <v>1969</v>
      </c>
      <c r="C217" s="26">
        <v>2014</v>
      </c>
      <c r="D217" s="95" t="s">
        <v>2171</v>
      </c>
      <c r="E217" s="83">
        <v>675000</v>
      </c>
      <c r="F217" s="123"/>
      <c r="G217" s="83"/>
      <c r="H217" s="83">
        <f t="shared" si="10"/>
        <v>675000</v>
      </c>
      <c r="I217" s="120"/>
      <c r="J217" s="563"/>
    </row>
    <row r="218" spans="1:10" ht="21" customHeight="1">
      <c r="A218" s="26">
        <v>3</v>
      </c>
      <c r="B218" s="94" t="s">
        <v>2297</v>
      </c>
      <c r="C218" s="93">
        <v>2010</v>
      </c>
      <c r="D218" s="95" t="s">
        <v>2171</v>
      </c>
      <c r="E218" s="83">
        <v>675000</v>
      </c>
      <c r="F218" s="117"/>
      <c r="G218" s="83"/>
      <c r="H218" s="83">
        <f t="shared" si="10"/>
        <v>675000</v>
      </c>
      <c r="I218" s="120"/>
      <c r="J218" s="563"/>
    </row>
    <row r="219" spans="1:10" ht="21" customHeight="1">
      <c r="A219" s="2">
        <v>4</v>
      </c>
      <c r="B219" s="94" t="s">
        <v>2300</v>
      </c>
      <c r="C219" s="93">
        <v>2005</v>
      </c>
      <c r="D219" s="95" t="s">
        <v>2173</v>
      </c>
      <c r="E219" s="83">
        <v>675000</v>
      </c>
      <c r="F219" s="117"/>
      <c r="G219" s="83"/>
      <c r="H219" s="83">
        <f t="shared" si="10"/>
        <v>675000</v>
      </c>
      <c r="I219" s="120"/>
      <c r="J219" s="563"/>
    </row>
    <row r="220" spans="1:10" ht="21" customHeight="1">
      <c r="A220" s="26">
        <v>5</v>
      </c>
      <c r="B220" s="94" t="s">
        <v>2301</v>
      </c>
      <c r="C220" s="93">
        <v>2007</v>
      </c>
      <c r="D220" s="95" t="s">
        <v>2173</v>
      </c>
      <c r="E220" s="83">
        <v>675000</v>
      </c>
      <c r="F220" s="117"/>
      <c r="G220" s="83"/>
      <c r="H220" s="83">
        <f t="shared" si="10"/>
        <v>675000</v>
      </c>
      <c r="I220" s="120"/>
      <c r="J220" s="563"/>
    </row>
    <row r="221" spans="1:10" ht="21" customHeight="1">
      <c r="A221" s="2">
        <v>6</v>
      </c>
      <c r="B221" s="94" t="s">
        <v>2312</v>
      </c>
      <c r="C221" s="93">
        <v>2010</v>
      </c>
      <c r="D221" s="95" t="s">
        <v>2250</v>
      </c>
      <c r="E221" s="83">
        <v>675000</v>
      </c>
      <c r="F221" s="117"/>
      <c r="G221" s="83"/>
      <c r="H221" s="83">
        <f t="shared" si="10"/>
        <v>675000</v>
      </c>
      <c r="I221" s="120"/>
      <c r="J221" s="563"/>
    </row>
    <row r="222" spans="1:10" ht="21" customHeight="1">
      <c r="A222" s="26">
        <v>7</v>
      </c>
      <c r="B222" s="94" t="s">
        <v>2167</v>
      </c>
      <c r="C222" s="93">
        <v>2011</v>
      </c>
      <c r="D222" s="95" t="s">
        <v>2191</v>
      </c>
      <c r="E222" s="83">
        <v>675000</v>
      </c>
      <c r="F222" s="117"/>
      <c r="G222" s="83"/>
      <c r="H222" s="83">
        <f t="shared" si="10"/>
        <v>675000</v>
      </c>
      <c r="I222" s="120"/>
      <c r="J222" s="596"/>
    </row>
    <row r="223" spans="1:10" ht="21" customHeight="1">
      <c r="A223" s="2">
        <v>8</v>
      </c>
      <c r="B223" s="94" t="s">
        <v>882</v>
      </c>
      <c r="C223" s="93">
        <v>2004</v>
      </c>
      <c r="D223" s="95" t="s">
        <v>2173</v>
      </c>
      <c r="E223" s="83">
        <v>675000</v>
      </c>
      <c r="F223" s="94"/>
      <c r="G223" s="94"/>
      <c r="H223" s="115">
        <f>E223+G223</f>
        <v>675000</v>
      </c>
      <c r="I223" s="120"/>
      <c r="J223" s="596"/>
    </row>
    <row r="224" spans="1:10" ht="21" customHeight="1">
      <c r="A224" s="26">
        <v>9</v>
      </c>
      <c r="B224" s="667" t="s">
        <v>1905</v>
      </c>
      <c r="C224" s="668">
        <v>2002</v>
      </c>
      <c r="D224" s="95" t="s">
        <v>2193</v>
      </c>
      <c r="E224" s="83">
        <v>675000</v>
      </c>
      <c r="F224" s="117"/>
      <c r="G224" s="83"/>
      <c r="H224" s="83">
        <f>E224+G224</f>
        <v>675000</v>
      </c>
      <c r="I224" s="120"/>
      <c r="J224" s="563"/>
    </row>
    <row r="225" spans="1:10" ht="21" customHeight="1">
      <c r="A225" s="2"/>
      <c r="B225" s="97" t="s">
        <v>1349</v>
      </c>
      <c r="C225" s="93"/>
      <c r="D225" s="95"/>
      <c r="E225" s="106">
        <f>SUM(E216:E224)</f>
        <v>6075000</v>
      </c>
      <c r="F225" s="98"/>
      <c r="G225" s="83"/>
      <c r="H225" s="57">
        <f>G225+E225</f>
        <v>6075000</v>
      </c>
      <c r="I225" s="120"/>
      <c r="J225" s="563"/>
    </row>
    <row r="226" spans="1:10" ht="21" customHeight="1">
      <c r="A226" s="1456" t="s">
        <v>2634</v>
      </c>
      <c r="B226" s="1457"/>
      <c r="C226" s="1457"/>
      <c r="D226" s="1457"/>
      <c r="E226" s="1457"/>
      <c r="F226" s="1457"/>
      <c r="G226" s="1457"/>
      <c r="H226" s="1457"/>
      <c r="I226" s="1457"/>
      <c r="J226" s="1458"/>
    </row>
    <row r="227" spans="1:10" ht="21" customHeight="1">
      <c r="A227" s="93">
        <v>1</v>
      </c>
      <c r="B227" s="94" t="s">
        <v>2296</v>
      </c>
      <c r="C227" s="93">
        <v>1953</v>
      </c>
      <c r="D227" s="95" t="s">
        <v>2171</v>
      </c>
      <c r="E227" s="83">
        <v>675000</v>
      </c>
      <c r="F227" s="117"/>
      <c r="G227" s="84"/>
      <c r="H227" s="115">
        <f aca="true" t="shared" si="11" ref="H227:H241">E227+G227</f>
        <v>675000</v>
      </c>
      <c r="I227" s="120"/>
      <c r="J227" s="563"/>
    </row>
    <row r="228" spans="1:10" ht="21" customHeight="1">
      <c r="A228" s="26">
        <v>2</v>
      </c>
      <c r="B228" s="94" t="s">
        <v>2298</v>
      </c>
      <c r="C228" s="93">
        <v>1945</v>
      </c>
      <c r="D228" s="95" t="s">
        <v>2193</v>
      </c>
      <c r="E228" s="83">
        <v>675000</v>
      </c>
      <c r="F228" s="117"/>
      <c r="G228" s="84"/>
      <c r="H228" s="115">
        <f t="shared" si="11"/>
        <v>675000</v>
      </c>
      <c r="I228" s="120"/>
      <c r="J228" s="563"/>
    </row>
    <row r="229" spans="1:10" ht="21" customHeight="1">
      <c r="A229" s="93">
        <v>3</v>
      </c>
      <c r="B229" s="94" t="s">
        <v>2302</v>
      </c>
      <c r="C229" s="93">
        <v>1936</v>
      </c>
      <c r="D229" s="95" t="s">
        <v>2173</v>
      </c>
      <c r="E229" s="83">
        <v>675000</v>
      </c>
      <c r="F229" s="117"/>
      <c r="G229" s="84"/>
      <c r="H229" s="115">
        <f t="shared" si="11"/>
        <v>675000</v>
      </c>
      <c r="I229" s="120"/>
      <c r="J229" s="563"/>
    </row>
    <row r="230" spans="1:10" ht="21" customHeight="1">
      <c r="A230" s="26">
        <v>4</v>
      </c>
      <c r="B230" s="94" t="s">
        <v>2303</v>
      </c>
      <c r="C230" s="93">
        <v>1929</v>
      </c>
      <c r="D230" s="95" t="s">
        <v>2173</v>
      </c>
      <c r="E230" s="83">
        <v>675000</v>
      </c>
      <c r="F230" s="117"/>
      <c r="G230" s="115"/>
      <c r="H230" s="115">
        <f t="shared" si="11"/>
        <v>675000</v>
      </c>
      <c r="I230" s="120"/>
      <c r="J230" s="563"/>
    </row>
    <row r="231" spans="1:10" ht="21" customHeight="1">
      <c r="A231" s="93">
        <v>5</v>
      </c>
      <c r="B231" s="94" t="s">
        <v>2304</v>
      </c>
      <c r="C231" s="93">
        <v>1935</v>
      </c>
      <c r="D231" s="95" t="s">
        <v>2173</v>
      </c>
      <c r="E231" s="83">
        <v>675000</v>
      </c>
      <c r="F231" s="117"/>
      <c r="G231" s="115"/>
      <c r="H231" s="115">
        <f t="shared" si="11"/>
        <v>675000</v>
      </c>
      <c r="I231" s="120"/>
      <c r="J231" s="563"/>
    </row>
    <row r="232" spans="1:10" ht="21" customHeight="1">
      <c r="A232" s="26">
        <v>6</v>
      </c>
      <c r="B232" s="94" t="s">
        <v>2305</v>
      </c>
      <c r="C232" s="93">
        <v>1925</v>
      </c>
      <c r="D232" s="95" t="s">
        <v>2173</v>
      </c>
      <c r="E232" s="83">
        <v>675000</v>
      </c>
      <c r="F232" s="117"/>
      <c r="G232" s="115"/>
      <c r="H232" s="115">
        <f t="shared" si="11"/>
        <v>675000</v>
      </c>
      <c r="I232" s="120"/>
      <c r="J232" s="563"/>
    </row>
    <row r="233" spans="1:10" ht="21" customHeight="1">
      <c r="A233" s="93">
        <v>7</v>
      </c>
      <c r="B233" s="94" t="s">
        <v>2306</v>
      </c>
      <c r="C233" s="93">
        <v>1946</v>
      </c>
      <c r="D233" s="95" t="s">
        <v>2173</v>
      </c>
      <c r="E233" s="83">
        <v>675000</v>
      </c>
      <c r="F233" s="117"/>
      <c r="G233" s="115"/>
      <c r="H233" s="115">
        <f t="shared" si="11"/>
        <v>675000</v>
      </c>
      <c r="I233" s="120"/>
      <c r="J233" s="563"/>
    </row>
    <row r="234" spans="1:10" ht="21" customHeight="1">
      <c r="A234" s="26">
        <v>8</v>
      </c>
      <c r="B234" s="94" t="s">
        <v>883</v>
      </c>
      <c r="C234" s="93">
        <v>1950</v>
      </c>
      <c r="D234" s="95" t="s">
        <v>2173</v>
      </c>
      <c r="E234" s="83">
        <v>675000</v>
      </c>
      <c r="F234" s="117"/>
      <c r="G234" s="115"/>
      <c r="H234" s="115">
        <f t="shared" si="11"/>
        <v>675000</v>
      </c>
      <c r="I234" s="120"/>
      <c r="J234" s="563"/>
    </row>
    <row r="235" spans="1:10" ht="21" customHeight="1">
      <c r="A235" s="93">
        <v>9</v>
      </c>
      <c r="B235" s="94" t="s">
        <v>2040</v>
      </c>
      <c r="C235" s="93">
        <v>1935</v>
      </c>
      <c r="D235" s="95" t="s">
        <v>2173</v>
      </c>
      <c r="E235" s="83">
        <v>675000</v>
      </c>
      <c r="F235" s="117"/>
      <c r="G235" s="115"/>
      <c r="H235" s="115">
        <f t="shared" si="11"/>
        <v>675000</v>
      </c>
      <c r="I235" s="120"/>
      <c r="J235" s="563"/>
    </row>
    <row r="236" spans="1:10" ht="21" customHeight="1">
      <c r="A236" s="26">
        <v>10</v>
      </c>
      <c r="B236" s="94" t="s">
        <v>2309</v>
      </c>
      <c r="C236" s="93">
        <v>1934</v>
      </c>
      <c r="D236" s="95" t="s">
        <v>2214</v>
      </c>
      <c r="E236" s="83">
        <v>675000</v>
      </c>
      <c r="F236" s="117"/>
      <c r="G236" s="115"/>
      <c r="H236" s="115">
        <f t="shared" si="11"/>
        <v>675000</v>
      </c>
      <c r="I236" s="120"/>
      <c r="J236" s="563"/>
    </row>
    <row r="237" spans="1:10" ht="21" customHeight="1">
      <c r="A237" s="93">
        <v>11</v>
      </c>
      <c r="B237" s="94" t="s">
        <v>2310</v>
      </c>
      <c r="C237" s="93">
        <v>1950</v>
      </c>
      <c r="D237" s="95" t="s">
        <v>2214</v>
      </c>
      <c r="E237" s="83">
        <v>675000</v>
      </c>
      <c r="F237" s="117"/>
      <c r="G237" s="115"/>
      <c r="H237" s="115">
        <f t="shared" si="11"/>
        <v>675000</v>
      </c>
      <c r="I237" s="120"/>
      <c r="J237" s="563"/>
    </row>
    <row r="238" spans="1:10" ht="21" customHeight="1">
      <c r="A238" s="26">
        <v>12</v>
      </c>
      <c r="B238" s="94" t="s">
        <v>2311</v>
      </c>
      <c r="C238" s="93">
        <v>1938</v>
      </c>
      <c r="D238" s="95" t="s">
        <v>2223</v>
      </c>
      <c r="E238" s="83">
        <v>675000</v>
      </c>
      <c r="F238" s="117"/>
      <c r="G238" s="115"/>
      <c r="H238" s="115">
        <f t="shared" si="11"/>
        <v>675000</v>
      </c>
      <c r="I238" s="120"/>
      <c r="J238" s="563"/>
    </row>
    <row r="239" spans="1:10" ht="21" customHeight="1">
      <c r="A239" s="93">
        <v>13</v>
      </c>
      <c r="B239" s="94" t="s">
        <v>1366</v>
      </c>
      <c r="C239" s="93">
        <v>1949</v>
      </c>
      <c r="D239" s="95" t="s">
        <v>2239</v>
      </c>
      <c r="E239" s="83">
        <v>675000</v>
      </c>
      <c r="F239" s="117"/>
      <c r="G239" s="115"/>
      <c r="H239" s="115">
        <f t="shared" si="11"/>
        <v>675000</v>
      </c>
      <c r="I239" s="120"/>
      <c r="J239" s="563"/>
    </row>
    <row r="240" spans="1:10" ht="21" customHeight="1">
      <c r="A240" s="26">
        <v>14</v>
      </c>
      <c r="B240" s="94" t="s">
        <v>1594</v>
      </c>
      <c r="C240" s="93">
        <v>1939</v>
      </c>
      <c r="D240" s="95" t="s">
        <v>2250</v>
      </c>
      <c r="E240" s="83">
        <v>675000</v>
      </c>
      <c r="F240" s="117"/>
      <c r="G240" s="114"/>
      <c r="H240" s="115">
        <f t="shared" si="11"/>
        <v>675000</v>
      </c>
      <c r="I240" s="120"/>
      <c r="J240" s="563"/>
    </row>
    <row r="241" spans="1:10" ht="21" customHeight="1">
      <c r="A241" s="93">
        <v>15</v>
      </c>
      <c r="B241" s="94" t="s">
        <v>2313</v>
      </c>
      <c r="C241" s="93">
        <v>1941</v>
      </c>
      <c r="D241" s="95" t="s">
        <v>2273</v>
      </c>
      <c r="E241" s="83">
        <v>675000</v>
      </c>
      <c r="F241" s="117"/>
      <c r="G241" s="115"/>
      <c r="H241" s="115">
        <f t="shared" si="11"/>
        <v>675000</v>
      </c>
      <c r="I241" s="120"/>
      <c r="J241" s="563"/>
    </row>
    <row r="242" spans="1:10" ht="21" customHeight="1">
      <c r="A242" s="26">
        <v>16</v>
      </c>
      <c r="B242" s="94" t="s">
        <v>2317</v>
      </c>
      <c r="C242" s="93">
        <v>1955</v>
      </c>
      <c r="D242" s="95" t="s">
        <v>2214</v>
      </c>
      <c r="E242" s="83">
        <v>675000</v>
      </c>
      <c r="F242" s="117"/>
      <c r="G242" s="115"/>
      <c r="H242" s="115">
        <f>SUM(E242:G242)</f>
        <v>675000</v>
      </c>
      <c r="I242" s="120"/>
      <c r="J242" s="563"/>
    </row>
    <row r="243" spans="1:10" ht="21" customHeight="1">
      <c r="A243" s="93">
        <v>17</v>
      </c>
      <c r="B243" s="94" t="s">
        <v>2295</v>
      </c>
      <c r="C243" s="93">
        <v>1934</v>
      </c>
      <c r="D243" s="95" t="s">
        <v>2214</v>
      </c>
      <c r="E243" s="83">
        <v>675000</v>
      </c>
      <c r="F243" s="94"/>
      <c r="G243" s="94"/>
      <c r="H243" s="83">
        <f>E243+G243</f>
        <v>675000</v>
      </c>
      <c r="I243" s="120"/>
      <c r="J243" s="563" t="s">
        <v>2502</v>
      </c>
    </row>
    <row r="244" spans="1:10" ht="21" customHeight="1">
      <c r="A244" s="26">
        <v>18</v>
      </c>
      <c r="B244" s="94" t="s">
        <v>2398</v>
      </c>
      <c r="C244" s="93">
        <v>1936</v>
      </c>
      <c r="D244" s="95" t="s">
        <v>828</v>
      </c>
      <c r="E244" s="83">
        <v>675000</v>
      </c>
      <c r="F244" s="94"/>
      <c r="G244" s="83"/>
      <c r="H244" s="83">
        <f>G244+E244</f>
        <v>675000</v>
      </c>
      <c r="I244" s="120"/>
      <c r="J244" s="563"/>
    </row>
    <row r="245" spans="1:10" ht="21" customHeight="1">
      <c r="A245" s="2"/>
      <c r="B245" s="97" t="s">
        <v>1349</v>
      </c>
      <c r="C245" s="93"/>
      <c r="D245" s="95"/>
      <c r="E245" s="106">
        <f>SUM(E227:E244)</f>
        <v>12150000</v>
      </c>
      <c r="F245" s="93"/>
      <c r="G245" s="83"/>
      <c r="H245" s="57">
        <f>E245+G245</f>
        <v>12150000</v>
      </c>
      <c r="I245" s="120"/>
      <c r="J245" s="563"/>
    </row>
    <row r="246" spans="1:10" ht="21" customHeight="1">
      <c r="A246" s="1594" t="s">
        <v>2635</v>
      </c>
      <c r="B246" s="1595"/>
      <c r="C246" s="1595"/>
      <c r="D246" s="1595"/>
      <c r="E246" s="1595"/>
      <c r="F246" s="1595"/>
      <c r="G246" s="1595"/>
      <c r="H246" s="1595"/>
      <c r="I246" s="1595"/>
      <c r="J246" s="1596"/>
    </row>
    <row r="247" spans="1:10" ht="21" customHeight="1">
      <c r="A247" s="2">
        <v>1</v>
      </c>
      <c r="B247" s="94" t="s">
        <v>2368</v>
      </c>
      <c r="C247" s="93">
        <v>1950</v>
      </c>
      <c r="D247" s="95" t="s">
        <v>2184</v>
      </c>
      <c r="E247" s="83">
        <v>270000</v>
      </c>
      <c r="F247" s="94"/>
      <c r="G247" s="83"/>
      <c r="H247" s="83">
        <f aca="true" t="shared" si="12" ref="H247:H293">E247+G247</f>
        <v>270000</v>
      </c>
      <c r="I247" s="120"/>
      <c r="J247" s="563"/>
    </row>
    <row r="248" spans="1:10" ht="21" customHeight="1">
      <c r="A248" s="2">
        <v>2</v>
      </c>
      <c r="B248" s="94" t="s">
        <v>2369</v>
      </c>
      <c r="C248" s="93">
        <v>1960</v>
      </c>
      <c r="D248" s="95" t="s">
        <v>2184</v>
      </c>
      <c r="E248" s="83">
        <v>270000</v>
      </c>
      <c r="F248" s="94"/>
      <c r="G248" s="83"/>
      <c r="H248" s="83">
        <f t="shared" si="12"/>
        <v>270000</v>
      </c>
      <c r="I248" s="120"/>
      <c r="J248" s="563"/>
    </row>
    <row r="249" spans="1:10" ht="21" customHeight="1">
      <c r="A249" s="2">
        <v>3</v>
      </c>
      <c r="B249" s="94" t="s">
        <v>1600</v>
      </c>
      <c r="C249" s="93">
        <v>1987</v>
      </c>
      <c r="D249" s="95" t="s">
        <v>2184</v>
      </c>
      <c r="E249" s="83">
        <v>270000</v>
      </c>
      <c r="F249" s="94"/>
      <c r="G249" s="83"/>
      <c r="H249" s="83">
        <f t="shared" si="12"/>
        <v>270000</v>
      </c>
      <c r="I249" s="120"/>
      <c r="J249" s="563"/>
    </row>
    <row r="250" spans="1:10" ht="21" customHeight="1">
      <c r="A250" s="2">
        <v>4</v>
      </c>
      <c r="B250" s="94" t="s">
        <v>2370</v>
      </c>
      <c r="C250" s="93">
        <v>1954</v>
      </c>
      <c r="D250" s="95" t="s">
        <v>2171</v>
      </c>
      <c r="E250" s="83">
        <v>270000</v>
      </c>
      <c r="F250" s="94"/>
      <c r="G250" s="83"/>
      <c r="H250" s="83">
        <f t="shared" si="12"/>
        <v>270000</v>
      </c>
      <c r="I250" s="120"/>
      <c r="J250" s="563"/>
    </row>
    <row r="251" spans="1:10" ht="21" customHeight="1">
      <c r="A251" s="2">
        <v>5</v>
      </c>
      <c r="B251" s="94" t="s">
        <v>2371</v>
      </c>
      <c r="C251" s="93">
        <v>1949</v>
      </c>
      <c r="D251" s="95" t="s">
        <v>2171</v>
      </c>
      <c r="E251" s="83">
        <v>270000</v>
      </c>
      <c r="F251" s="94"/>
      <c r="G251" s="83"/>
      <c r="H251" s="83">
        <f t="shared" si="12"/>
        <v>270000</v>
      </c>
      <c r="I251" s="120"/>
      <c r="J251" s="563"/>
    </row>
    <row r="252" spans="1:10" ht="21" customHeight="1">
      <c r="A252" s="2">
        <v>6</v>
      </c>
      <c r="B252" s="94" t="s">
        <v>884</v>
      </c>
      <c r="C252" s="93">
        <v>1985</v>
      </c>
      <c r="D252" s="95" t="s">
        <v>2171</v>
      </c>
      <c r="E252" s="83">
        <v>270000</v>
      </c>
      <c r="F252" s="94"/>
      <c r="G252" s="83"/>
      <c r="H252" s="83">
        <f t="shared" si="12"/>
        <v>270000</v>
      </c>
      <c r="I252" s="120"/>
      <c r="J252" s="563"/>
    </row>
    <row r="253" spans="1:10" ht="21" customHeight="1">
      <c r="A253" s="2">
        <v>7</v>
      </c>
      <c r="B253" s="94" t="s">
        <v>2372</v>
      </c>
      <c r="C253" s="93">
        <v>1976</v>
      </c>
      <c r="D253" s="95" t="s">
        <v>2171</v>
      </c>
      <c r="E253" s="83">
        <v>270000</v>
      </c>
      <c r="F253" s="94"/>
      <c r="G253" s="83"/>
      <c r="H253" s="83">
        <f t="shared" si="12"/>
        <v>270000</v>
      </c>
      <c r="I253" s="120"/>
      <c r="J253" s="563"/>
    </row>
    <row r="254" spans="1:10" ht="21" customHeight="1">
      <c r="A254" s="2">
        <v>8</v>
      </c>
      <c r="B254" s="94" t="s">
        <v>2373</v>
      </c>
      <c r="C254" s="93">
        <v>1955</v>
      </c>
      <c r="D254" s="95" t="s">
        <v>2193</v>
      </c>
      <c r="E254" s="83">
        <v>270000</v>
      </c>
      <c r="F254" s="94"/>
      <c r="G254" s="83"/>
      <c r="H254" s="83">
        <f t="shared" si="12"/>
        <v>270000</v>
      </c>
      <c r="I254" s="120"/>
      <c r="J254" s="563"/>
    </row>
    <row r="255" spans="1:10" ht="21" customHeight="1">
      <c r="A255" s="2">
        <v>9</v>
      </c>
      <c r="B255" s="94" t="s">
        <v>2374</v>
      </c>
      <c r="C255" s="93">
        <v>1970</v>
      </c>
      <c r="D255" s="95" t="s">
        <v>2193</v>
      </c>
      <c r="E255" s="83">
        <v>270000</v>
      </c>
      <c r="F255" s="94"/>
      <c r="G255" s="83"/>
      <c r="H255" s="83">
        <f t="shared" si="12"/>
        <v>270000</v>
      </c>
      <c r="I255" s="120"/>
      <c r="J255" s="563"/>
    </row>
    <row r="256" spans="1:10" ht="21" customHeight="1">
      <c r="A256" s="2">
        <v>10</v>
      </c>
      <c r="B256" s="94" t="s">
        <v>2375</v>
      </c>
      <c r="C256" s="93">
        <v>1963</v>
      </c>
      <c r="D256" s="95" t="s">
        <v>2193</v>
      </c>
      <c r="E256" s="83">
        <v>270000</v>
      </c>
      <c r="F256" s="94"/>
      <c r="G256" s="83"/>
      <c r="H256" s="83">
        <f t="shared" si="12"/>
        <v>270000</v>
      </c>
      <c r="I256" s="120"/>
      <c r="J256" s="563"/>
    </row>
    <row r="257" spans="1:10" ht="21" customHeight="1">
      <c r="A257" s="2">
        <v>11</v>
      </c>
      <c r="B257" s="94" t="s">
        <v>2376</v>
      </c>
      <c r="C257" s="93">
        <v>1957</v>
      </c>
      <c r="D257" s="95" t="s">
        <v>2193</v>
      </c>
      <c r="E257" s="83">
        <v>270000</v>
      </c>
      <c r="F257" s="94"/>
      <c r="G257" s="83"/>
      <c r="H257" s="83">
        <f t="shared" si="12"/>
        <v>270000</v>
      </c>
      <c r="I257" s="120"/>
      <c r="J257" s="563"/>
    </row>
    <row r="258" spans="1:10" ht="21" customHeight="1">
      <c r="A258" s="2">
        <v>12</v>
      </c>
      <c r="B258" s="94" t="s">
        <v>2377</v>
      </c>
      <c r="C258" s="93">
        <v>1957</v>
      </c>
      <c r="D258" s="95" t="s">
        <v>2173</v>
      </c>
      <c r="E258" s="83">
        <v>270000</v>
      </c>
      <c r="F258" s="94"/>
      <c r="G258" s="83"/>
      <c r="H258" s="83">
        <f t="shared" si="12"/>
        <v>270000</v>
      </c>
      <c r="I258" s="120"/>
      <c r="J258" s="563"/>
    </row>
    <row r="259" spans="1:10" ht="21" customHeight="1">
      <c r="A259" s="2">
        <v>13</v>
      </c>
      <c r="B259" s="94" t="s">
        <v>2378</v>
      </c>
      <c r="C259" s="93">
        <v>1972</v>
      </c>
      <c r="D259" s="95" t="s">
        <v>2173</v>
      </c>
      <c r="E259" s="83">
        <v>270000</v>
      </c>
      <c r="F259" s="94"/>
      <c r="G259" s="83"/>
      <c r="H259" s="83">
        <f t="shared" si="12"/>
        <v>270000</v>
      </c>
      <c r="I259" s="120"/>
      <c r="J259" s="563"/>
    </row>
    <row r="260" spans="1:10" ht="21" customHeight="1">
      <c r="A260" s="2">
        <v>14</v>
      </c>
      <c r="B260" s="94" t="s">
        <v>2379</v>
      </c>
      <c r="C260" s="93">
        <v>1971</v>
      </c>
      <c r="D260" s="95" t="s">
        <v>2173</v>
      </c>
      <c r="E260" s="83">
        <v>270000</v>
      </c>
      <c r="F260" s="94"/>
      <c r="G260" s="83"/>
      <c r="H260" s="83">
        <f t="shared" si="12"/>
        <v>270000</v>
      </c>
      <c r="I260" s="120"/>
      <c r="J260" s="563"/>
    </row>
    <row r="261" spans="1:10" ht="21" customHeight="1">
      <c r="A261" s="2">
        <v>15</v>
      </c>
      <c r="B261" s="94" t="s">
        <v>2380</v>
      </c>
      <c r="C261" s="93">
        <v>1971</v>
      </c>
      <c r="D261" s="95" t="s">
        <v>2173</v>
      </c>
      <c r="E261" s="83">
        <v>270000</v>
      </c>
      <c r="F261" s="94"/>
      <c r="G261" s="83"/>
      <c r="H261" s="83">
        <f t="shared" si="12"/>
        <v>270000</v>
      </c>
      <c r="I261" s="120"/>
      <c r="J261" s="563"/>
    </row>
    <row r="262" spans="1:10" ht="21" customHeight="1">
      <c r="A262" s="2">
        <v>16</v>
      </c>
      <c r="B262" s="94" t="s">
        <v>2381</v>
      </c>
      <c r="C262" s="93">
        <v>1979</v>
      </c>
      <c r="D262" s="95" t="s">
        <v>2173</v>
      </c>
      <c r="E262" s="83">
        <v>270000</v>
      </c>
      <c r="F262" s="94"/>
      <c r="G262" s="83"/>
      <c r="H262" s="83">
        <f t="shared" si="12"/>
        <v>270000</v>
      </c>
      <c r="I262" s="120"/>
      <c r="J262" s="563"/>
    </row>
    <row r="263" spans="1:10" ht="21" customHeight="1">
      <c r="A263" s="2">
        <v>17</v>
      </c>
      <c r="B263" s="94" t="s">
        <v>2382</v>
      </c>
      <c r="C263" s="93">
        <v>1986</v>
      </c>
      <c r="D263" s="95" t="s">
        <v>2173</v>
      </c>
      <c r="E263" s="83">
        <v>270000</v>
      </c>
      <c r="F263" s="94"/>
      <c r="G263" s="83"/>
      <c r="H263" s="83">
        <f t="shared" si="12"/>
        <v>270000</v>
      </c>
      <c r="I263" s="120"/>
      <c r="J263" s="563"/>
    </row>
    <row r="264" spans="1:10" ht="21" customHeight="1">
      <c r="A264" s="2">
        <v>18</v>
      </c>
      <c r="B264" s="94" t="s">
        <v>859</v>
      </c>
      <c r="C264" s="93">
        <v>1968</v>
      </c>
      <c r="D264" s="95" t="s">
        <v>2173</v>
      </c>
      <c r="E264" s="83">
        <v>270000</v>
      </c>
      <c r="F264" s="94"/>
      <c r="G264" s="83"/>
      <c r="H264" s="83">
        <f t="shared" si="12"/>
        <v>270000</v>
      </c>
      <c r="I264" s="120"/>
      <c r="J264" s="563"/>
    </row>
    <row r="265" spans="1:10" ht="21" customHeight="1">
      <c r="A265" s="2">
        <v>19</v>
      </c>
      <c r="B265" s="94" t="s">
        <v>2383</v>
      </c>
      <c r="C265" s="93">
        <v>1972</v>
      </c>
      <c r="D265" s="95" t="s">
        <v>2173</v>
      </c>
      <c r="E265" s="83">
        <v>270000</v>
      </c>
      <c r="F265" s="94"/>
      <c r="G265" s="83"/>
      <c r="H265" s="83">
        <f t="shared" si="12"/>
        <v>270000</v>
      </c>
      <c r="I265" s="120"/>
      <c r="J265" s="563"/>
    </row>
    <row r="266" spans="1:10" ht="21" customHeight="1">
      <c r="A266" s="2">
        <v>20</v>
      </c>
      <c r="B266" s="94" t="s">
        <v>2384</v>
      </c>
      <c r="C266" s="93">
        <v>1975</v>
      </c>
      <c r="D266" s="95" t="s">
        <v>2173</v>
      </c>
      <c r="E266" s="83">
        <v>270000</v>
      </c>
      <c r="F266" s="94"/>
      <c r="G266" s="83"/>
      <c r="H266" s="83">
        <f t="shared" si="12"/>
        <v>270000</v>
      </c>
      <c r="I266" s="120"/>
      <c r="J266" s="563"/>
    </row>
    <row r="267" spans="1:10" ht="21" customHeight="1">
      <c r="A267" s="2">
        <v>21</v>
      </c>
      <c r="B267" s="94" t="s">
        <v>2385</v>
      </c>
      <c r="C267" s="93">
        <v>1962</v>
      </c>
      <c r="D267" s="95" t="s">
        <v>2173</v>
      </c>
      <c r="E267" s="83">
        <v>270000</v>
      </c>
      <c r="F267" s="94"/>
      <c r="G267" s="83"/>
      <c r="H267" s="83">
        <f t="shared" si="12"/>
        <v>270000</v>
      </c>
      <c r="I267" s="120"/>
      <c r="J267" s="563"/>
    </row>
    <row r="268" spans="1:10" ht="21" customHeight="1">
      <c r="A268" s="2">
        <v>22</v>
      </c>
      <c r="B268" s="94" t="s">
        <v>886</v>
      </c>
      <c r="C268" s="93">
        <v>1980</v>
      </c>
      <c r="D268" s="95" t="s">
        <v>2173</v>
      </c>
      <c r="E268" s="83">
        <v>270000</v>
      </c>
      <c r="F268" s="94"/>
      <c r="G268" s="125"/>
      <c r="H268" s="83">
        <f t="shared" si="12"/>
        <v>270000</v>
      </c>
      <c r="I268" s="120"/>
      <c r="J268" s="563"/>
    </row>
    <row r="269" spans="1:10" ht="21" customHeight="1">
      <c r="A269" s="2">
        <v>23</v>
      </c>
      <c r="B269" s="94" t="s">
        <v>888</v>
      </c>
      <c r="C269" s="93">
        <v>1976</v>
      </c>
      <c r="D269" s="95" t="s">
        <v>2173</v>
      </c>
      <c r="E269" s="83">
        <v>270000</v>
      </c>
      <c r="F269" s="94"/>
      <c r="G269" s="125"/>
      <c r="H269" s="83">
        <f t="shared" si="12"/>
        <v>270000</v>
      </c>
      <c r="I269" s="120"/>
      <c r="J269" s="563"/>
    </row>
    <row r="270" spans="1:10" ht="21" customHeight="1">
      <c r="A270" s="2">
        <v>24</v>
      </c>
      <c r="B270" s="94" t="s">
        <v>1601</v>
      </c>
      <c r="C270" s="93">
        <v>1974</v>
      </c>
      <c r="D270" s="95" t="s">
        <v>2173</v>
      </c>
      <c r="E270" s="83">
        <v>270000</v>
      </c>
      <c r="F270" s="94"/>
      <c r="G270" s="83"/>
      <c r="H270" s="83">
        <f t="shared" si="12"/>
        <v>270000</v>
      </c>
      <c r="I270" s="120"/>
      <c r="J270" s="563"/>
    </row>
    <row r="271" spans="1:10" ht="21" customHeight="1">
      <c r="A271" s="2">
        <v>25</v>
      </c>
      <c r="B271" s="94" t="s">
        <v>2351</v>
      </c>
      <c r="C271" s="93">
        <v>1971</v>
      </c>
      <c r="D271" s="95" t="s">
        <v>2214</v>
      </c>
      <c r="E271" s="83">
        <v>270000</v>
      </c>
      <c r="F271" s="94"/>
      <c r="G271" s="83"/>
      <c r="H271" s="83">
        <f t="shared" si="12"/>
        <v>270000</v>
      </c>
      <c r="I271" s="120"/>
      <c r="J271" s="563"/>
    </row>
    <row r="272" spans="1:10" ht="21" customHeight="1">
      <c r="A272" s="2">
        <v>26</v>
      </c>
      <c r="B272" s="94" t="s">
        <v>2386</v>
      </c>
      <c r="C272" s="93">
        <v>1941</v>
      </c>
      <c r="D272" s="95" t="s">
        <v>2214</v>
      </c>
      <c r="E272" s="83">
        <v>270000</v>
      </c>
      <c r="F272" s="94"/>
      <c r="G272" s="83"/>
      <c r="H272" s="83">
        <f t="shared" si="12"/>
        <v>270000</v>
      </c>
      <c r="I272" s="120"/>
      <c r="J272" s="563"/>
    </row>
    <row r="273" spans="1:10" ht="21" customHeight="1">
      <c r="A273" s="2">
        <v>27</v>
      </c>
      <c r="B273" s="94" t="s">
        <v>2387</v>
      </c>
      <c r="C273" s="93">
        <v>1953</v>
      </c>
      <c r="D273" s="95" t="s">
        <v>2214</v>
      </c>
      <c r="E273" s="83">
        <v>270000</v>
      </c>
      <c r="F273" s="94"/>
      <c r="G273" s="83"/>
      <c r="H273" s="83">
        <f t="shared" si="12"/>
        <v>270000</v>
      </c>
      <c r="I273" s="120"/>
      <c r="J273" s="563"/>
    </row>
    <row r="274" spans="1:10" ht="21" customHeight="1">
      <c r="A274" s="2">
        <v>28</v>
      </c>
      <c r="B274" s="94" t="s">
        <v>2388</v>
      </c>
      <c r="C274" s="93">
        <v>1962</v>
      </c>
      <c r="D274" s="95" t="s">
        <v>2214</v>
      </c>
      <c r="E274" s="83">
        <v>270000</v>
      </c>
      <c r="F274" s="94"/>
      <c r="G274" s="83"/>
      <c r="H274" s="83">
        <f t="shared" si="12"/>
        <v>270000</v>
      </c>
      <c r="I274" s="120"/>
      <c r="J274" s="563"/>
    </row>
    <row r="275" spans="1:10" ht="21" customHeight="1">
      <c r="A275" s="2">
        <v>29</v>
      </c>
      <c r="B275" s="523" t="s">
        <v>1472</v>
      </c>
      <c r="C275" s="524">
        <v>1950</v>
      </c>
      <c r="D275" s="525" t="s">
        <v>2214</v>
      </c>
      <c r="E275" s="83">
        <v>270000</v>
      </c>
      <c r="F275" s="94"/>
      <c r="G275" s="83"/>
      <c r="H275" s="83">
        <f t="shared" si="12"/>
        <v>270000</v>
      </c>
      <c r="I275" s="120"/>
      <c r="J275" s="597"/>
    </row>
    <row r="276" spans="1:10" ht="21" customHeight="1">
      <c r="A276" s="2">
        <v>30</v>
      </c>
      <c r="B276" s="94" t="s">
        <v>2389</v>
      </c>
      <c r="C276" s="93">
        <v>1977</v>
      </c>
      <c r="D276" s="95" t="s">
        <v>2214</v>
      </c>
      <c r="E276" s="83">
        <v>270000</v>
      </c>
      <c r="F276" s="94"/>
      <c r="G276" s="83"/>
      <c r="H276" s="83">
        <f t="shared" si="12"/>
        <v>270000</v>
      </c>
      <c r="I276" s="120"/>
      <c r="J276" s="563"/>
    </row>
    <row r="277" spans="1:10" ht="21" customHeight="1">
      <c r="A277" s="2">
        <v>31</v>
      </c>
      <c r="B277" s="94" t="s">
        <v>2390</v>
      </c>
      <c r="C277" s="93">
        <v>1935</v>
      </c>
      <c r="D277" s="95" t="s">
        <v>2223</v>
      </c>
      <c r="E277" s="83">
        <v>270000</v>
      </c>
      <c r="F277" s="94"/>
      <c r="G277" s="83"/>
      <c r="H277" s="83">
        <f t="shared" si="12"/>
        <v>270000</v>
      </c>
      <c r="I277" s="120"/>
      <c r="J277" s="563"/>
    </row>
    <row r="278" spans="1:10" ht="21" customHeight="1">
      <c r="A278" s="2">
        <v>32</v>
      </c>
      <c r="B278" s="94" t="s">
        <v>501</v>
      </c>
      <c r="C278" s="93">
        <v>1966</v>
      </c>
      <c r="D278" s="95" t="s">
        <v>2223</v>
      </c>
      <c r="E278" s="83">
        <v>270000</v>
      </c>
      <c r="F278" s="94"/>
      <c r="G278" s="83"/>
      <c r="H278" s="83">
        <f t="shared" si="12"/>
        <v>270000</v>
      </c>
      <c r="I278" s="120"/>
      <c r="J278" s="563"/>
    </row>
    <row r="279" spans="1:10" ht="21" customHeight="1">
      <c r="A279" s="2">
        <v>33</v>
      </c>
      <c r="B279" s="94" t="s">
        <v>2391</v>
      </c>
      <c r="C279" s="93">
        <v>1977</v>
      </c>
      <c r="D279" s="95" t="s">
        <v>2177</v>
      </c>
      <c r="E279" s="83">
        <v>270000</v>
      </c>
      <c r="F279" s="94"/>
      <c r="G279" s="83"/>
      <c r="H279" s="83">
        <f t="shared" si="12"/>
        <v>270000</v>
      </c>
      <c r="I279" s="120"/>
      <c r="J279" s="563"/>
    </row>
    <row r="280" spans="1:10" ht="21" customHeight="1">
      <c r="A280" s="2">
        <v>34</v>
      </c>
      <c r="B280" s="1125" t="s">
        <v>2392</v>
      </c>
      <c r="C280" s="1126">
        <v>1934</v>
      </c>
      <c r="D280" s="1127" t="s">
        <v>2179</v>
      </c>
      <c r="E280" s="1128">
        <v>0</v>
      </c>
      <c r="F280" s="1125"/>
      <c r="G280" s="1128"/>
      <c r="H280" s="1128">
        <f t="shared" si="12"/>
        <v>0</v>
      </c>
      <c r="I280" s="1129" t="s">
        <v>2830</v>
      </c>
      <c r="J280" s="563"/>
    </row>
    <row r="281" spans="1:10" ht="21" customHeight="1">
      <c r="A281" s="2">
        <v>35</v>
      </c>
      <c r="B281" s="94" t="s">
        <v>2393</v>
      </c>
      <c r="C281" s="93">
        <v>1961</v>
      </c>
      <c r="D281" s="95" t="s">
        <v>2179</v>
      </c>
      <c r="E281" s="83">
        <v>270000</v>
      </c>
      <c r="F281" s="94"/>
      <c r="G281" s="83"/>
      <c r="H281" s="83">
        <f t="shared" si="12"/>
        <v>270000</v>
      </c>
      <c r="I281" s="120"/>
      <c r="J281" s="563"/>
    </row>
    <row r="282" spans="1:10" ht="21" customHeight="1">
      <c r="A282" s="2">
        <v>36</v>
      </c>
      <c r="B282" s="94" t="s">
        <v>2394</v>
      </c>
      <c r="C282" s="93">
        <v>1978</v>
      </c>
      <c r="D282" s="95" t="s">
        <v>2239</v>
      </c>
      <c r="E282" s="83">
        <v>270000</v>
      </c>
      <c r="F282" s="94"/>
      <c r="G282" s="83"/>
      <c r="H282" s="83">
        <f t="shared" si="12"/>
        <v>270000</v>
      </c>
      <c r="I282" s="120"/>
      <c r="J282" s="563"/>
    </row>
    <row r="283" spans="1:10" ht="21" customHeight="1">
      <c r="A283" s="2">
        <v>37</v>
      </c>
      <c r="B283" s="94" t="s">
        <v>885</v>
      </c>
      <c r="C283" s="93">
        <v>1963</v>
      </c>
      <c r="D283" s="95" t="s">
        <v>2239</v>
      </c>
      <c r="E283" s="83">
        <v>270000</v>
      </c>
      <c r="F283" s="94"/>
      <c r="G283" s="83"/>
      <c r="H283" s="83">
        <f t="shared" si="12"/>
        <v>270000</v>
      </c>
      <c r="I283" s="120"/>
      <c r="J283" s="563"/>
    </row>
    <row r="284" spans="1:10" ht="21" customHeight="1">
      <c r="A284" s="2">
        <v>38</v>
      </c>
      <c r="B284" s="94" t="s">
        <v>2395</v>
      </c>
      <c r="C284" s="93">
        <v>1958</v>
      </c>
      <c r="D284" s="95" t="s">
        <v>2094</v>
      </c>
      <c r="E284" s="83">
        <v>270000</v>
      </c>
      <c r="F284" s="94"/>
      <c r="G284" s="83"/>
      <c r="H284" s="83">
        <f t="shared" si="12"/>
        <v>270000</v>
      </c>
      <c r="I284" s="120"/>
      <c r="J284" s="563"/>
    </row>
    <row r="285" spans="1:10" ht="21" customHeight="1">
      <c r="A285" s="2">
        <v>39</v>
      </c>
      <c r="B285" s="94" t="s">
        <v>2396</v>
      </c>
      <c r="C285" s="93">
        <v>1966</v>
      </c>
      <c r="D285" s="95" t="s">
        <v>2094</v>
      </c>
      <c r="E285" s="83">
        <v>270000</v>
      </c>
      <c r="F285" s="94"/>
      <c r="G285" s="83"/>
      <c r="H285" s="83">
        <f t="shared" si="12"/>
        <v>270000</v>
      </c>
      <c r="I285" s="120"/>
      <c r="J285" s="563"/>
    </row>
    <row r="286" spans="1:10" ht="21" customHeight="1">
      <c r="A286" s="2">
        <v>40</v>
      </c>
      <c r="B286" s="94" t="s">
        <v>2397</v>
      </c>
      <c r="C286" s="93">
        <v>1981</v>
      </c>
      <c r="D286" s="95" t="s">
        <v>2364</v>
      </c>
      <c r="E286" s="83">
        <v>270000</v>
      </c>
      <c r="F286" s="94"/>
      <c r="G286" s="83"/>
      <c r="H286" s="83">
        <f t="shared" si="12"/>
        <v>270000</v>
      </c>
      <c r="I286" s="120"/>
      <c r="J286" s="563"/>
    </row>
    <row r="287" spans="1:10" ht="21" customHeight="1">
      <c r="A287" s="2">
        <v>41</v>
      </c>
      <c r="B287" s="94" t="s">
        <v>1602</v>
      </c>
      <c r="C287" s="93">
        <v>1978</v>
      </c>
      <c r="D287" s="95" t="s">
        <v>2093</v>
      </c>
      <c r="E287" s="83">
        <v>270000</v>
      </c>
      <c r="F287" s="94"/>
      <c r="G287" s="83"/>
      <c r="H287" s="83">
        <f t="shared" si="12"/>
        <v>270000</v>
      </c>
      <c r="I287" s="120"/>
      <c r="J287" s="563"/>
    </row>
    <row r="288" spans="1:10" ht="21" customHeight="1">
      <c r="A288" s="2">
        <v>42</v>
      </c>
      <c r="B288" s="94" t="s">
        <v>2400</v>
      </c>
      <c r="C288" s="93">
        <v>1965</v>
      </c>
      <c r="D288" s="95" t="s">
        <v>2180</v>
      </c>
      <c r="E288" s="83">
        <v>270000</v>
      </c>
      <c r="F288" s="94"/>
      <c r="G288" s="83"/>
      <c r="H288" s="83">
        <f t="shared" si="12"/>
        <v>270000</v>
      </c>
      <c r="I288" s="120"/>
      <c r="J288" s="563"/>
    </row>
    <row r="289" spans="1:10" ht="21" customHeight="1">
      <c r="A289" s="2">
        <v>43</v>
      </c>
      <c r="B289" s="94" t="s">
        <v>2367</v>
      </c>
      <c r="C289" s="93">
        <v>1966</v>
      </c>
      <c r="D289" s="95" t="s">
        <v>2273</v>
      </c>
      <c r="E289" s="83">
        <v>270000</v>
      </c>
      <c r="F289" s="94"/>
      <c r="G289" s="83"/>
      <c r="H289" s="83">
        <f t="shared" si="12"/>
        <v>270000</v>
      </c>
      <c r="I289" s="120"/>
      <c r="J289" s="563"/>
    </row>
    <row r="290" spans="1:10" ht="21" customHeight="1">
      <c r="A290" s="2">
        <v>44</v>
      </c>
      <c r="B290" s="94" t="s">
        <v>421</v>
      </c>
      <c r="C290" s="93">
        <v>1964</v>
      </c>
      <c r="D290" s="95" t="s">
        <v>2273</v>
      </c>
      <c r="E290" s="83">
        <v>270000</v>
      </c>
      <c r="F290" s="94"/>
      <c r="G290" s="83"/>
      <c r="H290" s="83">
        <f t="shared" si="12"/>
        <v>270000</v>
      </c>
      <c r="I290" s="120"/>
      <c r="J290" s="563"/>
    </row>
    <row r="291" spans="1:10" ht="21" customHeight="1">
      <c r="A291" s="2">
        <v>45</v>
      </c>
      <c r="B291" s="94" t="s">
        <v>868</v>
      </c>
      <c r="C291" s="93">
        <v>1980</v>
      </c>
      <c r="D291" s="95" t="s">
        <v>2273</v>
      </c>
      <c r="E291" s="83">
        <v>270000</v>
      </c>
      <c r="F291" s="94"/>
      <c r="G291" s="125"/>
      <c r="H291" s="83">
        <f t="shared" si="12"/>
        <v>270000</v>
      </c>
      <c r="I291" s="120"/>
      <c r="J291" s="563"/>
    </row>
    <row r="292" spans="1:10" ht="21" customHeight="1">
      <c r="A292" s="2">
        <v>46</v>
      </c>
      <c r="B292" s="94" t="s">
        <v>2401</v>
      </c>
      <c r="C292" s="93">
        <v>1940</v>
      </c>
      <c r="D292" s="95" t="s">
        <v>2273</v>
      </c>
      <c r="E292" s="83">
        <v>270000</v>
      </c>
      <c r="F292" s="94"/>
      <c r="G292" s="83"/>
      <c r="H292" s="83">
        <f t="shared" si="12"/>
        <v>270000</v>
      </c>
      <c r="I292" s="120"/>
      <c r="J292" s="563"/>
    </row>
    <row r="293" spans="1:10" ht="21" customHeight="1">
      <c r="A293" s="2">
        <v>47</v>
      </c>
      <c r="B293" s="94" t="s">
        <v>830</v>
      </c>
      <c r="C293" s="94">
        <v>1957</v>
      </c>
      <c r="D293" s="94" t="s">
        <v>2191</v>
      </c>
      <c r="E293" s="83">
        <v>270000</v>
      </c>
      <c r="F293" s="94"/>
      <c r="G293" s="94"/>
      <c r="H293" s="83">
        <f t="shared" si="12"/>
        <v>270000</v>
      </c>
      <c r="I293" s="120"/>
      <c r="J293" s="563"/>
    </row>
    <row r="294" spans="1:10" ht="21" customHeight="1">
      <c r="A294" s="2">
        <v>48</v>
      </c>
      <c r="B294" s="94" t="s">
        <v>1276</v>
      </c>
      <c r="C294" s="93">
        <v>1977</v>
      </c>
      <c r="D294" s="95" t="s">
        <v>2191</v>
      </c>
      <c r="E294" s="83">
        <v>270000</v>
      </c>
      <c r="F294" s="93"/>
      <c r="G294" s="83"/>
      <c r="H294" s="83">
        <f>SUM(E294:G294)</f>
        <v>270000</v>
      </c>
      <c r="I294" s="120"/>
      <c r="J294" s="563"/>
    </row>
    <row r="295" spans="1:10" ht="21" customHeight="1">
      <c r="A295" s="2">
        <v>49</v>
      </c>
      <c r="B295" s="94" t="s">
        <v>502</v>
      </c>
      <c r="C295" s="93">
        <v>1971</v>
      </c>
      <c r="D295" s="95" t="s">
        <v>2354</v>
      </c>
      <c r="E295" s="83">
        <v>270000</v>
      </c>
      <c r="F295" s="94"/>
      <c r="G295" s="83"/>
      <c r="H295" s="83">
        <f aca="true" t="shared" si="13" ref="H295:H301">E295+G295</f>
        <v>270000</v>
      </c>
      <c r="I295" s="120"/>
      <c r="J295" s="563"/>
    </row>
    <row r="296" spans="1:10" ht="21" customHeight="1">
      <c r="A296" s="2">
        <v>50</v>
      </c>
      <c r="B296" s="94" t="s">
        <v>503</v>
      </c>
      <c r="C296" s="93">
        <v>1950</v>
      </c>
      <c r="D296" s="95" t="s">
        <v>2216</v>
      </c>
      <c r="E296" s="83">
        <v>270000</v>
      </c>
      <c r="F296" s="94"/>
      <c r="G296" s="83"/>
      <c r="H296" s="83">
        <f t="shared" si="13"/>
        <v>270000</v>
      </c>
      <c r="I296" s="120"/>
      <c r="J296" s="563"/>
    </row>
    <row r="297" spans="1:10" ht="21" customHeight="1">
      <c r="A297" s="2">
        <v>51</v>
      </c>
      <c r="B297" s="94" t="s">
        <v>504</v>
      </c>
      <c r="C297" s="93">
        <v>1938</v>
      </c>
      <c r="D297" s="95" t="s">
        <v>2410</v>
      </c>
      <c r="E297" s="83">
        <v>270000</v>
      </c>
      <c r="F297" s="94"/>
      <c r="G297" s="83"/>
      <c r="H297" s="83">
        <f t="shared" si="13"/>
        <v>270000</v>
      </c>
      <c r="I297" s="120"/>
      <c r="J297" s="563"/>
    </row>
    <row r="298" spans="1:10" ht="21" customHeight="1">
      <c r="A298" s="2">
        <v>52</v>
      </c>
      <c r="B298" s="94" t="s">
        <v>2324</v>
      </c>
      <c r="C298" s="93">
        <v>1977</v>
      </c>
      <c r="D298" s="95" t="s">
        <v>2239</v>
      </c>
      <c r="E298" s="83">
        <v>270000</v>
      </c>
      <c r="F298" s="94"/>
      <c r="G298" s="83"/>
      <c r="H298" s="83">
        <f t="shared" si="13"/>
        <v>270000</v>
      </c>
      <c r="I298" s="120"/>
      <c r="J298" s="563"/>
    </row>
    <row r="299" spans="1:10" ht="21" customHeight="1">
      <c r="A299" s="2">
        <v>53</v>
      </c>
      <c r="B299" s="94" t="s">
        <v>2325</v>
      </c>
      <c r="C299" s="93">
        <v>1956</v>
      </c>
      <c r="D299" s="95" t="s">
        <v>2239</v>
      </c>
      <c r="E299" s="83">
        <v>270000</v>
      </c>
      <c r="F299" s="94"/>
      <c r="G299" s="83"/>
      <c r="H299" s="83">
        <f t="shared" si="13"/>
        <v>270000</v>
      </c>
      <c r="I299" s="126"/>
      <c r="J299" s="563"/>
    </row>
    <row r="300" spans="1:10" ht="21" customHeight="1">
      <c r="A300" s="2">
        <v>54</v>
      </c>
      <c r="B300" s="94" t="s">
        <v>2322</v>
      </c>
      <c r="C300" s="93">
        <v>1971</v>
      </c>
      <c r="D300" s="122" t="s">
        <v>2248</v>
      </c>
      <c r="E300" s="83">
        <v>270000</v>
      </c>
      <c r="F300" s="94"/>
      <c r="G300" s="83"/>
      <c r="H300" s="83">
        <f t="shared" si="13"/>
        <v>270000</v>
      </c>
      <c r="I300" s="126"/>
      <c r="J300" s="563"/>
    </row>
    <row r="301" spans="1:12" ht="21" customHeight="1">
      <c r="A301" s="2">
        <v>55</v>
      </c>
      <c r="B301" s="94" t="s">
        <v>505</v>
      </c>
      <c r="C301" s="93">
        <v>1947</v>
      </c>
      <c r="D301" s="122" t="s">
        <v>497</v>
      </c>
      <c r="E301" s="83">
        <v>270000</v>
      </c>
      <c r="F301" s="94"/>
      <c r="G301" s="83"/>
      <c r="H301" s="83">
        <f t="shared" si="13"/>
        <v>270000</v>
      </c>
      <c r="I301" s="126"/>
      <c r="J301" s="563"/>
      <c r="L301" s="12" t="s">
        <v>2800</v>
      </c>
    </row>
    <row r="302" spans="1:10" ht="21" customHeight="1">
      <c r="A302" s="2">
        <v>56</v>
      </c>
      <c r="B302" s="94" t="s">
        <v>2398</v>
      </c>
      <c r="C302" s="93">
        <v>1936</v>
      </c>
      <c r="D302" s="95" t="s">
        <v>828</v>
      </c>
      <c r="E302" s="83">
        <v>270000</v>
      </c>
      <c r="F302" s="94"/>
      <c r="G302" s="83"/>
      <c r="H302" s="83">
        <f>G302+E302</f>
        <v>270000</v>
      </c>
      <c r="I302" s="126"/>
      <c r="J302" s="563"/>
    </row>
    <row r="303" spans="1:10" ht="21" customHeight="1">
      <c r="A303" s="2">
        <v>57</v>
      </c>
      <c r="B303" s="667" t="s">
        <v>1905</v>
      </c>
      <c r="C303" s="668">
        <v>2002</v>
      </c>
      <c r="D303" s="95" t="s">
        <v>2193</v>
      </c>
      <c r="E303" s="83">
        <v>270000</v>
      </c>
      <c r="F303" s="94"/>
      <c r="G303" s="83"/>
      <c r="H303" s="83">
        <f>G303+E303</f>
        <v>270000</v>
      </c>
      <c r="I303" s="126"/>
      <c r="J303" s="563"/>
    </row>
    <row r="304" spans="1:10" ht="21" customHeight="1">
      <c r="A304" s="2"/>
      <c r="B304" s="97" t="s">
        <v>1349</v>
      </c>
      <c r="C304" s="93"/>
      <c r="D304" s="95"/>
      <c r="E304" s="106">
        <f>SUM(E247:E303)</f>
        <v>15120000</v>
      </c>
      <c r="F304" s="106">
        <f>SUM(F295:F301)</f>
        <v>0</v>
      </c>
      <c r="G304" s="106">
        <f>SUM(G302:G303)</f>
        <v>0</v>
      </c>
      <c r="H304" s="106">
        <f>G304+E304</f>
        <v>15120000</v>
      </c>
      <c r="I304" s="124"/>
      <c r="J304" s="563"/>
    </row>
    <row r="305" spans="1:10" ht="21" customHeight="1">
      <c r="A305" s="188">
        <v>23</v>
      </c>
      <c r="B305" s="1597" t="s">
        <v>2084</v>
      </c>
      <c r="C305" s="1598"/>
      <c r="D305" s="1598"/>
      <c r="E305" s="1598"/>
      <c r="F305" s="1598"/>
      <c r="G305" s="1598"/>
      <c r="H305" s="1598"/>
      <c r="I305" s="1598"/>
      <c r="J305" s="1599"/>
    </row>
    <row r="306" spans="1:10" ht="21" customHeight="1">
      <c r="A306" s="462">
        <v>1</v>
      </c>
      <c r="B306" s="1533" t="s">
        <v>2831</v>
      </c>
      <c r="C306" s="1534"/>
      <c r="D306" s="1534"/>
      <c r="E306" s="83">
        <v>5400000</v>
      </c>
      <c r="F306" s="1149"/>
      <c r="G306" s="1149"/>
      <c r="H306" s="83">
        <v>5400000</v>
      </c>
      <c r="I306" s="1149"/>
      <c r="J306" s="1150"/>
    </row>
    <row r="307" spans="1:10" ht="21" customHeight="1">
      <c r="A307" s="462">
        <v>2</v>
      </c>
      <c r="B307" s="1533" t="s">
        <v>2832</v>
      </c>
      <c r="C307" s="1534"/>
      <c r="D307" s="1535"/>
      <c r="E307" s="83">
        <v>5400000</v>
      </c>
      <c r="F307" s="1149"/>
      <c r="G307" s="1149"/>
      <c r="H307" s="83">
        <v>5400000</v>
      </c>
      <c r="I307" s="1149"/>
      <c r="J307" s="1150"/>
    </row>
    <row r="308" spans="1:10" ht="21" customHeight="1">
      <c r="A308" s="462">
        <v>3</v>
      </c>
      <c r="B308" s="1533" t="s">
        <v>2833</v>
      </c>
      <c r="C308" s="1534"/>
      <c r="D308" s="1535"/>
      <c r="E308" s="83">
        <v>5400000</v>
      </c>
      <c r="F308" s="1149"/>
      <c r="G308" s="1149"/>
      <c r="H308" s="83">
        <v>5400000</v>
      </c>
      <c r="I308" s="1149"/>
      <c r="J308" s="1150"/>
    </row>
    <row r="309" spans="1:10" ht="21" customHeight="1">
      <c r="A309" s="462">
        <v>4</v>
      </c>
      <c r="B309" s="1533" t="s">
        <v>2834</v>
      </c>
      <c r="C309" s="1534"/>
      <c r="D309" s="1535"/>
      <c r="E309" s="83">
        <v>5400000</v>
      </c>
      <c r="F309" s="1058"/>
      <c r="G309" s="1058"/>
      <c r="H309" s="83">
        <v>5400000</v>
      </c>
      <c r="I309" s="943"/>
      <c r="J309" s="1059"/>
    </row>
    <row r="310" spans="1:10" ht="21" customHeight="1">
      <c r="A310" s="669"/>
      <c r="B310" s="97" t="s">
        <v>1349</v>
      </c>
      <c r="C310" s="669"/>
      <c r="D310" s="669"/>
      <c r="E310" s="670">
        <f>SUM(E306:E309)</f>
        <v>21600000</v>
      </c>
      <c r="F310" s="670"/>
      <c r="G310" s="670"/>
      <c r="H310" s="106">
        <f>SUM(H306:H309)</f>
        <v>21600000</v>
      </c>
      <c r="I310" s="669"/>
      <c r="J310" s="671"/>
    </row>
    <row r="311" spans="1:10" ht="21" customHeight="1">
      <c r="A311" s="106"/>
      <c r="B311" s="672" t="s">
        <v>1412</v>
      </c>
      <c r="C311" s="106"/>
      <c r="D311" s="106"/>
      <c r="E311" s="673">
        <f>E304+E245+E225+E214+E182+E177+E174+E162+E52+E48+E40+E25+E17+E12+E310</f>
        <v>120555000</v>
      </c>
      <c r="F311" s="673"/>
      <c r="G311" s="674"/>
      <c r="H311" s="186">
        <f>H304+H245+H225+H214+H182+H177+H174+H162+H52+H48+H40+H25+H17+H12+H310</f>
        <v>123525000</v>
      </c>
      <c r="I311" s="106"/>
      <c r="J311" s="675"/>
    </row>
    <row r="312" spans="1:10" ht="21" customHeight="1">
      <c r="A312" s="1590" t="s">
        <v>572</v>
      </c>
      <c r="B312" s="1591"/>
      <c r="C312" s="1591"/>
      <c r="D312" s="1591"/>
      <c r="E312" s="1591"/>
      <c r="F312" s="1591"/>
      <c r="G312" s="1591"/>
      <c r="H312" s="1591"/>
      <c r="I312" s="1591"/>
      <c r="J312" s="1591"/>
    </row>
    <row r="313" spans="1:10" ht="21" customHeight="1">
      <c r="A313" s="272"/>
      <c r="B313" s="183"/>
      <c r="C313" s="273"/>
      <c r="D313" s="1593" t="s">
        <v>2269</v>
      </c>
      <c r="E313" s="1593"/>
      <c r="F313" s="1593"/>
      <c r="G313" s="1593"/>
      <c r="H313" s="1593"/>
      <c r="I313" s="1593"/>
      <c r="J313" s="1593"/>
    </row>
    <row r="314" spans="1:10" ht="21" customHeight="1">
      <c r="A314" s="272"/>
      <c r="B314" s="473" t="s">
        <v>1064</v>
      </c>
      <c r="C314" s="676"/>
      <c r="D314" s="472" t="s">
        <v>1413</v>
      </c>
      <c r="E314" s="1514" t="s">
        <v>2133</v>
      </c>
      <c r="F314" s="1514"/>
      <c r="G314" s="1514"/>
      <c r="H314" s="1514"/>
      <c r="I314" s="1514"/>
      <c r="J314" s="677"/>
    </row>
    <row r="315" spans="1:10" ht="21" customHeight="1">
      <c r="A315" s="272"/>
      <c r="B315" s="276"/>
      <c r="C315" s="273"/>
      <c r="D315" s="173"/>
      <c r="E315" s="276"/>
      <c r="F315" s="276"/>
      <c r="G315" s="276"/>
      <c r="H315" s="276"/>
      <c r="I315" s="276"/>
      <c r="J315" s="678"/>
    </row>
    <row r="316" spans="1:10" ht="21" customHeight="1">
      <c r="A316" s="272"/>
      <c r="B316" s="276"/>
      <c r="C316" s="273"/>
      <c r="D316" s="173"/>
      <c r="E316" s="276"/>
      <c r="F316" s="276"/>
      <c r="G316" s="276"/>
      <c r="H316" s="276"/>
      <c r="I316" s="276"/>
      <c r="J316" s="678"/>
    </row>
    <row r="317" spans="1:10" ht="21" customHeight="1">
      <c r="A317" s="272"/>
      <c r="B317" s="277"/>
      <c r="C317" s="277"/>
      <c r="D317" s="277"/>
      <c r="E317" s="277"/>
      <c r="F317" s="277"/>
      <c r="G317" s="278"/>
      <c r="H317" s="278"/>
      <c r="I317" s="277"/>
      <c r="J317" s="679"/>
    </row>
    <row r="318" spans="1:10" ht="21" customHeight="1">
      <c r="A318" s="272"/>
      <c r="B318" s="281" t="s">
        <v>748</v>
      </c>
      <c r="C318" s="281" t="s">
        <v>2791</v>
      </c>
      <c r="D318" s="281"/>
      <c r="E318" s="277"/>
      <c r="F318" s="277"/>
      <c r="G318" s="278"/>
      <c r="H318" s="278"/>
      <c r="I318" s="277"/>
      <c r="J318" s="679"/>
    </row>
    <row r="319" spans="1:10" ht="21" customHeight="1">
      <c r="A319" s="272"/>
      <c r="B319" s="61"/>
      <c r="C319" s="1515"/>
      <c r="D319" s="1515"/>
      <c r="E319" s="1515"/>
      <c r="F319" s="1592"/>
      <c r="G319" s="1592"/>
      <c r="H319" s="1592"/>
      <c r="I319" s="277"/>
      <c r="J319" s="679"/>
    </row>
    <row r="320" spans="1:10" ht="21" customHeight="1">
      <c r="A320" s="1400" t="s">
        <v>2083</v>
      </c>
      <c r="B320" s="1400"/>
      <c r="C320" s="1400"/>
      <c r="D320" s="1400"/>
      <c r="E320" s="1400"/>
      <c r="F320" s="1400"/>
      <c r="G320" s="1400"/>
      <c r="H320" s="1400"/>
      <c r="I320" s="1400"/>
      <c r="J320" s="1400"/>
    </row>
    <row r="321" spans="1:10" ht="21" customHeight="1">
      <c r="A321" s="272"/>
      <c r="B321" s="63" t="s">
        <v>2082</v>
      </c>
      <c r="C321" s="1400" t="s">
        <v>2104</v>
      </c>
      <c r="D321" s="1400"/>
      <c r="E321" s="1400"/>
      <c r="F321" s="1400"/>
      <c r="G321" s="1400"/>
      <c r="H321" s="1400"/>
      <c r="I321" s="64"/>
      <c r="J321" s="591"/>
    </row>
  </sheetData>
  <mergeCells count="38">
    <mergeCell ref="A13:J13"/>
    <mergeCell ref="A18:J18"/>
    <mergeCell ref="A6:A7"/>
    <mergeCell ref="H6:H7"/>
    <mergeCell ref="F6:G6"/>
    <mergeCell ref="A2:B2"/>
    <mergeCell ref="B4:I4"/>
    <mergeCell ref="B3:J3"/>
    <mergeCell ref="A8:J8"/>
    <mergeCell ref="J6:J7"/>
    <mergeCell ref="D6:D7"/>
    <mergeCell ref="B6:B7"/>
    <mergeCell ref="C6:C7"/>
    <mergeCell ref="I6:I7"/>
    <mergeCell ref="E6:E7"/>
    <mergeCell ref="A41:J41"/>
    <mergeCell ref="A49:J49"/>
    <mergeCell ref="A53:J53"/>
    <mergeCell ref="A163:J163"/>
    <mergeCell ref="B309:D309"/>
    <mergeCell ref="A215:J215"/>
    <mergeCell ref="A226:J226"/>
    <mergeCell ref="A175:J175"/>
    <mergeCell ref="A178:J178"/>
    <mergeCell ref="A183:J183"/>
    <mergeCell ref="B306:D306"/>
    <mergeCell ref="B307:D307"/>
    <mergeCell ref="B308:D308"/>
    <mergeCell ref="A26:D26"/>
    <mergeCell ref="A320:J320"/>
    <mergeCell ref="C321:H321"/>
    <mergeCell ref="A312:J312"/>
    <mergeCell ref="C319:E319"/>
    <mergeCell ref="F319:H319"/>
    <mergeCell ref="D313:J313"/>
    <mergeCell ref="E314:I314"/>
    <mergeCell ref="A246:J246"/>
    <mergeCell ref="B305:J305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339"/>
  <sheetViews>
    <sheetView workbookViewId="0" topLeftCell="A1">
      <selection activeCell="B324" sqref="B324:I324"/>
    </sheetView>
  </sheetViews>
  <sheetFormatPr defaultColWidth="9.00390625" defaultRowHeight="19.5" customHeight="1"/>
  <cols>
    <col min="1" max="1" width="3.75390625" style="1176" customWidth="1"/>
    <col min="2" max="2" width="19.375" style="1176" customWidth="1"/>
    <col min="3" max="3" width="5.375" style="1176" customWidth="1"/>
    <col min="4" max="4" width="9.00390625" style="1176" customWidth="1"/>
    <col min="5" max="5" width="9.625" style="1176" customWidth="1"/>
    <col min="6" max="6" width="5.125" style="1176" customWidth="1"/>
    <col min="7" max="7" width="9.375" style="1213" customWidth="1"/>
    <col min="8" max="8" width="11.125" style="1213" customWidth="1"/>
    <col min="9" max="9" width="7.75390625" style="1176" customWidth="1"/>
    <col min="10" max="10" width="12.50390625" style="1176" customWidth="1"/>
    <col min="11" max="11" width="9.00390625" style="1176" customWidth="1"/>
    <col min="12" max="12" width="11.375" style="1176" bestFit="1" customWidth="1"/>
    <col min="13" max="13" width="9.00390625" style="1177" customWidth="1"/>
    <col min="14" max="16384" width="9.00390625" style="1176" customWidth="1"/>
  </cols>
  <sheetData>
    <row r="1" spans="1:10" ht="19.5" customHeight="1">
      <c r="A1" s="1645" t="s">
        <v>899</v>
      </c>
      <c r="B1" s="1645"/>
      <c r="C1" s="1645"/>
      <c r="D1" s="1171"/>
      <c r="E1" s="1172"/>
      <c r="F1" s="1173"/>
      <c r="G1" s="1173"/>
      <c r="H1" s="1173"/>
      <c r="I1" s="1174"/>
      <c r="J1" s="1175"/>
    </row>
    <row r="2" spans="1:10" ht="19.5" customHeight="1">
      <c r="A2" s="1645" t="s">
        <v>2623</v>
      </c>
      <c r="B2" s="1646"/>
      <c r="C2" s="1646"/>
      <c r="D2" s="1178"/>
      <c r="E2" s="1179"/>
      <c r="F2" s="1178"/>
      <c r="G2" s="1178"/>
      <c r="H2" s="1180"/>
      <c r="I2" s="1181"/>
      <c r="J2" s="1175"/>
    </row>
    <row r="3" spans="1:10" ht="19.5" customHeight="1">
      <c r="A3" s="1182"/>
      <c r="B3" s="1645" t="s">
        <v>2729</v>
      </c>
      <c r="C3" s="1645"/>
      <c r="D3" s="1645"/>
      <c r="E3" s="1645"/>
      <c r="F3" s="1645"/>
      <c r="G3" s="1645"/>
      <c r="H3" s="1645"/>
      <c r="I3" s="1645"/>
      <c r="J3" s="1645"/>
    </row>
    <row r="4" spans="1:10" ht="19.5" customHeight="1">
      <c r="A4" s="1182"/>
      <c r="B4" s="1647" t="s">
        <v>2265</v>
      </c>
      <c r="C4" s="1647"/>
      <c r="D4" s="1647"/>
      <c r="E4" s="1647"/>
      <c r="F4" s="1647"/>
      <c r="G4" s="1647"/>
      <c r="H4" s="1647"/>
      <c r="I4" s="1647"/>
      <c r="J4" s="1170"/>
    </row>
    <row r="5" spans="1:10" ht="19.5" customHeight="1">
      <c r="A5" s="1648" t="s">
        <v>2730</v>
      </c>
      <c r="B5" s="1651" t="s">
        <v>2731</v>
      </c>
      <c r="C5" s="1654" t="s">
        <v>2738</v>
      </c>
      <c r="D5" s="1657" t="s">
        <v>2740</v>
      </c>
      <c r="E5" s="1627" t="s">
        <v>2732</v>
      </c>
      <c r="F5" s="1643" t="s">
        <v>2733</v>
      </c>
      <c r="G5" s="1643"/>
      <c r="H5" s="1640" t="s">
        <v>2737</v>
      </c>
      <c r="I5" s="1627" t="s">
        <v>1146</v>
      </c>
      <c r="J5" s="1627" t="s">
        <v>230</v>
      </c>
    </row>
    <row r="6" spans="1:10" ht="19.5" customHeight="1">
      <c r="A6" s="1649"/>
      <c r="B6" s="1652"/>
      <c r="C6" s="1655"/>
      <c r="D6" s="1658"/>
      <c r="E6" s="1628"/>
      <c r="F6" s="1639" t="s">
        <v>2860</v>
      </c>
      <c r="G6" s="1644" t="s">
        <v>2132</v>
      </c>
      <c r="H6" s="1641"/>
      <c r="I6" s="1628"/>
      <c r="J6" s="1628"/>
    </row>
    <row r="7" spans="1:10" ht="19.5" customHeight="1">
      <c r="A7" s="1650"/>
      <c r="B7" s="1653"/>
      <c r="C7" s="1656"/>
      <c r="D7" s="1659"/>
      <c r="E7" s="1629"/>
      <c r="F7" s="1639"/>
      <c r="G7" s="1644"/>
      <c r="H7" s="1642"/>
      <c r="I7" s="1629"/>
      <c r="J7" s="1629"/>
    </row>
    <row r="8" spans="1:10" ht="19.5" customHeight="1">
      <c r="A8" s="1183" t="s">
        <v>698</v>
      </c>
      <c r="B8" s="1630" t="s">
        <v>1516</v>
      </c>
      <c r="C8" s="1631"/>
      <c r="D8" s="1631"/>
      <c r="E8" s="1631"/>
      <c r="F8" s="1631"/>
      <c r="G8" s="1631"/>
      <c r="H8" s="1631"/>
      <c r="I8" s="1631"/>
      <c r="J8" s="1632"/>
    </row>
    <row r="9" spans="1:10" ht="19.5" customHeight="1">
      <c r="A9" s="1187">
        <v>1</v>
      </c>
      <c r="B9" s="1187" t="s">
        <v>1147</v>
      </c>
      <c r="C9" s="1187">
        <v>1999</v>
      </c>
      <c r="D9" s="1187" t="s">
        <v>1148</v>
      </c>
      <c r="E9" s="1188">
        <v>405000</v>
      </c>
      <c r="F9" s="1188"/>
      <c r="G9" s="1188"/>
      <c r="H9" s="1188">
        <v>405000</v>
      </c>
      <c r="I9" s="1187"/>
      <c r="J9" s="1187"/>
    </row>
    <row r="10" spans="1:10" ht="19.5" customHeight="1">
      <c r="A10" s="1189">
        <v>2</v>
      </c>
      <c r="B10" s="1187" t="s">
        <v>480</v>
      </c>
      <c r="C10" s="1187">
        <v>2003</v>
      </c>
      <c r="D10" s="1187" t="s">
        <v>481</v>
      </c>
      <c r="E10" s="1188">
        <v>405000</v>
      </c>
      <c r="F10" s="1188"/>
      <c r="G10" s="1188"/>
      <c r="H10" s="1188">
        <v>405000</v>
      </c>
      <c r="I10" s="1190"/>
      <c r="J10" s="1187"/>
    </row>
    <row r="11" spans="1:10" ht="19.5" customHeight="1">
      <c r="A11" s="1187">
        <v>3</v>
      </c>
      <c r="B11" s="1187" t="s">
        <v>482</v>
      </c>
      <c r="C11" s="1187">
        <v>2009</v>
      </c>
      <c r="D11" s="1187" t="s">
        <v>1148</v>
      </c>
      <c r="E11" s="1188">
        <v>405000</v>
      </c>
      <c r="F11" s="1188"/>
      <c r="G11" s="1188"/>
      <c r="H11" s="1188">
        <v>405000</v>
      </c>
      <c r="I11" s="1190"/>
      <c r="J11" s="1187"/>
    </row>
    <row r="12" spans="2:10" ht="19.5" customHeight="1">
      <c r="B12" s="1191" t="s">
        <v>1349</v>
      </c>
      <c r="C12" s="1191"/>
      <c r="D12" s="1191"/>
      <c r="E12" s="1192">
        <f>SUM(E9:E11)</f>
        <v>1215000</v>
      </c>
      <c r="F12" s="1192">
        <f>SUM(F9:F11)</f>
        <v>0</v>
      </c>
      <c r="G12" s="1192">
        <f>SUM(G9:G11)</f>
        <v>0</v>
      </c>
      <c r="H12" s="1192">
        <f>SUM(H9:H11)</f>
        <v>1215000</v>
      </c>
      <c r="I12" s="1187"/>
      <c r="J12" s="1187"/>
    </row>
    <row r="13" spans="1:10" ht="19.5" customHeight="1">
      <c r="A13" s="1193" t="s">
        <v>698</v>
      </c>
      <c r="B13" s="1194" t="s">
        <v>1150</v>
      </c>
      <c r="C13" s="1195"/>
      <c r="D13" s="1195"/>
      <c r="E13" s="1195"/>
      <c r="F13" s="1195"/>
      <c r="G13" s="1195"/>
      <c r="H13" s="1195"/>
      <c r="I13" s="1195"/>
      <c r="J13" s="1187"/>
    </row>
    <row r="14" spans="1:10" ht="19.5" customHeight="1">
      <c r="A14" s="1187">
        <v>1</v>
      </c>
      <c r="B14" s="1187" t="s">
        <v>1151</v>
      </c>
      <c r="C14" s="1187">
        <v>1967</v>
      </c>
      <c r="D14" s="1187" t="s">
        <v>1148</v>
      </c>
      <c r="E14" s="1188">
        <v>270000</v>
      </c>
      <c r="F14" s="1188"/>
      <c r="G14" s="1188"/>
      <c r="H14" s="1188">
        <v>270000</v>
      </c>
      <c r="I14" s="1187"/>
      <c r="J14" s="1187"/>
    </row>
    <row r="15" spans="1:10" ht="19.5" customHeight="1">
      <c r="A15" s="1193">
        <v>2</v>
      </c>
      <c r="B15" s="1196" t="s">
        <v>1152</v>
      </c>
      <c r="C15" s="1193">
        <v>1970</v>
      </c>
      <c r="D15" s="1187" t="s">
        <v>1153</v>
      </c>
      <c r="E15" s="1188">
        <v>270000</v>
      </c>
      <c r="F15" s="1188"/>
      <c r="G15" s="1188"/>
      <c r="H15" s="1188">
        <v>270000</v>
      </c>
      <c r="I15" s="1187"/>
      <c r="J15" s="1187"/>
    </row>
    <row r="16" spans="1:10" ht="19.5" customHeight="1">
      <c r="A16" s="1193">
        <v>3</v>
      </c>
      <c r="B16" s="1196" t="s">
        <v>2776</v>
      </c>
      <c r="C16" s="1193">
        <v>1974</v>
      </c>
      <c r="D16" s="1187" t="s">
        <v>1200</v>
      </c>
      <c r="E16" s="1188">
        <v>270000</v>
      </c>
      <c r="F16" s="1197"/>
      <c r="G16" s="1197"/>
      <c r="H16" s="1188">
        <f>SUM(E16:G16)</f>
        <v>270000</v>
      </c>
      <c r="I16" s="1187"/>
      <c r="J16" s="1187"/>
    </row>
    <row r="17" spans="1:10" ht="19.5" customHeight="1">
      <c r="A17" s="1198"/>
      <c r="B17" s="1199" t="s">
        <v>1349</v>
      </c>
      <c r="C17" s="1198"/>
      <c r="D17" s="1187"/>
      <c r="E17" s="1192">
        <f>SUM(E14:E16)</f>
        <v>810000</v>
      </c>
      <c r="F17" s="1197"/>
      <c r="G17" s="1200"/>
      <c r="H17" s="1192">
        <f>SUM(H14:H16)</f>
        <v>810000</v>
      </c>
      <c r="I17" s="1187"/>
      <c r="J17" s="1201"/>
    </row>
    <row r="18" spans="1:10" ht="19.5" customHeight="1">
      <c r="A18" s="1202" t="s">
        <v>698</v>
      </c>
      <c r="B18" s="1630" t="s">
        <v>1154</v>
      </c>
      <c r="C18" s="1631"/>
      <c r="D18" s="1631"/>
      <c r="E18" s="1631"/>
      <c r="F18" s="1631"/>
      <c r="G18" s="1631"/>
      <c r="H18" s="1631"/>
      <c r="I18" s="1631"/>
      <c r="J18" s="1632"/>
    </row>
    <row r="19" spans="1:10" ht="19.5" customHeight="1">
      <c r="A19" s="1203">
        <v>1</v>
      </c>
      <c r="B19" s="1204" t="s">
        <v>30</v>
      </c>
      <c r="C19" s="1204">
        <v>1977</v>
      </c>
      <c r="D19" s="1204" t="s">
        <v>1155</v>
      </c>
      <c r="E19" s="1197">
        <v>540000</v>
      </c>
      <c r="F19" s="1197"/>
      <c r="G19" s="1197"/>
      <c r="H19" s="1197">
        <v>540000</v>
      </c>
      <c r="I19" s="1187"/>
      <c r="J19" s="1187"/>
    </row>
    <row r="20" spans="1:10" ht="19.5" customHeight="1">
      <c r="A20" s="1203">
        <v>2</v>
      </c>
      <c r="B20" s="1204" t="s">
        <v>30</v>
      </c>
      <c r="C20" s="1204">
        <v>1983</v>
      </c>
      <c r="D20" s="1204" t="s">
        <v>1156</v>
      </c>
      <c r="E20" s="1197">
        <v>540000</v>
      </c>
      <c r="F20" s="1197"/>
      <c r="G20" s="1197"/>
      <c r="H20" s="1197">
        <v>540000</v>
      </c>
      <c r="I20" s="1187"/>
      <c r="J20" s="1187"/>
    </row>
    <row r="21" spans="1:10" ht="19.5" customHeight="1">
      <c r="A21" s="1203">
        <v>3</v>
      </c>
      <c r="B21" s="1204" t="s">
        <v>1157</v>
      </c>
      <c r="C21" s="1204">
        <v>1969</v>
      </c>
      <c r="D21" s="1204" t="s">
        <v>1156</v>
      </c>
      <c r="E21" s="1197">
        <v>540000</v>
      </c>
      <c r="F21" s="1197"/>
      <c r="G21" s="1197"/>
      <c r="H21" s="1197">
        <v>540000</v>
      </c>
      <c r="I21" s="1187"/>
      <c r="J21" s="1187"/>
    </row>
    <row r="22" spans="1:10" ht="19.5" customHeight="1">
      <c r="A22" s="1203">
        <v>4</v>
      </c>
      <c r="B22" s="1204" t="s">
        <v>1159</v>
      </c>
      <c r="C22" s="1204">
        <v>1972</v>
      </c>
      <c r="D22" s="1204" t="s">
        <v>1160</v>
      </c>
      <c r="E22" s="1197">
        <v>540000</v>
      </c>
      <c r="F22" s="1197"/>
      <c r="G22" s="1197"/>
      <c r="H22" s="1197">
        <v>540000</v>
      </c>
      <c r="I22" s="1187"/>
      <c r="J22" s="1187"/>
    </row>
    <row r="23" spans="1:10" ht="19.5" customHeight="1">
      <c r="A23" s="1203">
        <v>5</v>
      </c>
      <c r="B23" s="1204" t="s">
        <v>1161</v>
      </c>
      <c r="C23" s="1204">
        <v>1976</v>
      </c>
      <c r="D23" s="1204" t="s">
        <v>1160</v>
      </c>
      <c r="E23" s="1197">
        <v>540000</v>
      </c>
      <c r="F23" s="1197"/>
      <c r="G23" s="1197"/>
      <c r="H23" s="1197">
        <v>540000</v>
      </c>
      <c r="I23" s="1187"/>
      <c r="J23" s="1187"/>
    </row>
    <row r="24" spans="1:10" ht="19.5" customHeight="1">
      <c r="A24" s="1203">
        <v>6</v>
      </c>
      <c r="B24" s="1204" t="s">
        <v>1162</v>
      </c>
      <c r="C24" s="1204">
        <v>1966</v>
      </c>
      <c r="D24" s="1204" t="s">
        <v>1153</v>
      </c>
      <c r="E24" s="1197">
        <v>540000</v>
      </c>
      <c r="F24" s="1197"/>
      <c r="G24" s="1197"/>
      <c r="H24" s="1197">
        <v>540000</v>
      </c>
      <c r="I24" s="1187"/>
      <c r="J24" s="1187"/>
    </row>
    <row r="25" spans="1:10" ht="19.5" customHeight="1">
      <c r="A25" s="1203">
        <v>7</v>
      </c>
      <c r="B25" s="1204" t="s">
        <v>1163</v>
      </c>
      <c r="C25" s="1204">
        <v>1962</v>
      </c>
      <c r="D25" s="1204" t="s">
        <v>1155</v>
      </c>
      <c r="E25" s="1197">
        <v>540000</v>
      </c>
      <c r="F25" s="1197"/>
      <c r="G25" s="1197"/>
      <c r="H25" s="1197">
        <v>540000</v>
      </c>
      <c r="I25" s="1187"/>
      <c r="J25" s="1187"/>
    </row>
    <row r="26" spans="1:10" ht="19.5" customHeight="1">
      <c r="A26" s="1203">
        <v>8</v>
      </c>
      <c r="B26" s="1204" t="s">
        <v>1164</v>
      </c>
      <c r="C26" s="1204">
        <v>1974</v>
      </c>
      <c r="D26" s="1204" t="s">
        <v>1160</v>
      </c>
      <c r="E26" s="1197">
        <v>540000</v>
      </c>
      <c r="F26" s="1197"/>
      <c r="G26" s="1197"/>
      <c r="H26" s="1197">
        <v>540000</v>
      </c>
      <c r="I26" s="1187"/>
      <c r="J26" s="1187"/>
    </row>
    <row r="27" spans="1:10" ht="19.5" customHeight="1">
      <c r="A27" s="1203">
        <v>9</v>
      </c>
      <c r="B27" s="1204" t="s">
        <v>1165</v>
      </c>
      <c r="C27" s="1204">
        <v>1970</v>
      </c>
      <c r="D27" s="1204" t="s">
        <v>1166</v>
      </c>
      <c r="E27" s="1197">
        <v>540000</v>
      </c>
      <c r="F27" s="1197"/>
      <c r="G27" s="1197"/>
      <c r="H27" s="1197">
        <v>540000</v>
      </c>
      <c r="I27" s="1187"/>
      <c r="J27" s="1187"/>
    </row>
    <row r="28" spans="1:10" ht="19.5" customHeight="1">
      <c r="A28" s="1203">
        <v>10</v>
      </c>
      <c r="B28" s="1204" t="s">
        <v>1174</v>
      </c>
      <c r="C28" s="1204">
        <v>1974</v>
      </c>
      <c r="D28" s="1204" t="s">
        <v>1155</v>
      </c>
      <c r="E28" s="1197">
        <v>540000</v>
      </c>
      <c r="F28" s="1197"/>
      <c r="G28" s="1197"/>
      <c r="H28" s="1197">
        <v>540000</v>
      </c>
      <c r="I28" s="1187"/>
      <c r="J28" s="1187"/>
    </row>
    <row r="29" spans="1:10" ht="19.5" customHeight="1">
      <c r="A29" s="1203">
        <v>11</v>
      </c>
      <c r="B29" s="1204" t="s">
        <v>1346</v>
      </c>
      <c r="C29" s="1204">
        <v>1982</v>
      </c>
      <c r="D29" s="1204" t="s">
        <v>1273</v>
      </c>
      <c r="E29" s="1197">
        <v>540000</v>
      </c>
      <c r="F29" s="1197"/>
      <c r="G29" s="1197"/>
      <c r="H29" s="1197">
        <v>540000</v>
      </c>
      <c r="I29" s="1187"/>
      <c r="J29" s="1187"/>
    </row>
    <row r="30" spans="1:10" ht="19.5" customHeight="1">
      <c r="A30" s="1636" t="s">
        <v>1349</v>
      </c>
      <c r="B30" s="1637"/>
      <c r="C30" s="1638"/>
      <c r="D30" s="1187"/>
      <c r="E30" s="1200">
        <f>SUM(E19:E29)</f>
        <v>5940000</v>
      </c>
      <c r="F30" s="1197"/>
      <c r="G30" s="1200"/>
      <c r="H30" s="1200">
        <f>SUM(H19:H29)</f>
        <v>5940000</v>
      </c>
      <c r="I30" s="1187"/>
      <c r="J30" s="1201"/>
    </row>
    <row r="31" spans="1:10" ht="19.5" customHeight="1">
      <c r="A31" s="1205" t="s">
        <v>698</v>
      </c>
      <c r="B31" s="1631" t="s">
        <v>101</v>
      </c>
      <c r="C31" s="1631"/>
      <c r="D31" s="1631"/>
      <c r="E31" s="1631"/>
      <c r="F31" s="1631"/>
      <c r="G31" s="1631"/>
      <c r="H31" s="1631"/>
      <c r="I31" s="1631"/>
      <c r="J31" s="1632"/>
    </row>
    <row r="32" spans="1:10" ht="19.5" customHeight="1">
      <c r="A32" s="1203">
        <v>1</v>
      </c>
      <c r="B32" s="1204" t="s">
        <v>1175</v>
      </c>
      <c r="C32" s="1204">
        <v>1943</v>
      </c>
      <c r="D32" s="1204" t="s">
        <v>1176</v>
      </c>
      <c r="E32" s="1197">
        <v>405000</v>
      </c>
      <c r="F32" s="1197"/>
      <c r="G32" s="1197"/>
      <c r="H32" s="1197">
        <v>405000</v>
      </c>
      <c r="I32" s="1187"/>
      <c r="J32" s="1187"/>
    </row>
    <row r="33" spans="1:10" ht="19.5" customHeight="1">
      <c r="A33" s="1203">
        <v>2</v>
      </c>
      <c r="B33" s="1204" t="s">
        <v>1177</v>
      </c>
      <c r="C33" s="1204">
        <v>1948</v>
      </c>
      <c r="D33" s="1204" t="s">
        <v>1178</v>
      </c>
      <c r="E33" s="1197">
        <v>405000</v>
      </c>
      <c r="F33" s="1197"/>
      <c r="G33" s="1197"/>
      <c r="H33" s="1197">
        <v>405000</v>
      </c>
      <c r="I33" s="1187"/>
      <c r="J33" s="1187"/>
    </row>
    <row r="34" spans="1:10" ht="19.5" customHeight="1">
      <c r="A34" s="1203">
        <v>3</v>
      </c>
      <c r="B34" s="1204" t="s">
        <v>1179</v>
      </c>
      <c r="C34" s="1204">
        <v>1947</v>
      </c>
      <c r="D34" s="1204" t="s">
        <v>1180</v>
      </c>
      <c r="E34" s="1197">
        <v>405000</v>
      </c>
      <c r="F34" s="1197"/>
      <c r="G34" s="1197"/>
      <c r="H34" s="1197">
        <v>405000</v>
      </c>
      <c r="I34" s="1187"/>
      <c r="J34" s="1187"/>
    </row>
    <row r="35" spans="1:10" ht="19.5" customHeight="1">
      <c r="A35" s="1203">
        <v>4</v>
      </c>
      <c r="B35" s="1204" t="s">
        <v>1181</v>
      </c>
      <c r="C35" s="1204">
        <v>1947</v>
      </c>
      <c r="D35" s="1204" t="s">
        <v>1180</v>
      </c>
      <c r="E35" s="1197">
        <v>405000</v>
      </c>
      <c r="F35" s="1197"/>
      <c r="G35" s="1197"/>
      <c r="H35" s="1197">
        <v>405000</v>
      </c>
      <c r="I35" s="1187"/>
      <c r="J35" s="1187"/>
    </row>
    <row r="36" spans="1:10" ht="19.5" customHeight="1">
      <c r="A36" s="1203">
        <v>5</v>
      </c>
      <c r="B36" s="1204" t="s">
        <v>1182</v>
      </c>
      <c r="C36" s="1204">
        <v>1937</v>
      </c>
      <c r="D36" s="1204" t="s">
        <v>1183</v>
      </c>
      <c r="E36" s="1197">
        <v>405000</v>
      </c>
      <c r="F36" s="1197"/>
      <c r="G36" s="1197"/>
      <c r="H36" s="1197">
        <v>405000</v>
      </c>
      <c r="I36" s="1187"/>
      <c r="J36" s="1187"/>
    </row>
    <row r="37" spans="1:10" ht="19.5" customHeight="1">
      <c r="A37" s="1203">
        <v>6</v>
      </c>
      <c r="B37" s="1204" t="s">
        <v>1184</v>
      </c>
      <c r="C37" s="1204">
        <v>1946</v>
      </c>
      <c r="D37" s="1204" t="s">
        <v>1158</v>
      </c>
      <c r="E37" s="1197">
        <v>405000</v>
      </c>
      <c r="F37" s="1197"/>
      <c r="G37" s="1197"/>
      <c r="H37" s="1197">
        <v>405000</v>
      </c>
      <c r="I37" s="1187"/>
      <c r="J37" s="1187"/>
    </row>
    <row r="38" spans="1:10" ht="19.5" customHeight="1">
      <c r="A38" s="1203">
        <v>7</v>
      </c>
      <c r="B38" s="1204" t="s">
        <v>1185</v>
      </c>
      <c r="C38" s="1204">
        <v>1947</v>
      </c>
      <c r="D38" s="1204" t="s">
        <v>1186</v>
      </c>
      <c r="E38" s="1197">
        <v>405000</v>
      </c>
      <c r="F38" s="1197"/>
      <c r="G38" s="1197"/>
      <c r="H38" s="1197">
        <v>405000</v>
      </c>
      <c r="I38" s="1187"/>
      <c r="J38" s="1187"/>
    </row>
    <row r="39" spans="1:10" ht="19.5" customHeight="1">
      <c r="A39" s="1203">
        <v>8</v>
      </c>
      <c r="B39" s="1204" t="s">
        <v>1187</v>
      </c>
      <c r="C39" s="1206">
        <v>1951</v>
      </c>
      <c r="D39" s="1206" t="s">
        <v>1155</v>
      </c>
      <c r="E39" s="1197">
        <v>405000</v>
      </c>
      <c r="F39" s="1197"/>
      <c r="G39" s="1197"/>
      <c r="H39" s="1197">
        <v>405000</v>
      </c>
      <c r="I39" s="1187"/>
      <c r="J39" s="1187"/>
    </row>
    <row r="40" spans="1:10" ht="19.5" customHeight="1">
      <c r="A40" s="1203">
        <v>9</v>
      </c>
      <c r="B40" s="1204" t="s">
        <v>1188</v>
      </c>
      <c r="C40" s="1206">
        <v>1954</v>
      </c>
      <c r="D40" s="1206" t="s">
        <v>1155</v>
      </c>
      <c r="E40" s="1197">
        <v>405000</v>
      </c>
      <c r="F40" s="1197"/>
      <c r="G40" s="1197"/>
      <c r="H40" s="1197">
        <v>405000</v>
      </c>
      <c r="I40" s="1187"/>
      <c r="J40" s="1187"/>
    </row>
    <row r="41" spans="1:10" ht="19.5" customHeight="1">
      <c r="A41" s="1203"/>
      <c r="B41" s="1199" t="s">
        <v>1349</v>
      </c>
      <c r="C41" s="1204"/>
      <c r="D41" s="1204"/>
      <c r="E41" s="1200">
        <f>SUM(E32:E40)</f>
        <v>3645000</v>
      </c>
      <c r="F41" s="1197"/>
      <c r="G41" s="1200"/>
      <c r="H41" s="1200">
        <f>SUM(H32:H40)</f>
        <v>3645000</v>
      </c>
      <c r="I41" s="1187"/>
      <c r="J41" s="1201"/>
    </row>
    <row r="42" spans="1:10" ht="19.5" customHeight="1">
      <c r="A42" s="1184" t="s">
        <v>698</v>
      </c>
      <c r="B42" s="1633" t="s">
        <v>1515</v>
      </c>
      <c r="C42" s="1634"/>
      <c r="D42" s="1634"/>
      <c r="E42" s="1634"/>
      <c r="F42" s="1634"/>
      <c r="G42" s="1634"/>
      <c r="H42" s="1634"/>
      <c r="I42" s="1634"/>
      <c r="J42" s="1635"/>
    </row>
    <row r="43" spans="1:10" ht="19.5" customHeight="1">
      <c r="A43" s="1203">
        <v>1</v>
      </c>
      <c r="B43" s="1204" t="s">
        <v>1189</v>
      </c>
      <c r="C43" s="1204">
        <v>1930</v>
      </c>
      <c r="D43" s="1204" t="s">
        <v>1148</v>
      </c>
      <c r="E43" s="1197">
        <v>540000</v>
      </c>
      <c r="F43" s="1197"/>
      <c r="G43" s="1197"/>
      <c r="H43" s="1197">
        <v>540000</v>
      </c>
      <c r="I43" s="1187"/>
      <c r="J43" s="1187"/>
    </row>
    <row r="44" spans="1:10" ht="19.5" customHeight="1">
      <c r="A44" s="1207">
        <v>2</v>
      </c>
      <c r="B44" s="1208" t="s">
        <v>1196</v>
      </c>
      <c r="C44" s="1208">
        <v>1932</v>
      </c>
      <c r="D44" s="1208" t="s">
        <v>1148</v>
      </c>
      <c r="E44" s="1197">
        <v>540000</v>
      </c>
      <c r="F44" s="1197"/>
      <c r="G44" s="1197"/>
      <c r="H44" s="1197">
        <v>540000</v>
      </c>
      <c r="I44" s="1209"/>
      <c r="J44" s="1187"/>
    </row>
    <row r="45" spans="1:10" ht="19.5" customHeight="1">
      <c r="A45" s="1203">
        <v>3</v>
      </c>
      <c r="B45" s="1204" t="s">
        <v>1197</v>
      </c>
      <c r="C45" s="1204">
        <v>1929</v>
      </c>
      <c r="D45" s="1204" t="s">
        <v>1186</v>
      </c>
      <c r="E45" s="1197">
        <v>540000</v>
      </c>
      <c r="F45" s="1197"/>
      <c r="G45" s="1197"/>
      <c r="H45" s="1197">
        <v>540000</v>
      </c>
      <c r="I45" s="1187"/>
      <c r="J45" s="1187"/>
    </row>
    <row r="46" spans="1:10" ht="19.5" customHeight="1">
      <c r="A46" s="1203">
        <v>4</v>
      </c>
      <c r="B46" s="1204" t="s">
        <v>1199</v>
      </c>
      <c r="C46" s="1204">
        <v>1919</v>
      </c>
      <c r="D46" s="1204" t="s">
        <v>1200</v>
      </c>
      <c r="E46" s="1197">
        <v>540000</v>
      </c>
      <c r="F46" s="1197"/>
      <c r="G46" s="1197"/>
      <c r="H46" s="1197">
        <v>540000</v>
      </c>
      <c r="I46" s="1187"/>
      <c r="J46" s="1187"/>
    </row>
    <row r="47" spans="1:10" ht="19.5" customHeight="1">
      <c r="A47" s="1203"/>
      <c r="B47" s="1210" t="s">
        <v>1349</v>
      </c>
      <c r="C47" s="1187"/>
      <c r="D47" s="1187"/>
      <c r="E47" s="1200">
        <f>SUM(E43:E46)</f>
        <v>2160000</v>
      </c>
      <c r="F47" s="1187"/>
      <c r="G47" s="1200"/>
      <c r="H47" s="1200">
        <f>SUM(H43:H46)</f>
        <v>2160000</v>
      </c>
      <c r="I47" s="1187"/>
      <c r="J47" s="1201"/>
    </row>
    <row r="48" spans="1:10" ht="19.5" customHeight="1">
      <c r="A48" s="1211" t="s">
        <v>698</v>
      </c>
      <c r="B48" s="1630" t="s">
        <v>1514</v>
      </c>
      <c r="C48" s="1631"/>
      <c r="D48" s="1631"/>
      <c r="E48" s="1631"/>
      <c r="F48" s="1631"/>
      <c r="G48" s="1631"/>
      <c r="H48" s="1631"/>
      <c r="I48" s="1631"/>
      <c r="J48" s="1632"/>
    </row>
    <row r="49" spans="1:10" ht="19.5" customHeight="1">
      <c r="A49" s="1203">
        <v>1</v>
      </c>
      <c r="B49" s="1204" t="s">
        <v>1201</v>
      </c>
      <c r="C49" s="1204">
        <v>1930</v>
      </c>
      <c r="D49" s="1204" t="s">
        <v>1148</v>
      </c>
      <c r="E49" s="1197">
        <v>270000</v>
      </c>
      <c r="F49" s="1197"/>
      <c r="G49" s="1197"/>
      <c r="H49" s="1197">
        <f>E49+G49</f>
        <v>270000</v>
      </c>
      <c r="I49" s="1187"/>
      <c r="J49" s="1201"/>
    </row>
    <row r="50" spans="1:10" ht="19.5" customHeight="1">
      <c r="A50" s="1203">
        <v>2</v>
      </c>
      <c r="B50" s="1204" t="s">
        <v>1202</v>
      </c>
      <c r="C50" s="1204">
        <v>1929</v>
      </c>
      <c r="D50" s="1204" t="s">
        <v>1148</v>
      </c>
      <c r="E50" s="1197">
        <v>270000</v>
      </c>
      <c r="F50" s="1197"/>
      <c r="G50" s="1197"/>
      <c r="H50" s="1197">
        <f aca="true" t="shared" si="0" ref="H50:H108">E50+G50</f>
        <v>270000</v>
      </c>
      <c r="I50" s="1187"/>
      <c r="J50" s="1201"/>
    </row>
    <row r="51" spans="1:10" ht="19.5" customHeight="1">
      <c r="A51" s="1203">
        <v>3</v>
      </c>
      <c r="B51" s="1204" t="s">
        <v>1203</v>
      </c>
      <c r="C51" s="1204">
        <v>1930</v>
      </c>
      <c r="D51" s="1204" t="s">
        <v>1148</v>
      </c>
      <c r="E51" s="1197">
        <v>270000</v>
      </c>
      <c r="F51" s="1197"/>
      <c r="G51" s="1197"/>
      <c r="H51" s="1197">
        <f t="shared" si="0"/>
        <v>270000</v>
      </c>
      <c r="I51" s="1187"/>
      <c r="J51" s="1201"/>
    </row>
    <row r="52" spans="1:10" ht="19.5" customHeight="1">
      <c r="A52" s="1203">
        <v>4</v>
      </c>
      <c r="B52" s="1204" t="s">
        <v>1204</v>
      </c>
      <c r="C52" s="1204">
        <v>1929</v>
      </c>
      <c r="D52" s="1204" t="s">
        <v>1148</v>
      </c>
      <c r="E52" s="1197">
        <v>270000</v>
      </c>
      <c r="F52" s="1197"/>
      <c r="G52" s="1197"/>
      <c r="H52" s="1197">
        <f t="shared" si="0"/>
        <v>270000</v>
      </c>
      <c r="I52" s="1187"/>
      <c r="J52" s="1201"/>
    </row>
    <row r="53" spans="1:10" ht="19.5" customHeight="1">
      <c r="A53" s="1203">
        <v>5</v>
      </c>
      <c r="B53" s="1204" t="s">
        <v>1205</v>
      </c>
      <c r="C53" s="1204">
        <v>1930</v>
      </c>
      <c r="D53" s="1204" t="s">
        <v>1148</v>
      </c>
      <c r="E53" s="1197">
        <v>270000</v>
      </c>
      <c r="F53" s="1197"/>
      <c r="G53" s="1197"/>
      <c r="H53" s="1197">
        <f t="shared" si="0"/>
        <v>270000</v>
      </c>
      <c r="I53" s="1187"/>
      <c r="J53" s="1201"/>
    </row>
    <row r="54" spans="1:10" ht="19.5" customHeight="1">
      <c r="A54" s="1203">
        <v>6</v>
      </c>
      <c r="B54" s="1204" t="s">
        <v>1206</v>
      </c>
      <c r="C54" s="1204">
        <v>1930</v>
      </c>
      <c r="D54" s="1204" t="s">
        <v>1148</v>
      </c>
      <c r="E54" s="1197">
        <v>270000</v>
      </c>
      <c r="F54" s="1197"/>
      <c r="G54" s="1197"/>
      <c r="H54" s="1197">
        <f t="shared" si="0"/>
        <v>270000</v>
      </c>
      <c r="I54" s="1187"/>
      <c r="J54" s="1201"/>
    </row>
    <row r="55" spans="1:10" ht="19.5" customHeight="1">
      <c r="A55" s="1203">
        <v>7</v>
      </c>
      <c r="B55" s="1204" t="s">
        <v>1207</v>
      </c>
      <c r="C55" s="1204">
        <v>1930</v>
      </c>
      <c r="D55" s="1204" t="s">
        <v>1148</v>
      </c>
      <c r="E55" s="1197">
        <v>270000</v>
      </c>
      <c r="F55" s="1197"/>
      <c r="G55" s="1197"/>
      <c r="H55" s="1197">
        <f t="shared" si="0"/>
        <v>270000</v>
      </c>
      <c r="I55" s="1187"/>
      <c r="J55" s="1201"/>
    </row>
    <row r="56" spans="1:10" ht="19.5" customHeight="1">
      <c r="A56" s="1203">
        <v>8</v>
      </c>
      <c r="B56" s="1204" t="s">
        <v>1208</v>
      </c>
      <c r="C56" s="1204">
        <v>1920</v>
      </c>
      <c r="D56" s="1204" t="s">
        <v>1148</v>
      </c>
      <c r="E56" s="1197">
        <v>270000</v>
      </c>
      <c r="F56" s="1197"/>
      <c r="G56" s="1197"/>
      <c r="H56" s="1197">
        <f t="shared" si="0"/>
        <v>270000</v>
      </c>
      <c r="I56" s="1187"/>
      <c r="J56" s="1201"/>
    </row>
    <row r="57" spans="1:10" ht="19.5" customHeight="1">
      <c r="A57" s="1203">
        <v>9</v>
      </c>
      <c r="B57" s="1204" t="s">
        <v>1209</v>
      </c>
      <c r="C57" s="1204">
        <v>1931</v>
      </c>
      <c r="D57" s="1204" t="s">
        <v>1148</v>
      </c>
      <c r="E57" s="1197">
        <v>270000</v>
      </c>
      <c r="F57" s="1197"/>
      <c r="G57" s="1197"/>
      <c r="H57" s="1197">
        <f t="shared" si="0"/>
        <v>270000</v>
      </c>
      <c r="I57" s="1187"/>
      <c r="J57" s="1201"/>
    </row>
    <row r="58" spans="1:13" s="1" customFormat="1" ht="19.5" customHeight="1">
      <c r="A58" s="1346">
        <v>10</v>
      </c>
      <c r="B58" s="853" t="s">
        <v>1210</v>
      </c>
      <c r="C58" s="853">
        <v>1929</v>
      </c>
      <c r="D58" s="853" t="s">
        <v>1148</v>
      </c>
      <c r="E58" s="854">
        <v>0</v>
      </c>
      <c r="F58" s="854"/>
      <c r="G58" s="854"/>
      <c r="H58" s="854">
        <f t="shared" si="0"/>
        <v>0</v>
      </c>
      <c r="I58" s="1270" t="s">
        <v>2820</v>
      </c>
      <c r="J58" s="1347"/>
      <c r="M58" s="1272"/>
    </row>
    <row r="59" spans="1:10" ht="19.5" customHeight="1">
      <c r="A59" s="1203">
        <v>11</v>
      </c>
      <c r="B59" s="1204" t="s">
        <v>744</v>
      </c>
      <c r="C59" s="1204">
        <v>1931</v>
      </c>
      <c r="D59" s="1204" t="s">
        <v>1148</v>
      </c>
      <c r="E59" s="1197">
        <v>270000</v>
      </c>
      <c r="F59" s="1197"/>
      <c r="G59" s="1197"/>
      <c r="H59" s="1197">
        <f t="shared" si="0"/>
        <v>270000</v>
      </c>
      <c r="I59" s="1187"/>
      <c r="J59" s="1201"/>
    </row>
    <row r="60" spans="1:10" ht="19.5" customHeight="1">
      <c r="A60" s="1203">
        <v>12</v>
      </c>
      <c r="B60" s="1204" t="s">
        <v>1211</v>
      </c>
      <c r="C60" s="1204">
        <v>1930</v>
      </c>
      <c r="D60" s="1204" t="s">
        <v>1148</v>
      </c>
      <c r="E60" s="1197">
        <v>270000</v>
      </c>
      <c r="F60" s="1197"/>
      <c r="G60" s="1197"/>
      <c r="H60" s="1197">
        <f t="shared" si="0"/>
        <v>270000</v>
      </c>
      <c r="I60" s="1187"/>
      <c r="J60" s="1201"/>
    </row>
    <row r="61" spans="1:10" ht="19.5" customHeight="1">
      <c r="A61" s="1203">
        <v>13</v>
      </c>
      <c r="B61" s="1204" t="s">
        <v>1212</v>
      </c>
      <c r="C61" s="1204">
        <v>1933</v>
      </c>
      <c r="D61" s="1204" t="s">
        <v>1148</v>
      </c>
      <c r="E61" s="1197">
        <v>270000</v>
      </c>
      <c r="F61" s="1197"/>
      <c r="G61" s="1197"/>
      <c r="H61" s="1197">
        <f t="shared" si="0"/>
        <v>270000</v>
      </c>
      <c r="I61" s="1187"/>
      <c r="J61" s="1201"/>
    </row>
    <row r="62" spans="1:10" ht="19.5" customHeight="1">
      <c r="A62" s="1203">
        <v>14</v>
      </c>
      <c r="B62" s="1204" t="s">
        <v>1213</v>
      </c>
      <c r="C62" s="1204">
        <v>1933</v>
      </c>
      <c r="D62" s="1204" t="s">
        <v>1158</v>
      </c>
      <c r="E62" s="1197">
        <v>270000</v>
      </c>
      <c r="F62" s="1197"/>
      <c r="G62" s="1197"/>
      <c r="H62" s="1197">
        <f t="shared" si="0"/>
        <v>270000</v>
      </c>
      <c r="I62" s="1187"/>
      <c r="J62" s="1201"/>
    </row>
    <row r="63" spans="1:10" ht="19.5" customHeight="1">
      <c r="A63" s="1203">
        <v>15</v>
      </c>
      <c r="B63" s="1204" t="s">
        <v>1214</v>
      </c>
      <c r="C63" s="1204">
        <v>1916</v>
      </c>
      <c r="D63" s="1204" t="s">
        <v>1155</v>
      </c>
      <c r="E63" s="1197">
        <v>270000</v>
      </c>
      <c r="F63" s="1197"/>
      <c r="G63" s="1197"/>
      <c r="H63" s="1197">
        <f t="shared" si="0"/>
        <v>270000</v>
      </c>
      <c r="I63" s="1187"/>
      <c r="J63" s="1201"/>
    </row>
    <row r="64" spans="1:10" ht="19.5" customHeight="1">
      <c r="A64" s="1203">
        <v>16</v>
      </c>
      <c r="B64" s="1204" t="s">
        <v>977</v>
      </c>
      <c r="C64" s="1204">
        <v>1935</v>
      </c>
      <c r="D64" s="1204" t="s">
        <v>1155</v>
      </c>
      <c r="E64" s="1197">
        <v>270000</v>
      </c>
      <c r="F64" s="1197"/>
      <c r="G64" s="1197"/>
      <c r="H64" s="1197">
        <f t="shared" si="0"/>
        <v>270000</v>
      </c>
      <c r="I64" s="1187"/>
      <c r="J64" s="1201"/>
    </row>
    <row r="65" spans="1:10" ht="19.5" customHeight="1">
      <c r="A65" s="1203">
        <v>17</v>
      </c>
      <c r="B65" s="1204" t="s">
        <v>1215</v>
      </c>
      <c r="C65" s="1204">
        <v>1929</v>
      </c>
      <c r="D65" s="1204" t="s">
        <v>1156</v>
      </c>
      <c r="E65" s="1197">
        <v>270000</v>
      </c>
      <c r="F65" s="1197"/>
      <c r="G65" s="1197"/>
      <c r="H65" s="1197">
        <f t="shared" si="0"/>
        <v>270000</v>
      </c>
      <c r="I65" s="1187"/>
      <c r="J65" s="1201"/>
    </row>
    <row r="66" spans="1:10" ht="19.5" customHeight="1">
      <c r="A66" s="1203">
        <v>18</v>
      </c>
      <c r="B66" s="1204" t="s">
        <v>1216</v>
      </c>
      <c r="C66" s="1204">
        <v>1930</v>
      </c>
      <c r="D66" s="1204" t="s">
        <v>1156</v>
      </c>
      <c r="E66" s="1197">
        <v>270000</v>
      </c>
      <c r="F66" s="1197"/>
      <c r="G66" s="1197"/>
      <c r="H66" s="1197">
        <f t="shared" si="0"/>
        <v>270000</v>
      </c>
      <c r="I66" s="1187"/>
      <c r="J66" s="1201"/>
    </row>
    <row r="67" spans="1:10" ht="19.5" customHeight="1">
      <c r="A67" s="1203">
        <v>19</v>
      </c>
      <c r="B67" s="1204" t="s">
        <v>1219</v>
      </c>
      <c r="C67" s="1204">
        <v>1921</v>
      </c>
      <c r="D67" s="1204" t="s">
        <v>1156</v>
      </c>
      <c r="E67" s="1197">
        <v>270000</v>
      </c>
      <c r="F67" s="1197"/>
      <c r="G67" s="1197"/>
      <c r="H67" s="1197">
        <f t="shared" si="0"/>
        <v>270000</v>
      </c>
      <c r="I67" s="1187"/>
      <c r="J67" s="1201"/>
    </row>
    <row r="68" spans="1:10" ht="19.5" customHeight="1">
      <c r="A68" s="1203">
        <v>20</v>
      </c>
      <c r="B68" s="1204" t="s">
        <v>1220</v>
      </c>
      <c r="C68" s="1204">
        <v>1926</v>
      </c>
      <c r="D68" s="1204" t="s">
        <v>1156</v>
      </c>
      <c r="E68" s="1197">
        <v>270000</v>
      </c>
      <c r="F68" s="1197"/>
      <c r="G68" s="1197"/>
      <c r="H68" s="1197">
        <f t="shared" si="0"/>
        <v>270000</v>
      </c>
      <c r="I68" s="1187"/>
      <c r="J68" s="1201"/>
    </row>
    <row r="69" spans="1:10" ht="19.5" customHeight="1">
      <c r="A69" s="1203">
        <v>21</v>
      </c>
      <c r="B69" s="1204" t="s">
        <v>1221</v>
      </c>
      <c r="C69" s="1204">
        <v>1920</v>
      </c>
      <c r="D69" s="1204" t="s">
        <v>1156</v>
      </c>
      <c r="E69" s="1197">
        <v>270000</v>
      </c>
      <c r="F69" s="1197"/>
      <c r="G69" s="1197"/>
      <c r="H69" s="1197">
        <f t="shared" si="0"/>
        <v>270000</v>
      </c>
      <c r="I69" s="1187"/>
      <c r="J69" s="1201"/>
    </row>
    <row r="70" spans="1:10" ht="19.5" customHeight="1">
      <c r="A70" s="1203">
        <v>22</v>
      </c>
      <c r="B70" s="1204" t="s">
        <v>1222</v>
      </c>
      <c r="C70" s="1204">
        <v>1926</v>
      </c>
      <c r="D70" s="1204" t="s">
        <v>1156</v>
      </c>
      <c r="E70" s="1197">
        <v>270000</v>
      </c>
      <c r="F70" s="1197"/>
      <c r="G70" s="1197"/>
      <c r="H70" s="1197">
        <f t="shared" si="0"/>
        <v>270000</v>
      </c>
      <c r="I70" s="1187"/>
      <c r="J70" s="1201"/>
    </row>
    <row r="71" spans="1:10" ht="19.5" customHeight="1">
      <c r="A71" s="1203">
        <v>23</v>
      </c>
      <c r="B71" s="1204" t="s">
        <v>461</v>
      </c>
      <c r="C71" s="1204">
        <v>1931</v>
      </c>
      <c r="D71" s="1204" t="s">
        <v>1156</v>
      </c>
      <c r="E71" s="1197">
        <v>270000</v>
      </c>
      <c r="F71" s="1197"/>
      <c r="G71" s="1197"/>
      <c r="H71" s="1197">
        <f t="shared" si="0"/>
        <v>270000</v>
      </c>
      <c r="I71" s="1187"/>
      <c r="J71" s="1201"/>
    </row>
    <row r="72" spans="1:10" ht="19.5" customHeight="1">
      <c r="A72" s="1203">
        <v>24</v>
      </c>
      <c r="B72" s="1204" t="s">
        <v>1223</v>
      </c>
      <c r="C72" s="1204">
        <v>1932</v>
      </c>
      <c r="D72" s="1204" t="s">
        <v>1156</v>
      </c>
      <c r="E72" s="1197">
        <v>270000</v>
      </c>
      <c r="F72" s="1197"/>
      <c r="G72" s="1197"/>
      <c r="H72" s="1197">
        <f t="shared" si="0"/>
        <v>270000</v>
      </c>
      <c r="I72" s="1187"/>
      <c r="J72" s="1201"/>
    </row>
    <row r="73" spans="1:10" ht="19.5" customHeight="1">
      <c r="A73" s="1203">
        <v>25</v>
      </c>
      <c r="B73" s="1204" t="s">
        <v>1224</v>
      </c>
      <c r="C73" s="1204">
        <v>1932</v>
      </c>
      <c r="D73" s="1204" t="s">
        <v>1156</v>
      </c>
      <c r="E73" s="1197">
        <v>270000</v>
      </c>
      <c r="F73" s="1197"/>
      <c r="G73" s="1197"/>
      <c r="H73" s="1197">
        <f t="shared" si="0"/>
        <v>270000</v>
      </c>
      <c r="I73" s="1187"/>
      <c r="J73" s="1201"/>
    </row>
    <row r="74" spans="1:10" ht="19.5" customHeight="1">
      <c r="A74" s="1203">
        <v>26</v>
      </c>
      <c r="B74" s="1204" t="s">
        <v>1225</v>
      </c>
      <c r="C74" s="1204">
        <v>1932</v>
      </c>
      <c r="D74" s="1204" t="s">
        <v>1156</v>
      </c>
      <c r="E74" s="1197">
        <v>270000</v>
      </c>
      <c r="F74" s="1197"/>
      <c r="G74" s="1197"/>
      <c r="H74" s="1197">
        <f t="shared" si="0"/>
        <v>270000</v>
      </c>
      <c r="I74" s="1187"/>
      <c r="J74" s="1201"/>
    </row>
    <row r="75" spans="1:10" ht="19.5" customHeight="1">
      <c r="A75" s="1203">
        <v>27</v>
      </c>
      <c r="B75" s="1204" t="s">
        <v>1545</v>
      </c>
      <c r="C75" s="1204">
        <v>1934</v>
      </c>
      <c r="D75" s="1204" t="s">
        <v>1186</v>
      </c>
      <c r="E75" s="1197">
        <v>270000</v>
      </c>
      <c r="F75" s="1197"/>
      <c r="G75" s="1197"/>
      <c r="H75" s="1197">
        <f t="shared" si="0"/>
        <v>270000</v>
      </c>
      <c r="I75" s="1187"/>
      <c r="J75" s="1201"/>
    </row>
    <row r="76" spans="1:10" ht="19.5" customHeight="1">
      <c r="A76" s="1203">
        <v>28</v>
      </c>
      <c r="B76" s="1204" t="s">
        <v>1226</v>
      </c>
      <c r="C76" s="1204">
        <v>1923</v>
      </c>
      <c r="D76" s="1204" t="s">
        <v>1186</v>
      </c>
      <c r="E76" s="1197">
        <v>270000</v>
      </c>
      <c r="F76" s="1197"/>
      <c r="G76" s="1197"/>
      <c r="H76" s="1197">
        <f t="shared" si="0"/>
        <v>270000</v>
      </c>
      <c r="I76" s="1187"/>
      <c r="J76" s="1201"/>
    </row>
    <row r="77" spans="1:10" ht="19.5" customHeight="1">
      <c r="A77" s="1203">
        <v>29</v>
      </c>
      <c r="B77" s="1204" t="s">
        <v>1227</v>
      </c>
      <c r="C77" s="1204">
        <v>1916</v>
      </c>
      <c r="D77" s="1204" t="s">
        <v>1186</v>
      </c>
      <c r="E77" s="1197">
        <v>270000</v>
      </c>
      <c r="F77" s="1197"/>
      <c r="G77" s="1197"/>
      <c r="H77" s="1197">
        <f t="shared" si="0"/>
        <v>270000</v>
      </c>
      <c r="I77" s="1187"/>
      <c r="J77" s="1201"/>
    </row>
    <row r="78" spans="1:10" ht="19.5" customHeight="1">
      <c r="A78" s="1203">
        <v>30</v>
      </c>
      <c r="B78" s="1204" t="s">
        <v>1228</v>
      </c>
      <c r="C78" s="1204">
        <v>1930</v>
      </c>
      <c r="D78" s="1204" t="s">
        <v>1158</v>
      </c>
      <c r="E78" s="1197">
        <v>270000</v>
      </c>
      <c r="F78" s="1197"/>
      <c r="G78" s="1197"/>
      <c r="H78" s="1197">
        <f t="shared" si="0"/>
        <v>270000</v>
      </c>
      <c r="I78" s="1187"/>
      <c r="J78" s="1201"/>
    </row>
    <row r="79" spans="1:10" ht="19.5" customHeight="1">
      <c r="A79" s="1203">
        <v>31</v>
      </c>
      <c r="B79" s="1204" t="s">
        <v>1229</v>
      </c>
      <c r="C79" s="1204">
        <v>1925</v>
      </c>
      <c r="D79" s="1204" t="s">
        <v>1158</v>
      </c>
      <c r="E79" s="1197">
        <v>270000</v>
      </c>
      <c r="F79" s="1197"/>
      <c r="G79" s="1197"/>
      <c r="H79" s="1197">
        <f t="shared" si="0"/>
        <v>270000</v>
      </c>
      <c r="I79" s="1187"/>
      <c r="J79" s="1201"/>
    </row>
    <row r="80" spans="1:10" ht="19.5" customHeight="1">
      <c r="A80" s="1203">
        <v>32</v>
      </c>
      <c r="B80" s="1204" t="s">
        <v>1230</v>
      </c>
      <c r="C80" s="1204">
        <v>1927</v>
      </c>
      <c r="D80" s="1204" t="s">
        <v>1158</v>
      </c>
      <c r="E80" s="1197">
        <v>270000</v>
      </c>
      <c r="F80" s="1197"/>
      <c r="G80" s="1197"/>
      <c r="H80" s="1197">
        <f t="shared" si="0"/>
        <v>270000</v>
      </c>
      <c r="I80" s="1187"/>
      <c r="J80" s="1201"/>
    </row>
    <row r="81" spans="1:10" ht="19.5" customHeight="1">
      <c r="A81" s="1203">
        <v>33</v>
      </c>
      <c r="B81" s="1204" t="s">
        <v>990</v>
      </c>
      <c r="C81" s="1204">
        <v>1935</v>
      </c>
      <c r="D81" s="1204" t="s">
        <v>1158</v>
      </c>
      <c r="E81" s="1197">
        <v>270000</v>
      </c>
      <c r="F81" s="1197"/>
      <c r="G81" s="1197"/>
      <c r="H81" s="1197">
        <f t="shared" si="0"/>
        <v>270000</v>
      </c>
      <c r="I81" s="1187"/>
      <c r="J81" s="1201"/>
    </row>
    <row r="82" spans="1:10" ht="19.5" customHeight="1">
      <c r="A82" s="1203">
        <v>34</v>
      </c>
      <c r="B82" s="1204" t="s">
        <v>1231</v>
      </c>
      <c r="C82" s="1204">
        <v>1932</v>
      </c>
      <c r="D82" s="1204" t="s">
        <v>1176</v>
      </c>
      <c r="E82" s="1197">
        <v>270000</v>
      </c>
      <c r="F82" s="1197"/>
      <c r="G82" s="1197"/>
      <c r="H82" s="1197">
        <f t="shared" si="0"/>
        <v>270000</v>
      </c>
      <c r="I82" s="1187"/>
      <c r="J82" s="1201"/>
    </row>
    <row r="83" spans="1:10" ht="19.5" customHeight="1">
      <c r="A83" s="1203">
        <v>36</v>
      </c>
      <c r="B83" s="1204" t="s">
        <v>1239</v>
      </c>
      <c r="C83" s="1204">
        <v>1930</v>
      </c>
      <c r="D83" s="1204" t="s">
        <v>1160</v>
      </c>
      <c r="E83" s="1197">
        <v>270000</v>
      </c>
      <c r="F83" s="1197"/>
      <c r="G83" s="1197"/>
      <c r="H83" s="1197">
        <f t="shared" si="0"/>
        <v>270000</v>
      </c>
      <c r="I83" s="1187"/>
      <c r="J83" s="1201"/>
    </row>
    <row r="84" spans="1:10" ht="19.5" customHeight="1">
      <c r="A84" s="1203">
        <v>37</v>
      </c>
      <c r="B84" s="1204" t="s">
        <v>1204</v>
      </c>
      <c r="C84" s="1204">
        <v>1927</v>
      </c>
      <c r="D84" s="1204" t="s">
        <v>1160</v>
      </c>
      <c r="E84" s="1197">
        <v>270000</v>
      </c>
      <c r="F84" s="1197"/>
      <c r="G84" s="1197"/>
      <c r="H84" s="1197">
        <f t="shared" si="0"/>
        <v>270000</v>
      </c>
      <c r="I84" s="1187"/>
      <c r="J84" s="1201"/>
    </row>
    <row r="85" spans="1:10" ht="19.5" customHeight="1">
      <c r="A85" s="1203">
        <v>38</v>
      </c>
      <c r="B85" s="1204" t="s">
        <v>1240</v>
      </c>
      <c r="C85" s="1204">
        <v>1930</v>
      </c>
      <c r="D85" s="1204" t="s">
        <v>1160</v>
      </c>
      <c r="E85" s="1197">
        <v>270000</v>
      </c>
      <c r="F85" s="1197"/>
      <c r="G85" s="1197"/>
      <c r="H85" s="1197">
        <f t="shared" si="0"/>
        <v>270000</v>
      </c>
      <c r="I85" s="1187"/>
      <c r="J85" s="1201"/>
    </row>
    <row r="86" spans="1:10" ht="19.5" customHeight="1">
      <c r="A86" s="1203">
        <v>39</v>
      </c>
      <c r="B86" s="1204" t="s">
        <v>1241</v>
      </c>
      <c r="C86" s="1204">
        <v>1930</v>
      </c>
      <c r="D86" s="1204" t="s">
        <v>1160</v>
      </c>
      <c r="E86" s="1197">
        <v>270000</v>
      </c>
      <c r="F86" s="1197"/>
      <c r="G86" s="1197"/>
      <c r="H86" s="1197">
        <f t="shared" si="0"/>
        <v>270000</v>
      </c>
      <c r="I86" s="1187"/>
      <c r="J86" s="1201"/>
    </row>
    <row r="87" spans="1:10" ht="19.5" customHeight="1">
      <c r="A87" s="1203">
        <v>40</v>
      </c>
      <c r="B87" s="1204" t="s">
        <v>1242</v>
      </c>
      <c r="C87" s="1204">
        <v>1923</v>
      </c>
      <c r="D87" s="1204" t="s">
        <v>1160</v>
      </c>
      <c r="E87" s="1197">
        <v>270000</v>
      </c>
      <c r="F87" s="1197"/>
      <c r="G87" s="1197"/>
      <c r="H87" s="1197">
        <f t="shared" si="0"/>
        <v>270000</v>
      </c>
      <c r="I87" s="1187"/>
      <c r="J87" s="1201"/>
    </row>
    <row r="88" spans="1:10" ht="19.5" customHeight="1">
      <c r="A88" s="1203">
        <v>41</v>
      </c>
      <c r="B88" s="1204" t="s">
        <v>1243</v>
      </c>
      <c r="C88" s="1204">
        <v>1925</v>
      </c>
      <c r="D88" s="1204" t="s">
        <v>1160</v>
      </c>
      <c r="E88" s="1197">
        <v>270000</v>
      </c>
      <c r="F88" s="1197"/>
      <c r="G88" s="1197"/>
      <c r="H88" s="1197">
        <f t="shared" si="0"/>
        <v>270000</v>
      </c>
      <c r="I88" s="1187"/>
      <c r="J88" s="1201"/>
    </row>
    <row r="89" spans="1:10" ht="19.5" customHeight="1">
      <c r="A89" s="1203">
        <v>42</v>
      </c>
      <c r="B89" s="1204" t="s">
        <v>75</v>
      </c>
      <c r="C89" s="1204">
        <v>1926</v>
      </c>
      <c r="D89" s="1204" t="s">
        <v>1160</v>
      </c>
      <c r="E89" s="1197">
        <v>270000</v>
      </c>
      <c r="F89" s="1197"/>
      <c r="G89" s="1197"/>
      <c r="H89" s="1197">
        <f t="shared" si="0"/>
        <v>270000</v>
      </c>
      <c r="I89" s="1187"/>
      <c r="J89" s="1201"/>
    </row>
    <row r="90" spans="1:10" ht="19.5" customHeight="1">
      <c r="A90" s="1203">
        <v>43</v>
      </c>
      <c r="B90" s="1204" t="s">
        <v>1246</v>
      </c>
      <c r="C90" s="1204">
        <v>1926</v>
      </c>
      <c r="D90" s="1204" t="s">
        <v>2556</v>
      </c>
      <c r="E90" s="1197">
        <v>270000</v>
      </c>
      <c r="F90" s="1197"/>
      <c r="G90" s="1197"/>
      <c r="H90" s="1197">
        <f t="shared" si="0"/>
        <v>270000</v>
      </c>
      <c r="I90" s="1187"/>
      <c r="J90" s="1201"/>
    </row>
    <row r="91" spans="1:10" ht="19.5" customHeight="1">
      <c r="A91" s="1203">
        <v>44</v>
      </c>
      <c r="B91" s="1204" t="s">
        <v>1791</v>
      </c>
      <c r="C91" s="1204">
        <v>1915</v>
      </c>
      <c r="D91" s="1204" t="s">
        <v>1198</v>
      </c>
      <c r="E91" s="1197">
        <v>270000</v>
      </c>
      <c r="F91" s="1197"/>
      <c r="G91" s="1197"/>
      <c r="H91" s="1197">
        <f t="shared" si="0"/>
        <v>270000</v>
      </c>
      <c r="I91" s="1187"/>
      <c r="J91" s="1201"/>
    </row>
    <row r="92" spans="1:10" ht="19.5" customHeight="1">
      <c r="A92" s="1203">
        <v>45</v>
      </c>
      <c r="B92" s="1204" t="s">
        <v>738</v>
      </c>
      <c r="C92" s="1204">
        <v>1918</v>
      </c>
      <c r="D92" s="1204" t="s">
        <v>1198</v>
      </c>
      <c r="E92" s="1197">
        <v>270000</v>
      </c>
      <c r="F92" s="1197"/>
      <c r="G92" s="1197"/>
      <c r="H92" s="1197">
        <f t="shared" si="0"/>
        <v>270000</v>
      </c>
      <c r="I92" s="1187"/>
      <c r="J92" s="1201"/>
    </row>
    <row r="93" spans="1:10" ht="19.5" customHeight="1">
      <c r="A93" s="1203">
        <v>46</v>
      </c>
      <c r="B93" s="1204" t="s">
        <v>1247</v>
      </c>
      <c r="C93" s="1204">
        <v>1926</v>
      </c>
      <c r="D93" s="1204" t="s">
        <v>1198</v>
      </c>
      <c r="E93" s="1197">
        <v>270000</v>
      </c>
      <c r="F93" s="1197"/>
      <c r="G93" s="1197"/>
      <c r="H93" s="1197">
        <f t="shared" si="0"/>
        <v>270000</v>
      </c>
      <c r="I93" s="1187"/>
      <c r="J93" s="1201"/>
    </row>
    <row r="94" spans="1:10" ht="19.5" customHeight="1">
      <c r="A94" s="1203">
        <v>47</v>
      </c>
      <c r="B94" s="1204" t="s">
        <v>21</v>
      </c>
      <c r="C94" s="1204">
        <v>1930</v>
      </c>
      <c r="D94" s="1204" t="s">
        <v>1200</v>
      </c>
      <c r="E94" s="1197">
        <v>270000</v>
      </c>
      <c r="F94" s="1197"/>
      <c r="G94" s="1197"/>
      <c r="H94" s="1197">
        <f t="shared" si="0"/>
        <v>270000</v>
      </c>
      <c r="I94" s="1187"/>
      <c r="J94" s="1201"/>
    </row>
    <row r="95" spans="1:10" ht="19.5" customHeight="1">
      <c r="A95" s="1203">
        <v>48</v>
      </c>
      <c r="B95" s="1204" t="s">
        <v>1248</v>
      </c>
      <c r="C95" s="1204">
        <v>1932</v>
      </c>
      <c r="D95" s="1204" t="s">
        <v>1200</v>
      </c>
      <c r="E95" s="1197">
        <v>270000</v>
      </c>
      <c r="F95" s="1197"/>
      <c r="G95" s="1197"/>
      <c r="H95" s="1197">
        <f t="shared" si="0"/>
        <v>270000</v>
      </c>
      <c r="I95" s="1187"/>
      <c r="J95" s="1201"/>
    </row>
    <row r="96" spans="1:10" ht="19.5" customHeight="1">
      <c r="A96" s="1203">
        <v>49</v>
      </c>
      <c r="B96" s="1204" t="s">
        <v>1251</v>
      </c>
      <c r="C96" s="1204">
        <v>1932</v>
      </c>
      <c r="D96" s="1204" t="s">
        <v>1200</v>
      </c>
      <c r="E96" s="1197">
        <v>270000</v>
      </c>
      <c r="F96" s="1197"/>
      <c r="G96" s="1197"/>
      <c r="H96" s="1197">
        <f t="shared" si="0"/>
        <v>270000</v>
      </c>
      <c r="I96" s="1187"/>
      <c r="J96" s="1201"/>
    </row>
    <row r="97" spans="1:10" ht="19.5" customHeight="1">
      <c r="A97" s="1203">
        <v>50</v>
      </c>
      <c r="B97" s="1204" t="s">
        <v>1252</v>
      </c>
      <c r="C97" s="1204">
        <v>1933</v>
      </c>
      <c r="D97" s="1204" t="s">
        <v>1200</v>
      </c>
      <c r="E97" s="1197">
        <v>270000</v>
      </c>
      <c r="F97" s="1197"/>
      <c r="G97" s="1197"/>
      <c r="H97" s="1197">
        <f t="shared" si="0"/>
        <v>270000</v>
      </c>
      <c r="I97" s="1187"/>
      <c r="J97" s="1201"/>
    </row>
    <row r="98" spans="1:10" ht="19.5" customHeight="1">
      <c r="A98" s="1203">
        <v>51</v>
      </c>
      <c r="B98" s="1204" t="s">
        <v>1255</v>
      </c>
      <c r="C98" s="1204">
        <v>1925</v>
      </c>
      <c r="D98" s="1204" t="s">
        <v>1254</v>
      </c>
      <c r="E98" s="1197">
        <v>270000</v>
      </c>
      <c r="F98" s="1197"/>
      <c r="G98" s="1197"/>
      <c r="H98" s="1197">
        <f t="shared" si="0"/>
        <v>270000</v>
      </c>
      <c r="I98" s="1187"/>
      <c r="J98" s="1201"/>
    </row>
    <row r="99" spans="1:10" ht="19.5" customHeight="1">
      <c r="A99" s="1203">
        <v>52</v>
      </c>
      <c r="B99" s="1204" t="s">
        <v>1256</v>
      </c>
      <c r="C99" s="1204">
        <v>1928</v>
      </c>
      <c r="D99" s="1204" t="s">
        <v>1180</v>
      </c>
      <c r="E99" s="1197">
        <v>270000</v>
      </c>
      <c r="F99" s="1197"/>
      <c r="G99" s="1197"/>
      <c r="H99" s="1197">
        <f t="shared" si="0"/>
        <v>270000</v>
      </c>
      <c r="I99" s="1187"/>
      <c r="J99" s="1201"/>
    </row>
    <row r="100" spans="1:10" ht="19.5" customHeight="1">
      <c r="A100" s="1203">
        <v>53</v>
      </c>
      <c r="B100" s="1204" t="s">
        <v>1257</v>
      </c>
      <c r="C100" s="1204">
        <v>1927</v>
      </c>
      <c r="D100" s="1204" t="s">
        <v>1180</v>
      </c>
      <c r="E100" s="1197">
        <v>270000</v>
      </c>
      <c r="F100" s="1197"/>
      <c r="G100" s="1197"/>
      <c r="H100" s="1197">
        <f t="shared" si="0"/>
        <v>270000</v>
      </c>
      <c r="I100" s="1187"/>
      <c r="J100" s="1201"/>
    </row>
    <row r="101" spans="1:10" ht="19.5" customHeight="1">
      <c r="A101" s="1203">
        <v>54</v>
      </c>
      <c r="B101" s="1204" t="s">
        <v>1258</v>
      </c>
      <c r="C101" s="1204">
        <v>1934</v>
      </c>
      <c r="D101" s="1204" t="s">
        <v>1180</v>
      </c>
      <c r="E101" s="1197">
        <v>270000</v>
      </c>
      <c r="F101" s="1197"/>
      <c r="G101" s="1197"/>
      <c r="H101" s="1197">
        <f t="shared" si="0"/>
        <v>270000</v>
      </c>
      <c r="I101" s="1187"/>
      <c r="J101" s="1201"/>
    </row>
    <row r="102" spans="1:10" ht="19.5" customHeight="1">
      <c r="A102" s="1203">
        <v>55</v>
      </c>
      <c r="B102" s="1204" t="s">
        <v>1259</v>
      </c>
      <c r="C102" s="1204">
        <v>1924</v>
      </c>
      <c r="D102" s="1204" t="s">
        <v>1180</v>
      </c>
      <c r="E102" s="1197">
        <v>270000</v>
      </c>
      <c r="F102" s="1197"/>
      <c r="G102" s="1197"/>
      <c r="H102" s="1197">
        <f t="shared" si="0"/>
        <v>270000</v>
      </c>
      <c r="I102" s="1187"/>
      <c r="J102" s="1201"/>
    </row>
    <row r="103" spans="1:10" ht="19.5" customHeight="1">
      <c r="A103" s="1203">
        <v>56</v>
      </c>
      <c r="B103" s="1204" t="s">
        <v>1260</v>
      </c>
      <c r="C103" s="1204">
        <v>1929</v>
      </c>
      <c r="D103" s="1204" t="s">
        <v>1261</v>
      </c>
      <c r="E103" s="1197">
        <v>270000</v>
      </c>
      <c r="F103" s="1197"/>
      <c r="G103" s="1197"/>
      <c r="H103" s="1197">
        <f t="shared" si="0"/>
        <v>270000</v>
      </c>
      <c r="I103" s="1187"/>
      <c r="J103" s="1201"/>
    </row>
    <row r="104" spans="1:10" ht="19.5" customHeight="1">
      <c r="A104" s="1203">
        <v>57</v>
      </c>
      <c r="B104" s="1204" t="s">
        <v>1262</v>
      </c>
      <c r="C104" s="1204">
        <v>1920</v>
      </c>
      <c r="D104" s="1204" t="s">
        <v>1261</v>
      </c>
      <c r="E104" s="1197">
        <v>270000</v>
      </c>
      <c r="F104" s="1197"/>
      <c r="G104" s="1197"/>
      <c r="H104" s="1197">
        <f t="shared" si="0"/>
        <v>270000</v>
      </c>
      <c r="I104" s="1187"/>
      <c r="J104" s="1201"/>
    </row>
    <row r="105" spans="1:10" ht="19.5" customHeight="1">
      <c r="A105" s="1203">
        <v>58</v>
      </c>
      <c r="B105" s="1204" t="s">
        <v>1264</v>
      </c>
      <c r="C105" s="1204">
        <v>1931</v>
      </c>
      <c r="D105" s="1204" t="s">
        <v>1155</v>
      </c>
      <c r="E105" s="1197">
        <v>270000</v>
      </c>
      <c r="F105" s="1197"/>
      <c r="G105" s="1197"/>
      <c r="H105" s="1197">
        <f t="shared" si="0"/>
        <v>270000</v>
      </c>
      <c r="I105" s="1187"/>
      <c r="J105" s="1201"/>
    </row>
    <row r="106" spans="1:10" ht="19.5" customHeight="1">
      <c r="A106" s="1203">
        <v>59</v>
      </c>
      <c r="B106" s="1204" t="s">
        <v>450</v>
      </c>
      <c r="C106" s="1204">
        <v>1933</v>
      </c>
      <c r="D106" s="1204" t="s">
        <v>1156</v>
      </c>
      <c r="E106" s="1197">
        <v>270000</v>
      </c>
      <c r="F106" s="1197"/>
      <c r="G106" s="1197"/>
      <c r="H106" s="1197">
        <f t="shared" si="0"/>
        <v>270000</v>
      </c>
      <c r="I106" s="1187"/>
      <c r="J106" s="1201"/>
    </row>
    <row r="107" spans="1:10" ht="19.5" customHeight="1">
      <c r="A107" s="1203">
        <v>60</v>
      </c>
      <c r="B107" s="1204" t="s">
        <v>2483</v>
      </c>
      <c r="C107" s="1204">
        <v>1932</v>
      </c>
      <c r="D107" s="1204" t="s">
        <v>1180</v>
      </c>
      <c r="E107" s="1197">
        <v>270000</v>
      </c>
      <c r="F107" s="1197"/>
      <c r="G107" s="1197"/>
      <c r="H107" s="1197">
        <f t="shared" si="0"/>
        <v>270000</v>
      </c>
      <c r="I107" s="1187"/>
      <c r="J107" s="1201"/>
    </row>
    <row r="108" spans="1:10" ht="19.5" customHeight="1">
      <c r="A108" s="1203">
        <v>61</v>
      </c>
      <c r="B108" s="1204" t="s">
        <v>2437</v>
      </c>
      <c r="C108" s="1204">
        <v>1933</v>
      </c>
      <c r="D108" s="1204" t="s">
        <v>1261</v>
      </c>
      <c r="E108" s="1197">
        <v>270000</v>
      </c>
      <c r="F108" s="1197"/>
      <c r="G108" s="1197"/>
      <c r="H108" s="1197">
        <f t="shared" si="0"/>
        <v>270000</v>
      </c>
      <c r="I108" s="1187"/>
      <c r="J108" s="1201"/>
    </row>
    <row r="109" spans="1:10" ht="19.5" customHeight="1">
      <c r="A109" s="1203">
        <v>62</v>
      </c>
      <c r="B109" s="1204" t="s">
        <v>990</v>
      </c>
      <c r="C109" s="1204">
        <v>1933</v>
      </c>
      <c r="D109" s="1204" t="s">
        <v>1149</v>
      </c>
      <c r="E109" s="1197">
        <v>270000</v>
      </c>
      <c r="F109" s="1197"/>
      <c r="G109" s="1197"/>
      <c r="H109" s="1197">
        <f aca="true" t="shared" si="1" ref="H109:H125">E109+G109</f>
        <v>270000</v>
      </c>
      <c r="I109" s="1187"/>
      <c r="J109" s="1201"/>
    </row>
    <row r="110" spans="1:10" ht="19.5" customHeight="1">
      <c r="A110" s="1203">
        <v>63</v>
      </c>
      <c r="B110" s="1204" t="s">
        <v>1266</v>
      </c>
      <c r="C110" s="1204">
        <v>1933</v>
      </c>
      <c r="D110" s="1204" t="s">
        <v>1160</v>
      </c>
      <c r="E110" s="1197">
        <v>270000</v>
      </c>
      <c r="F110" s="1197"/>
      <c r="G110" s="1197"/>
      <c r="H110" s="1197">
        <f t="shared" si="1"/>
        <v>270000</v>
      </c>
      <c r="I110" s="1187"/>
      <c r="J110" s="1201"/>
    </row>
    <row r="111" spans="1:10" ht="19.5" customHeight="1">
      <c r="A111" s="1203">
        <v>64</v>
      </c>
      <c r="B111" s="1204" t="s">
        <v>1267</v>
      </c>
      <c r="C111" s="1204">
        <v>1933</v>
      </c>
      <c r="D111" s="1204" t="s">
        <v>1268</v>
      </c>
      <c r="E111" s="1197">
        <v>270000</v>
      </c>
      <c r="F111" s="1197"/>
      <c r="G111" s="1197"/>
      <c r="H111" s="1197">
        <f t="shared" si="1"/>
        <v>270000</v>
      </c>
      <c r="I111" s="1187"/>
      <c r="J111" s="1201"/>
    </row>
    <row r="112" spans="1:10" ht="19.5" customHeight="1">
      <c r="A112" s="1203">
        <v>65</v>
      </c>
      <c r="B112" s="1204" t="s">
        <v>1269</v>
      </c>
      <c r="C112" s="1204">
        <v>1934</v>
      </c>
      <c r="D112" s="1204" t="s">
        <v>1156</v>
      </c>
      <c r="E112" s="1197">
        <v>270000</v>
      </c>
      <c r="F112" s="1197"/>
      <c r="G112" s="1197"/>
      <c r="H112" s="1197">
        <f t="shared" si="1"/>
        <v>270000</v>
      </c>
      <c r="I112" s="1187"/>
      <c r="J112" s="1201"/>
    </row>
    <row r="113" spans="1:10" ht="19.5" customHeight="1">
      <c r="A113" s="1203">
        <v>66</v>
      </c>
      <c r="B113" s="1204" t="s">
        <v>1270</v>
      </c>
      <c r="C113" s="1204">
        <v>1934</v>
      </c>
      <c r="D113" s="1204" t="s">
        <v>1271</v>
      </c>
      <c r="E113" s="1197">
        <v>270000</v>
      </c>
      <c r="F113" s="1197"/>
      <c r="G113" s="1197"/>
      <c r="H113" s="1197">
        <f t="shared" si="1"/>
        <v>270000</v>
      </c>
      <c r="I113" s="1187"/>
      <c r="J113" s="1201"/>
    </row>
    <row r="114" spans="1:10" ht="19.5" customHeight="1">
      <c r="A114" s="1203">
        <v>67</v>
      </c>
      <c r="B114" s="1204" t="s">
        <v>1272</v>
      </c>
      <c r="C114" s="1204">
        <v>1934</v>
      </c>
      <c r="D114" s="1204" t="s">
        <v>1273</v>
      </c>
      <c r="E114" s="1197">
        <v>270000</v>
      </c>
      <c r="F114" s="1197"/>
      <c r="G114" s="1197"/>
      <c r="H114" s="1197">
        <f t="shared" si="1"/>
        <v>270000</v>
      </c>
      <c r="I114" s="1187"/>
      <c r="J114" s="1201"/>
    </row>
    <row r="115" spans="1:10" ht="19.5" customHeight="1">
      <c r="A115" s="1203">
        <v>68</v>
      </c>
      <c r="B115" s="1204" t="s">
        <v>1274</v>
      </c>
      <c r="C115" s="1204">
        <v>1934</v>
      </c>
      <c r="D115" s="1204" t="s">
        <v>1275</v>
      </c>
      <c r="E115" s="1197">
        <v>270000</v>
      </c>
      <c r="F115" s="1197"/>
      <c r="G115" s="1197"/>
      <c r="H115" s="1197">
        <f t="shared" si="1"/>
        <v>270000</v>
      </c>
      <c r="I115" s="1187"/>
      <c r="J115" s="1201"/>
    </row>
    <row r="116" spans="1:10" ht="19.5" customHeight="1">
      <c r="A116" s="1203">
        <v>69</v>
      </c>
      <c r="B116" s="1204" t="s">
        <v>1921</v>
      </c>
      <c r="C116" s="1204">
        <v>1934</v>
      </c>
      <c r="D116" s="1204" t="s">
        <v>1160</v>
      </c>
      <c r="E116" s="1197">
        <v>270000</v>
      </c>
      <c r="F116" s="1197"/>
      <c r="G116" s="1197"/>
      <c r="H116" s="1197">
        <f t="shared" si="1"/>
        <v>270000</v>
      </c>
      <c r="I116" s="1187"/>
      <c r="J116" s="1201"/>
    </row>
    <row r="117" spans="1:10" ht="19.5" customHeight="1">
      <c r="A117" s="1203">
        <v>70</v>
      </c>
      <c r="B117" s="1204" t="s">
        <v>1276</v>
      </c>
      <c r="C117" s="1204">
        <v>1935</v>
      </c>
      <c r="D117" s="1204" t="s">
        <v>1277</v>
      </c>
      <c r="E117" s="1197">
        <v>270000</v>
      </c>
      <c r="F117" s="1197"/>
      <c r="G117" s="1197"/>
      <c r="H117" s="1197">
        <f t="shared" si="1"/>
        <v>270000</v>
      </c>
      <c r="I117" s="1187"/>
      <c r="J117" s="1201"/>
    </row>
    <row r="118" spans="1:10" ht="19.5" customHeight="1">
      <c r="A118" s="1203">
        <v>71</v>
      </c>
      <c r="B118" s="1204" t="s">
        <v>1278</v>
      </c>
      <c r="C118" s="1204">
        <v>1935</v>
      </c>
      <c r="D118" s="1204" t="s">
        <v>1178</v>
      </c>
      <c r="E118" s="1197">
        <v>270000</v>
      </c>
      <c r="F118" s="1197"/>
      <c r="G118" s="1197"/>
      <c r="H118" s="1197">
        <f t="shared" si="1"/>
        <v>270000</v>
      </c>
      <c r="I118" s="1187"/>
      <c r="J118" s="1201"/>
    </row>
    <row r="119" spans="1:10" ht="19.5" customHeight="1">
      <c r="A119" s="1203">
        <v>72</v>
      </c>
      <c r="B119" s="1204" t="s">
        <v>1279</v>
      </c>
      <c r="C119" s="1204">
        <v>1935</v>
      </c>
      <c r="D119" s="1204" t="s">
        <v>1156</v>
      </c>
      <c r="E119" s="1197">
        <v>270000</v>
      </c>
      <c r="F119" s="1197"/>
      <c r="G119" s="1197"/>
      <c r="H119" s="1197">
        <f t="shared" si="1"/>
        <v>270000</v>
      </c>
      <c r="I119" s="1187"/>
      <c r="J119" s="1201"/>
    </row>
    <row r="120" spans="1:10" ht="19.5" customHeight="1">
      <c r="A120" s="1203">
        <v>73</v>
      </c>
      <c r="B120" s="1204" t="s">
        <v>990</v>
      </c>
      <c r="C120" s="1204">
        <v>1935</v>
      </c>
      <c r="D120" s="1204" t="s">
        <v>1271</v>
      </c>
      <c r="E120" s="1197">
        <v>270000</v>
      </c>
      <c r="F120" s="1197"/>
      <c r="G120" s="1197"/>
      <c r="H120" s="1197">
        <f t="shared" si="1"/>
        <v>270000</v>
      </c>
      <c r="I120" s="1187"/>
      <c r="J120" s="1201"/>
    </row>
    <row r="121" spans="1:10" ht="19.5" customHeight="1">
      <c r="A121" s="1203">
        <v>74</v>
      </c>
      <c r="B121" s="1204" t="s">
        <v>738</v>
      </c>
      <c r="C121" s="1204">
        <v>1935</v>
      </c>
      <c r="D121" s="1204" t="s">
        <v>2522</v>
      </c>
      <c r="E121" s="1197">
        <v>270000</v>
      </c>
      <c r="F121" s="1197"/>
      <c r="G121" s="1197"/>
      <c r="H121" s="1197">
        <f t="shared" si="1"/>
        <v>270000</v>
      </c>
      <c r="I121" s="1187"/>
      <c r="J121" s="1201"/>
    </row>
    <row r="122" spans="1:10" ht="19.5" customHeight="1">
      <c r="A122" s="1203">
        <v>76</v>
      </c>
      <c r="B122" s="1204" t="s">
        <v>1680</v>
      </c>
      <c r="C122" s="1204">
        <v>1935</v>
      </c>
      <c r="D122" s="1204" t="s">
        <v>1681</v>
      </c>
      <c r="E122" s="1197">
        <v>270000</v>
      </c>
      <c r="F122" s="1197"/>
      <c r="G122" s="1197"/>
      <c r="H122" s="1197">
        <f t="shared" si="1"/>
        <v>270000</v>
      </c>
      <c r="I122" s="1187"/>
      <c r="J122" s="1201"/>
    </row>
    <row r="123" spans="1:10" ht="19.5" customHeight="1">
      <c r="A123" s="1203">
        <v>77</v>
      </c>
      <c r="B123" s="1204" t="s">
        <v>1291</v>
      </c>
      <c r="C123" s="1204">
        <v>1933</v>
      </c>
      <c r="D123" s="1204" t="s">
        <v>1155</v>
      </c>
      <c r="E123" s="1197">
        <v>270000</v>
      </c>
      <c r="F123" s="1197"/>
      <c r="G123" s="1197"/>
      <c r="H123" s="1197">
        <f t="shared" si="1"/>
        <v>270000</v>
      </c>
      <c r="I123" s="1187"/>
      <c r="J123" s="1201"/>
    </row>
    <row r="124" spans="1:10" ht="19.5" customHeight="1">
      <c r="A124" s="1203">
        <v>78</v>
      </c>
      <c r="B124" s="1204" t="s">
        <v>2777</v>
      </c>
      <c r="C124" s="1204">
        <v>1936</v>
      </c>
      <c r="D124" s="1204" t="s">
        <v>1155</v>
      </c>
      <c r="E124" s="1197">
        <v>270000</v>
      </c>
      <c r="F124" s="1197"/>
      <c r="G124" s="1197"/>
      <c r="H124" s="1197">
        <f t="shared" si="1"/>
        <v>270000</v>
      </c>
      <c r="I124" s="1190"/>
      <c r="J124" s="1212"/>
    </row>
    <row r="125" spans="1:10" ht="19.5" customHeight="1">
      <c r="A125" s="1203">
        <v>79</v>
      </c>
      <c r="B125" s="1204" t="s">
        <v>2778</v>
      </c>
      <c r="C125" s="1204">
        <v>1936</v>
      </c>
      <c r="D125" s="1204" t="s">
        <v>1148</v>
      </c>
      <c r="E125" s="1197">
        <v>270000</v>
      </c>
      <c r="F125" s="1197"/>
      <c r="G125" s="1197"/>
      <c r="H125" s="1197">
        <f t="shared" si="1"/>
        <v>270000</v>
      </c>
      <c r="I125" s="1190"/>
      <c r="J125" s="1212"/>
    </row>
    <row r="126" spans="1:10" ht="19.5" customHeight="1">
      <c r="A126" s="1203">
        <v>80</v>
      </c>
      <c r="B126" s="1204" t="s">
        <v>2524</v>
      </c>
      <c r="C126" s="1204">
        <v>1935</v>
      </c>
      <c r="D126" s="1204" t="s">
        <v>1148</v>
      </c>
      <c r="E126" s="1197">
        <v>270000</v>
      </c>
      <c r="F126" s="1197"/>
      <c r="G126" s="1197"/>
      <c r="H126" s="1197">
        <f>E126+G126</f>
        <v>270000</v>
      </c>
      <c r="I126" s="1190"/>
      <c r="J126" s="1212"/>
    </row>
    <row r="127" spans="1:10" ht="19.5" customHeight="1">
      <c r="A127" s="1203">
        <v>81</v>
      </c>
      <c r="B127" s="1176" t="s">
        <v>1541</v>
      </c>
      <c r="C127" s="1176">
        <v>1936</v>
      </c>
      <c r="D127" s="1176" t="s">
        <v>481</v>
      </c>
      <c r="E127" s="1197">
        <v>270000</v>
      </c>
      <c r="G127" s="1197"/>
      <c r="H127" s="1197">
        <f>E127+G127</f>
        <v>270000</v>
      </c>
      <c r="I127" s="1190"/>
      <c r="J127" s="1212"/>
    </row>
    <row r="128" spans="1:10" ht="19.5" customHeight="1">
      <c r="A128" s="1203">
        <v>82</v>
      </c>
      <c r="B128" s="1176" t="s">
        <v>1044</v>
      </c>
      <c r="C128" s="1176">
        <v>1937</v>
      </c>
      <c r="D128" s="1176" t="s">
        <v>533</v>
      </c>
      <c r="E128" s="1197">
        <v>270000</v>
      </c>
      <c r="G128" s="1176"/>
      <c r="H128" s="1213">
        <f>E128+G128</f>
        <v>270000</v>
      </c>
      <c r="I128" s="1187"/>
      <c r="J128" s="1201"/>
    </row>
    <row r="129" spans="1:10" ht="19.5" customHeight="1">
      <c r="A129" s="1203">
        <v>83</v>
      </c>
      <c r="B129" s="1204" t="s">
        <v>1280</v>
      </c>
      <c r="C129" s="1204">
        <v>1929</v>
      </c>
      <c r="D129" s="1204" t="s">
        <v>1148</v>
      </c>
      <c r="E129" s="1197">
        <v>270000</v>
      </c>
      <c r="F129" s="1197"/>
      <c r="G129" s="1197"/>
      <c r="H129" s="1197">
        <v>270000</v>
      </c>
      <c r="I129" s="1187"/>
      <c r="J129" s="1214" t="s">
        <v>2502</v>
      </c>
    </row>
    <row r="130" spans="1:10" ht="19.5" customHeight="1">
      <c r="A130" s="1203">
        <v>84</v>
      </c>
      <c r="B130" s="1204" t="s">
        <v>1763</v>
      </c>
      <c r="C130" s="1204">
        <v>1931</v>
      </c>
      <c r="D130" s="1204" t="s">
        <v>1148</v>
      </c>
      <c r="E130" s="1197">
        <v>270000</v>
      </c>
      <c r="F130" s="1197"/>
      <c r="G130" s="1197"/>
      <c r="H130" s="1197">
        <v>270000</v>
      </c>
      <c r="I130" s="1187"/>
      <c r="J130" s="1214" t="s">
        <v>2502</v>
      </c>
    </row>
    <row r="131" spans="1:10" ht="19.5" customHeight="1">
      <c r="A131" s="1203">
        <v>85</v>
      </c>
      <c r="B131" s="1204" t="s">
        <v>1292</v>
      </c>
      <c r="C131" s="1204">
        <v>1932</v>
      </c>
      <c r="D131" s="1204" t="s">
        <v>1156</v>
      </c>
      <c r="E131" s="1197">
        <v>270000</v>
      </c>
      <c r="F131" s="1197"/>
      <c r="G131" s="1197"/>
      <c r="H131" s="1197">
        <v>270000</v>
      </c>
      <c r="I131" s="1187"/>
      <c r="J131" s="1214" t="s">
        <v>2502</v>
      </c>
    </row>
    <row r="132" spans="1:10" ht="19.5" customHeight="1">
      <c r="A132" s="1203">
        <v>86</v>
      </c>
      <c r="B132" s="1204" t="s">
        <v>1293</v>
      </c>
      <c r="C132" s="1204">
        <v>1931</v>
      </c>
      <c r="D132" s="1204" t="s">
        <v>1156</v>
      </c>
      <c r="E132" s="1197">
        <v>270000</v>
      </c>
      <c r="F132" s="1197"/>
      <c r="G132" s="1197"/>
      <c r="H132" s="1197">
        <v>270000</v>
      </c>
      <c r="I132" s="1187"/>
      <c r="J132" s="1214" t="s">
        <v>2502</v>
      </c>
    </row>
    <row r="133" spans="1:10" ht="19.5" customHeight="1">
      <c r="A133" s="1203">
        <v>87</v>
      </c>
      <c r="B133" s="1204" t="s">
        <v>1294</v>
      </c>
      <c r="C133" s="1204">
        <v>1928</v>
      </c>
      <c r="D133" s="1204" t="s">
        <v>1156</v>
      </c>
      <c r="E133" s="1197">
        <v>270000</v>
      </c>
      <c r="F133" s="1197"/>
      <c r="G133" s="1197"/>
      <c r="H133" s="1197">
        <v>270000</v>
      </c>
      <c r="I133" s="1187"/>
      <c r="J133" s="1214" t="s">
        <v>2502</v>
      </c>
    </row>
    <row r="134" spans="1:10" ht="19.5" customHeight="1">
      <c r="A134" s="1203">
        <v>89</v>
      </c>
      <c r="B134" s="1204" t="s">
        <v>1295</v>
      </c>
      <c r="C134" s="1204">
        <v>1933</v>
      </c>
      <c r="D134" s="1204" t="s">
        <v>1160</v>
      </c>
      <c r="E134" s="1197">
        <v>270000</v>
      </c>
      <c r="F134" s="1197"/>
      <c r="G134" s="1197"/>
      <c r="H134" s="1197">
        <v>270000</v>
      </c>
      <c r="I134" s="1187"/>
      <c r="J134" s="1214" t="s">
        <v>2502</v>
      </c>
    </row>
    <row r="135" spans="1:10" ht="19.5" customHeight="1">
      <c r="A135" s="1203">
        <v>90</v>
      </c>
      <c r="B135" s="1204" t="s">
        <v>1296</v>
      </c>
      <c r="C135" s="1204">
        <v>1934</v>
      </c>
      <c r="D135" s="1204" t="s">
        <v>1297</v>
      </c>
      <c r="E135" s="1197">
        <v>270000</v>
      </c>
      <c r="F135" s="1197"/>
      <c r="G135" s="1197"/>
      <c r="H135" s="1197">
        <v>270000</v>
      </c>
      <c r="I135" s="1187"/>
      <c r="J135" s="1214" t="s">
        <v>2502</v>
      </c>
    </row>
    <row r="136" spans="1:10" ht="19.5" customHeight="1">
      <c r="A136" s="1203">
        <v>91</v>
      </c>
      <c r="B136" s="1204" t="s">
        <v>938</v>
      </c>
      <c r="C136" s="1204">
        <v>1927</v>
      </c>
      <c r="D136" s="1204" t="s">
        <v>1198</v>
      </c>
      <c r="E136" s="1197">
        <v>270000</v>
      </c>
      <c r="F136" s="1197"/>
      <c r="G136" s="1197"/>
      <c r="H136" s="1197">
        <v>270000</v>
      </c>
      <c r="I136" s="1187"/>
      <c r="J136" s="1214" t="s">
        <v>2502</v>
      </c>
    </row>
    <row r="137" spans="1:10" ht="19.5" customHeight="1">
      <c r="A137" s="1203">
        <v>92</v>
      </c>
      <c r="B137" s="1204" t="s">
        <v>1298</v>
      </c>
      <c r="C137" s="1204">
        <v>1923</v>
      </c>
      <c r="D137" s="1204" t="s">
        <v>1200</v>
      </c>
      <c r="E137" s="1197">
        <v>270000</v>
      </c>
      <c r="F137" s="1197"/>
      <c r="G137" s="1197"/>
      <c r="H137" s="1197">
        <v>270000</v>
      </c>
      <c r="I137" s="1187"/>
      <c r="J137" s="1214" t="s">
        <v>2502</v>
      </c>
    </row>
    <row r="138" spans="1:10" ht="19.5" customHeight="1">
      <c r="A138" s="1203">
        <v>93</v>
      </c>
      <c r="B138" s="1204" t="s">
        <v>1299</v>
      </c>
      <c r="C138" s="1204">
        <v>1921</v>
      </c>
      <c r="D138" s="1204" t="s">
        <v>1180</v>
      </c>
      <c r="E138" s="1197">
        <v>270000</v>
      </c>
      <c r="F138" s="1197"/>
      <c r="G138" s="1197"/>
      <c r="H138" s="1197">
        <v>270000</v>
      </c>
      <c r="I138" s="1187"/>
      <c r="J138" s="1214" t="s">
        <v>2502</v>
      </c>
    </row>
    <row r="139" spans="1:10" ht="19.5" customHeight="1">
      <c r="A139" s="1203">
        <v>94</v>
      </c>
      <c r="B139" s="1204" t="s">
        <v>1300</v>
      </c>
      <c r="C139" s="1204">
        <v>1933</v>
      </c>
      <c r="D139" s="1204" t="s">
        <v>1156</v>
      </c>
      <c r="E139" s="1197">
        <v>270000</v>
      </c>
      <c r="F139" s="1197"/>
      <c r="G139" s="1197"/>
      <c r="H139" s="1197">
        <v>270000</v>
      </c>
      <c r="I139" s="1187"/>
      <c r="J139" s="1214" t="s">
        <v>2502</v>
      </c>
    </row>
    <row r="140" spans="1:10" ht="19.5" customHeight="1">
      <c r="A140" s="1203">
        <v>95</v>
      </c>
      <c r="B140" s="1204" t="s">
        <v>1301</v>
      </c>
      <c r="C140" s="1204">
        <v>1932</v>
      </c>
      <c r="D140" s="1204" t="s">
        <v>1158</v>
      </c>
      <c r="E140" s="1197">
        <v>270000</v>
      </c>
      <c r="F140" s="1197"/>
      <c r="G140" s="1197"/>
      <c r="H140" s="1197">
        <v>270000</v>
      </c>
      <c r="I140" s="1187"/>
      <c r="J140" s="1214" t="s">
        <v>2502</v>
      </c>
    </row>
    <row r="141" spans="1:10" ht="19.5" customHeight="1">
      <c r="A141" s="1203">
        <v>96</v>
      </c>
      <c r="B141" s="1204" t="s">
        <v>1302</v>
      </c>
      <c r="C141" s="1204">
        <v>1935</v>
      </c>
      <c r="D141" s="1204" t="s">
        <v>1149</v>
      </c>
      <c r="E141" s="1197">
        <v>270000</v>
      </c>
      <c r="F141" s="1197"/>
      <c r="G141" s="1197"/>
      <c r="H141" s="1197">
        <v>270000</v>
      </c>
      <c r="I141" s="1187"/>
      <c r="J141" s="1214" t="s">
        <v>2502</v>
      </c>
    </row>
    <row r="142" spans="1:10" ht="19.5" customHeight="1">
      <c r="A142" s="1203">
        <v>97</v>
      </c>
      <c r="B142" s="1204" t="s">
        <v>1876</v>
      </c>
      <c r="C142" s="1204">
        <v>1936</v>
      </c>
      <c r="D142" s="1204" t="s">
        <v>1194</v>
      </c>
      <c r="E142" s="1197">
        <v>270000</v>
      </c>
      <c r="F142" s="1197"/>
      <c r="G142" s="1215"/>
      <c r="H142" s="1197">
        <f aca="true" t="shared" si="2" ref="H142:H147">SUM(E142:G142)</f>
        <v>270000</v>
      </c>
      <c r="I142" s="1187"/>
      <c r="J142" s="1214" t="s">
        <v>2502</v>
      </c>
    </row>
    <row r="143" spans="1:10" ht="19.5" customHeight="1">
      <c r="A143" s="1203">
        <v>98</v>
      </c>
      <c r="B143" s="1204" t="s">
        <v>2523</v>
      </c>
      <c r="C143" s="1204">
        <v>1935</v>
      </c>
      <c r="D143" s="1204" t="s">
        <v>1186</v>
      </c>
      <c r="E143" s="1197">
        <v>270000</v>
      </c>
      <c r="F143" s="1216"/>
      <c r="G143" s="1197"/>
      <c r="H143" s="1197">
        <f t="shared" si="2"/>
        <v>270000</v>
      </c>
      <c r="I143" s="1187"/>
      <c r="J143" s="1214" t="s">
        <v>2502</v>
      </c>
    </row>
    <row r="144" spans="1:10" ht="19.5" customHeight="1">
      <c r="A144" s="1203">
        <v>99</v>
      </c>
      <c r="B144" s="1204" t="s">
        <v>1265</v>
      </c>
      <c r="C144" s="1204">
        <v>1933</v>
      </c>
      <c r="D144" s="1204" t="s">
        <v>1186</v>
      </c>
      <c r="E144" s="1197">
        <v>270000</v>
      </c>
      <c r="F144" s="1216"/>
      <c r="G144" s="1197"/>
      <c r="H144" s="1197">
        <f t="shared" si="2"/>
        <v>270000</v>
      </c>
      <c r="I144" s="1187"/>
      <c r="J144" s="1214" t="s">
        <v>2502</v>
      </c>
    </row>
    <row r="145" spans="1:10" ht="19.5" customHeight="1">
      <c r="A145" s="1203">
        <v>100</v>
      </c>
      <c r="B145" s="1204" t="s">
        <v>1244</v>
      </c>
      <c r="C145" s="1204">
        <v>1930</v>
      </c>
      <c r="D145" s="1204" t="s">
        <v>1195</v>
      </c>
      <c r="E145" s="1197">
        <v>270000</v>
      </c>
      <c r="F145" s="1216"/>
      <c r="G145" s="1197"/>
      <c r="H145" s="1197">
        <f t="shared" si="2"/>
        <v>270000</v>
      </c>
      <c r="I145" s="1187"/>
      <c r="J145" s="1214" t="s">
        <v>2502</v>
      </c>
    </row>
    <row r="146" spans="1:10" ht="19.5" customHeight="1">
      <c r="A146" s="1203">
        <v>101</v>
      </c>
      <c r="B146" s="1204" t="s">
        <v>932</v>
      </c>
      <c r="C146" s="1204">
        <v>1935</v>
      </c>
      <c r="D146" s="1204" t="s">
        <v>933</v>
      </c>
      <c r="E146" s="1197">
        <v>270000</v>
      </c>
      <c r="F146" s="1216"/>
      <c r="G146" s="1197"/>
      <c r="H146" s="1197">
        <f t="shared" si="2"/>
        <v>270000</v>
      </c>
      <c r="I146" s="1187"/>
      <c r="J146" s="1214" t="s">
        <v>2502</v>
      </c>
    </row>
    <row r="147" spans="1:10" ht="19.5" customHeight="1">
      <c r="A147" s="1203">
        <v>102</v>
      </c>
      <c r="B147" s="1204" t="s">
        <v>1253</v>
      </c>
      <c r="C147" s="1204">
        <v>1933</v>
      </c>
      <c r="D147" s="1204" t="s">
        <v>1198</v>
      </c>
      <c r="E147" s="1197">
        <v>270000</v>
      </c>
      <c r="F147" s="1216"/>
      <c r="G147" s="1197"/>
      <c r="H147" s="1197">
        <f t="shared" si="2"/>
        <v>270000</v>
      </c>
      <c r="I147" s="1187"/>
      <c r="J147" s="1214" t="s">
        <v>2502</v>
      </c>
    </row>
    <row r="148" spans="1:10" ht="19.5" customHeight="1">
      <c r="A148" s="1203">
        <v>103</v>
      </c>
      <c r="B148" s="1204" t="s">
        <v>940</v>
      </c>
      <c r="C148" s="1204">
        <v>1937</v>
      </c>
      <c r="D148" s="1204" t="s">
        <v>1160</v>
      </c>
      <c r="E148" s="1197">
        <v>270000</v>
      </c>
      <c r="F148" s="1204"/>
      <c r="G148" s="1204"/>
      <c r="H148" s="1197">
        <f>SUM(E148:G148)</f>
        <v>270000</v>
      </c>
      <c r="I148" s="1187"/>
      <c r="J148" s="1214"/>
    </row>
    <row r="149" spans="1:10" ht="19.5" customHeight="1">
      <c r="A149" s="1203">
        <v>104</v>
      </c>
      <c r="B149" s="1204" t="s">
        <v>6</v>
      </c>
      <c r="C149" s="1204">
        <v>1936</v>
      </c>
      <c r="D149" s="1204" t="s">
        <v>933</v>
      </c>
      <c r="E149" s="1197">
        <v>270000</v>
      </c>
      <c r="F149" s="1204"/>
      <c r="G149" s="1204"/>
      <c r="H149" s="1197">
        <f>G149+E149</f>
        <v>270000</v>
      </c>
      <c r="I149" s="1187"/>
      <c r="J149" s="1214"/>
    </row>
    <row r="150" spans="1:10" ht="19.5" customHeight="1">
      <c r="A150" s="1203">
        <v>105</v>
      </c>
      <c r="B150" s="1204" t="s">
        <v>5</v>
      </c>
      <c r="C150" s="1204">
        <v>1937</v>
      </c>
      <c r="D150" s="1204" t="s">
        <v>1153</v>
      </c>
      <c r="E150" s="1197">
        <v>270000</v>
      </c>
      <c r="F150" s="1204"/>
      <c r="G150" s="1204"/>
      <c r="H150" s="1197">
        <f aca="true" t="shared" si="3" ref="H150:H155">SUM(E150:G150)</f>
        <v>270000</v>
      </c>
      <c r="I150" s="1187"/>
      <c r="J150" s="1214"/>
    </row>
    <row r="151" spans="1:10" ht="19.5" customHeight="1">
      <c r="A151" s="1203">
        <v>106</v>
      </c>
      <c r="B151" s="1204" t="s">
        <v>7</v>
      </c>
      <c r="C151" s="1204">
        <v>1937</v>
      </c>
      <c r="D151" s="1204" t="s">
        <v>1148</v>
      </c>
      <c r="E151" s="1197">
        <v>270000</v>
      </c>
      <c r="F151" s="1204"/>
      <c r="G151" s="1204"/>
      <c r="H151" s="1197">
        <f t="shared" si="3"/>
        <v>270000</v>
      </c>
      <c r="I151" s="1187"/>
      <c r="J151" s="1214"/>
    </row>
    <row r="152" spans="1:10" ht="19.5" customHeight="1">
      <c r="A152" s="1203">
        <v>107</v>
      </c>
      <c r="B152" s="1204" t="s">
        <v>8</v>
      </c>
      <c r="C152" s="1204">
        <v>1937</v>
      </c>
      <c r="D152" s="1204" t="s">
        <v>1297</v>
      </c>
      <c r="E152" s="1197">
        <v>270000</v>
      </c>
      <c r="F152" s="1204"/>
      <c r="G152" s="1204"/>
      <c r="H152" s="1197">
        <f t="shared" si="3"/>
        <v>270000</v>
      </c>
      <c r="I152" s="1187"/>
      <c r="J152" s="1214"/>
    </row>
    <row r="153" spans="1:10" ht="19.5" customHeight="1">
      <c r="A153" s="1203">
        <v>108</v>
      </c>
      <c r="B153" s="1204" t="s">
        <v>9</v>
      </c>
      <c r="C153" s="1204">
        <v>1937</v>
      </c>
      <c r="D153" s="1204" t="s">
        <v>1156</v>
      </c>
      <c r="E153" s="1197">
        <v>270000</v>
      </c>
      <c r="F153" s="1204"/>
      <c r="G153" s="1204"/>
      <c r="H153" s="1197">
        <f t="shared" si="3"/>
        <v>270000</v>
      </c>
      <c r="I153" s="1187"/>
      <c r="J153" s="1214"/>
    </row>
    <row r="154" spans="1:10" ht="19.5" customHeight="1">
      <c r="A154" s="1203">
        <v>109</v>
      </c>
      <c r="B154" s="1204" t="s">
        <v>1739</v>
      </c>
      <c r="C154" s="1204">
        <v>1937</v>
      </c>
      <c r="D154" s="1204" t="s">
        <v>1180</v>
      </c>
      <c r="E154" s="1197">
        <v>270000</v>
      </c>
      <c r="F154" s="1204"/>
      <c r="G154" s="1204"/>
      <c r="H154" s="1197">
        <f t="shared" si="3"/>
        <v>270000</v>
      </c>
      <c r="I154" s="1187"/>
      <c r="J154" s="1214"/>
    </row>
    <row r="155" spans="1:10" ht="19.5" customHeight="1">
      <c r="A155" s="1203">
        <v>110</v>
      </c>
      <c r="B155" s="1204" t="s">
        <v>1740</v>
      </c>
      <c r="C155" s="1204">
        <v>1937</v>
      </c>
      <c r="D155" s="1204" t="s">
        <v>933</v>
      </c>
      <c r="E155" s="1197">
        <v>270000</v>
      </c>
      <c r="F155" s="1204"/>
      <c r="G155" s="1204"/>
      <c r="H155" s="1197">
        <f t="shared" si="3"/>
        <v>270000</v>
      </c>
      <c r="I155" s="1187"/>
      <c r="J155" s="1214"/>
    </row>
    <row r="156" spans="1:10" ht="19.5" customHeight="1">
      <c r="A156" s="1203">
        <v>111</v>
      </c>
      <c r="B156" s="1204" t="s">
        <v>2603</v>
      </c>
      <c r="C156" s="1204">
        <v>1937</v>
      </c>
      <c r="D156" s="1204" t="s">
        <v>1176</v>
      </c>
      <c r="E156" s="1197">
        <v>270000</v>
      </c>
      <c r="F156" s="1216"/>
      <c r="G156" s="1197"/>
      <c r="H156" s="1197">
        <v>270000</v>
      </c>
      <c r="I156" s="1187"/>
      <c r="J156" s="1214"/>
    </row>
    <row r="157" spans="1:10" ht="19.5" customHeight="1">
      <c r="A157" s="1203">
        <v>112</v>
      </c>
      <c r="B157" s="1204" t="s">
        <v>96</v>
      </c>
      <c r="C157" s="1204">
        <v>1937</v>
      </c>
      <c r="D157" s="1204" t="s">
        <v>1297</v>
      </c>
      <c r="E157" s="1197">
        <v>270000</v>
      </c>
      <c r="F157" s="1217"/>
      <c r="G157" s="1197"/>
      <c r="H157" s="1197">
        <f aca="true" t="shared" si="4" ref="H157:H165">G157+E157</f>
        <v>270000</v>
      </c>
      <c r="I157" s="1187"/>
      <c r="J157" s="1214" t="s">
        <v>2800</v>
      </c>
    </row>
    <row r="158" spans="1:10" ht="19.5" customHeight="1">
      <c r="A158" s="1203">
        <v>113</v>
      </c>
      <c r="B158" s="1204" t="s">
        <v>97</v>
      </c>
      <c r="C158" s="1204">
        <v>1937</v>
      </c>
      <c r="D158" s="1204" t="s">
        <v>1148</v>
      </c>
      <c r="E158" s="1197">
        <v>270000</v>
      </c>
      <c r="F158" s="1217"/>
      <c r="G158" s="1197"/>
      <c r="H158" s="1197">
        <f t="shared" si="4"/>
        <v>270000</v>
      </c>
      <c r="I158" s="1187"/>
      <c r="J158" s="1214"/>
    </row>
    <row r="159" spans="1:10" ht="19.5" customHeight="1">
      <c r="A159" s="1203">
        <v>114</v>
      </c>
      <c r="B159" s="1204" t="s">
        <v>784</v>
      </c>
      <c r="C159" s="1204">
        <v>1937</v>
      </c>
      <c r="D159" s="1204" t="s">
        <v>99</v>
      </c>
      <c r="E159" s="1197">
        <v>270000</v>
      </c>
      <c r="F159" s="1217"/>
      <c r="G159" s="1197"/>
      <c r="H159" s="1197">
        <f t="shared" si="4"/>
        <v>270000</v>
      </c>
      <c r="I159" s="1187"/>
      <c r="J159" s="1214"/>
    </row>
    <row r="160" spans="1:10" ht="19.5" customHeight="1">
      <c r="A160" s="1203">
        <v>115</v>
      </c>
      <c r="B160" s="1204" t="s">
        <v>98</v>
      </c>
      <c r="C160" s="1204">
        <v>1937</v>
      </c>
      <c r="D160" s="1204" t="s">
        <v>1176</v>
      </c>
      <c r="E160" s="1197">
        <v>270000</v>
      </c>
      <c r="F160" s="1217"/>
      <c r="G160" s="1197"/>
      <c r="H160" s="1197">
        <f t="shared" si="4"/>
        <v>270000</v>
      </c>
      <c r="I160" s="1187"/>
      <c r="J160" s="1214"/>
    </row>
    <row r="161" spans="1:10" ht="19.5" customHeight="1">
      <c r="A161" s="1203">
        <v>116</v>
      </c>
      <c r="B161" s="1197" t="s">
        <v>379</v>
      </c>
      <c r="C161" s="1204">
        <v>1937</v>
      </c>
      <c r="D161" s="1197" t="s">
        <v>2607</v>
      </c>
      <c r="E161" s="1197">
        <v>270000</v>
      </c>
      <c r="F161" s="1217"/>
      <c r="G161" s="1197"/>
      <c r="H161" s="1197">
        <f>G161+E161</f>
        <v>270000</v>
      </c>
      <c r="I161" s="1187"/>
      <c r="J161" s="1214"/>
    </row>
    <row r="162" spans="1:10" ht="19.5" customHeight="1">
      <c r="A162" s="1203">
        <v>117</v>
      </c>
      <c r="B162" s="1197" t="s">
        <v>380</v>
      </c>
      <c r="C162" s="1204">
        <v>1937</v>
      </c>
      <c r="D162" s="1204" t="s">
        <v>1148</v>
      </c>
      <c r="E162" s="1197">
        <v>270000</v>
      </c>
      <c r="F162" s="1216"/>
      <c r="G162" s="1218"/>
      <c r="H162" s="1197">
        <f>G162+E162</f>
        <v>270000</v>
      </c>
      <c r="I162" s="1187"/>
      <c r="J162" s="1214"/>
    </row>
    <row r="163" spans="1:13" s="1" customFormat="1" ht="19.5" customHeight="1">
      <c r="A163" s="1203">
        <v>118</v>
      </c>
      <c r="B163" s="854" t="s">
        <v>330</v>
      </c>
      <c r="C163" s="853">
        <v>1937</v>
      </c>
      <c r="D163" s="854" t="s">
        <v>1098</v>
      </c>
      <c r="E163" s="854">
        <v>270000</v>
      </c>
      <c r="F163" s="894"/>
      <c r="G163" s="854">
        <v>810000</v>
      </c>
      <c r="H163" s="854">
        <f t="shared" si="4"/>
        <v>1080000</v>
      </c>
      <c r="I163" s="1270"/>
      <c r="J163" s="1271"/>
      <c r="M163" s="1272"/>
    </row>
    <row r="164" spans="1:13" s="1" customFormat="1" ht="19.5" customHeight="1">
      <c r="A164" s="1203">
        <v>119</v>
      </c>
      <c r="B164" s="854" t="s">
        <v>1099</v>
      </c>
      <c r="C164" s="853">
        <v>1937</v>
      </c>
      <c r="D164" s="853" t="s">
        <v>1148</v>
      </c>
      <c r="E164" s="854">
        <v>270000</v>
      </c>
      <c r="F164" s="855"/>
      <c r="G164" s="895">
        <v>540000</v>
      </c>
      <c r="H164" s="854">
        <f t="shared" si="4"/>
        <v>810000</v>
      </c>
      <c r="I164" s="1270"/>
      <c r="J164" s="1271"/>
      <c r="M164" s="1272"/>
    </row>
    <row r="165" spans="1:10" ht="19.5" customHeight="1">
      <c r="A165" s="1203"/>
      <c r="B165" s="1199" t="s">
        <v>1349</v>
      </c>
      <c r="C165" s="1198"/>
      <c r="D165" s="1187"/>
      <c r="E165" s="1219">
        <f>SUM(E49:E164)</f>
        <v>31050000</v>
      </c>
      <c r="F165" s="1200"/>
      <c r="G165" s="1220">
        <f>SUM(G157:G164)</f>
        <v>1350000</v>
      </c>
      <c r="H165" s="1221">
        <f t="shared" si="4"/>
        <v>32400000</v>
      </c>
      <c r="I165" s="1187"/>
      <c r="J165" s="1201"/>
    </row>
    <row r="166" spans="1:10" ht="19.5" customHeight="1">
      <c r="A166" s="1211" t="s">
        <v>698</v>
      </c>
      <c r="B166" s="1630" t="s">
        <v>1513</v>
      </c>
      <c r="C166" s="1631"/>
      <c r="D166" s="1631"/>
      <c r="E166" s="1631"/>
      <c r="F166" s="1631"/>
      <c r="G166" s="1631"/>
      <c r="H166" s="1631"/>
      <c r="I166" s="1631"/>
      <c r="J166" s="1632"/>
    </row>
    <row r="167" spans="1:10" ht="19.5" customHeight="1">
      <c r="A167" s="1203">
        <v>1</v>
      </c>
      <c r="B167" s="1204" t="s">
        <v>1303</v>
      </c>
      <c r="C167" s="1204">
        <v>1979</v>
      </c>
      <c r="D167" s="1204" t="s">
        <v>1148</v>
      </c>
      <c r="E167" s="1197">
        <v>405000</v>
      </c>
      <c r="F167" s="1197"/>
      <c r="G167" s="1197"/>
      <c r="H167" s="1197">
        <f>G167+E167</f>
        <v>405000</v>
      </c>
      <c r="I167" s="1187"/>
      <c r="J167" s="1201"/>
    </row>
    <row r="168" spans="1:10" ht="19.5" customHeight="1">
      <c r="A168" s="1203">
        <v>2</v>
      </c>
      <c r="B168" s="1204" t="s">
        <v>1304</v>
      </c>
      <c r="C168" s="1204">
        <v>1985</v>
      </c>
      <c r="D168" s="1204" t="s">
        <v>1180</v>
      </c>
      <c r="E168" s="1197">
        <v>405000</v>
      </c>
      <c r="F168" s="1197"/>
      <c r="G168" s="1197"/>
      <c r="H168" s="1197">
        <f aca="true" t="shared" si="5" ref="H168:H192">G168+E168</f>
        <v>405000</v>
      </c>
      <c r="I168" s="1187"/>
      <c r="J168" s="1201"/>
    </row>
    <row r="169" spans="1:10" ht="19.5" customHeight="1">
      <c r="A169" s="1203">
        <v>3</v>
      </c>
      <c r="B169" s="1204" t="s">
        <v>1306</v>
      </c>
      <c r="C169" s="1204">
        <v>1982</v>
      </c>
      <c r="D169" s="1204" t="s">
        <v>1307</v>
      </c>
      <c r="E169" s="1197">
        <v>405000</v>
      </c>
      <c r="F169" s="1197"/>
      <c r="G169" s="1197"/>
      <c r="H169" s="1197">
        <f t="shared" si="5"/>
        <v>405000</v>
      </c>
      <c r="I169" s="1187"/>
      <c r="J169" s="1201"/>
    </row>
    <row r="170" spans="1:10" ht="19.5" customHeight="1">
      <c r="A170" s="1203">
        <v>4</v>
      </c>
      <c r="B170" s="1204" t="s">
        <v>1308</v>
      </c>
      <c r="C170" s="1204">
        <v>1984</v>
      </c>
      <c r="D170" s="1204" t="s">
        <v>1156</v>
      </c>
      <c r="E170" s="1197">
        <v>405000</v>
      </c>
      <c r="F170" s="1197"/>
      <c r="G170" s="1197"/>
      <c r="H170" s="1197">
        <f t="shared" si="5"/>
        <v>405000</v>
      </c>
      <c r="I170" s="1187"/>
      <c r="J170" s="1201"/>
    </row>
    <row r="171" spans="1:10" ht="19.5" customHeight="1">
      <c r="A171" s="1203">
        <v>5</v>
      </c>
      <c r="B171" s="1204" t="s">
        <v>1309</v>
      </c>
      <c r="C171" s="1204">
        <v>1968</v>
      </c>
      <c r="D171" s="1204" t="s">
        <v>1158</v>
      </c>
      <c r="E171" s="1197">
        <v>405000</v>
      </c>
      <c r="F171" s="1197"/>
      <c r="G171" s="1197"/>
      <c r="H171" s="1197">
        <f t="shared" si="5"/>
        <v>405000</v>
      </c>
      <c r="I171" s="1187"/>
      <c r="J171" s="1201"/>
    </row>
    <row r="172" spans="1:10" ht="19.5" customHeight="1">
      <c r="A172" s="1203">
        <v>6</v>
      </c>
      <c r="B172" s="1204" t="s">
        <v>1310</v>
      </c>
      <c r="C172" s="1204">
        <v>1984</v>
      </c>
      <c r="D172" s="1204" t="s">
        <v>1178</v>
      </c>
      <c r="E172" s="1197">
        <v>405000</v>
      </c>
      <c r="F172" s="1197"/>
      <c r="G172" s="1197"/>
      <c r="H172" s="1197">
        <f t="shared" si="5"/>
        <v>405000</v>
      </c>
      <c r="I172" s="1187"/>
      <c r="J172" s="1201"/>
    </row>
    <row r="173" spans="1:10" ht="19.5" customHeight="1">
      <c r="A173" s="1203">
        <v>7</v>
      </c>
      <c r="B173" s="1204" t="s">
        <v>1329</v>
      </c>
      <c r="C173" s="1204">
        <v>1971</v>
      </c>
      <c r="D173" s="1204" t="s">
        <v>1148</v>
      </c>
      <c r="E173" s="1197">
        <v>405000</v>
      </c>
      <c r="F173" s="1197"/>
      <c r="G173" s="1197"/>
      <c r="H173" s="1197">
        <f t="shared" si="5"/>
        <v>405000</v>
      </c>
      <c r="I173" s="1187"/>
      <c r="J173" s="1201"/>
    </row>
    <row r="174" spans="1:10" ht="19.5" customHeight="1">
      <c r="A174" s="1203">
        <v>8</v>
      </c>
      <c r="B174" s="1204" t="s">
        <v>1330</v>
      </c>
      <c r="C174" s="1204">
        <v>1958</v>
      </c>
      <c r="D174" s="1204" t="s">
        <v>1148</v>
      </c>
      <c r="E174" s="1197">
        <v>405000</v>
      </c>
      <c r="F174" s="1197"/>
      <c r="G174" s="1197"/>
      <c r="H174" s="1197">
        <f t="shared" si="5"/>
        <v>405000</v>
      </c>
      <c r="I174" s="1187"/>
      <c r="J174" s="1201"/>
    </row>
    <row r="175" spans="1:10" ht="19.5" customHeight="1">
      <c r="A175" s="1203">
        <v>9</v>
      </c>
      <c r="B175" s="1204" t="s">
        <v>1331</v>
      </c>
      <c r="C175" s="1204">
        <v>1972</v>
      </c>
      <c r="D175" s="1204" t="s">
        <v>1297</v>
      </c>
      <c r="E175" s="1197">
        <v>405000</v>
      </c>
      <c r="F175" s="1197"/>
      <c r="G175" s="1197"/>
      <c r="H175" s="1197">
        <f t="shared" si="5"/>
        <v>405000</v>
      </c>
      <c r="I175" s="1187"/>
      <c r="J175" s="1201"/>
    </row>
    <row r="176" spans="1:10" ht="19.5" customHeight="1">
      <c r="A176" s="1203">
        <v>10</v>
      </c>
      <c r="B176" s="1204" t="s">
        <v>30</v>
      </c>
      <c r="C176" s="1204">
        <v>1968</v>
      </c>
      <c r="D176" s="1204" t="s">
        <v>1297</v>
      </c>
      <c r="E176" s="1197">
        <v>405000</v>
      </c>
      <c r="F176" s="1197"/>
      <c r="G176" s="1197"/>
      <c r="H176" s="1197">
        <f t="shared" si="5"/>
        <v>405000</v>
      </c>
      <c r="I176" s="1187"/>
      <c r="J176" s="1201"/>
    </row>
    <row r="177" spans="1:10" ht="19.5" customHeight="1">
      <c r="A177" s="1203">
        <v>11</v>
      </c>
      <c r="B177" s="1204" t="s">
        <v>1332</v>
      </c>
      <c r="C177" s="1204">
        <v>1957</v>
      </c>
      <c r="D177" s="1204" t="s">
        <v>1178</v>
      </c>
      <c r="E177" s="1197">
        <v>405000</v>
      </c>
      <c r="F177" s="1197"/>
      <c r="G177" s="1197"/>
      <c r="H177" s="1197">
        <f t="shared" si="5"/>
        <v>405000</v>
      </c>
      <c r="I177" s="1187"/>
      <c r="J177" s="1201"/>
    </row>
    <row r="178" spans="1:10" ht="19.5" customHeight="1">
      <c r="A178" s="1203">
        <v>12</v>
      </c>
      <c r="B178" s="1187" t="s">
        <v>1333</v>
      </c>
      <c r="C178" s="1204">
        <v>1975</v>
      </c>
      <c r="D178" s="1204" t="s">
        <v>1176</v>
      </c>
      <c r="E178" s="1197">
        <v>405000</v>
      </c>
      <c r="F178" s="1197"/>
      <c r="G178" s="1197"/>
      <c r="H178" s="1197">
        <f t="shared" si="5"/>
        <v>405000</v>
      </c>
      <c r="I178" s="1187"/>
      <c r="J178" s="1201"/>
    </row>
    <row r="179" spans="1:10" ht="19.5" customHeight="1">
      <c r="A179" s="1203">
        <v>13</v>
      </c>
      <c r="B179" s="1187" t="s">
        <v>1334</v>
      </c>
      <c r="C179" s="1204">
        <v>1962</v>
      </c>
      <c r="D179" s="1204" t="s">
        <v>1180</v>
      </c>
      <c r="E179" s="1197">
        <v>405000</v>
      </c>
      <c r="F179" s="1197"/>
      <c r="G179" s="1197"/>
      <c r="H179" s="1197">
        <f t="shared" si="5"/>
        <v>405000</v>
      </c>
      <c r="I179" s="1187"/>
      <c r="J179" s="1201"/>
    </row>
    <row r="180" spans="1:10" ht="19.5" customHeight="1">
      <c r="A180" s="1203">
        <v>14</v>
      </c>
      <c r="B180" s="1187" t="s">
        <v>717</v>
      </c>
      <c r="C180" s="1204">
        <v>1969</v>
      </c>
      <c r="D180" s="1204" t="s">
        <v>1268</v>
      </c>
      <c r="E180" s="1197">
        <v>405000</v>
      </c>
      <c r="F180" s="1197"/>
      <c r="G180" s="1197"/>
      <c r="H180" s="1197">
        <f t="shared" si="5"/>
        <v>405000</v>
      </c>
      <c r="I180" s="1187"/>
      <c r="J180" s="1201"/>
    </row>
    <row r="181" spans="1:10" ht="19.5" customHeight="1">
      <c r="A181" s="1203">
        <v>15</v>
      </c>
      <c r="B181" s="1187" t="s">
        <v>1335</v>
      </c>
      <c r="C181" s="1204">
        <v>1997</v>
      </c>
      <c r="D181" s="1204" t="s">
        <v>1336</v>
      </c>
      <c r="E181" s="1197">
        <v>405000</v>
      </c>
      <c r="F181" s="1197"/>
      <c r="G181" s="1197"/>
      <c r="H181" s="1197">
        <f t="shared" si="5"/>
        <v>405000</v>
      </c>
      <c r="I181" s="1187"/>
      <c r="J181" s="1201"/>
    </row>
    <row r="182" spans="1:10" ht="19.5" customHeight="1">
      <c r="A182" s="1203">
        <v>16</v>
      </c>
      <c r="B182" s="1187" t="s">
        <v>1337</v>
      </c>
      <c r="C182" s="1204">
        <v>1983</v>
      </c>
      <c r="D182" s="1204" t="s">
        <v>1156</v>
      </c>
      <c r="E182" s="1197">
        <v>405000</v>
      </c>
      <c r="F182" s="1197"/>
      <c r="G182" s="1197"/>
      <c r="H182" s="1197">
        <f t="shared" si="5"/>
        <v>405000</v>
      </c>
      <c r="I182" s="1187"/>
      <c r="J182" s="1201"/>
    </row>
    <row r="183" spans="1:10" ht="19.5" customHeight="1">
      <c r="A183" s="1203">
        <v>17</v>
      </c>
      <c r="B183" s="1187" t="s">
        <v>1338</v>
      </c>
      <c r="C183" s="1204">
        <v>1960</v>
      </c>
      <c r="D183" s="1204" t="s">
        <v>1158</v>
      </c>
      <c r="E183" s="1197">
        <v>405000</v>
      </c>
      <c r="F183" s="1197"/>
      <c r="G183" s="1197"/>
      <c r="H183" s="1197">
        <f t="shared" si="5"/>
        <v>405000</v>
      </c>
      <c r="I183" s="1187"/>
      <c r="J183" s="1201"/>
    </row>
    <row r="184" spans="1:10" ht="19.5" customHeight="1">
      <c r="A184" s="1203">
        <v>18</v>
      </c>
      <c r="B184" s="1187" t="s">
        <v>1339</v>
      </c>
      <c r="C184" s="1204">
        <v>1980</v>
      </c>
      <c r="D184" s="1204" t="s">
        <v>1158</v>
      </c>
      <c r="E184" s="1197">
        <v>405000</v>
      </c>
      <c r="F184" s="1197"/>
      <c r="G184" s="1197"/>
      <c r="H184" s="1197">
        <f t="shared" si="5"/>
        <v>405000</v>
      </c>
      <c r="I184" s="1187"/>
      <c r="J184" s="1201"/>
    </row>
    <row r="185" spans="1:10" ht="19.5" customHeight="1">
      <c r="A185" s="1203">
        <v>19</v>
      </c>
      <c r="B185" s="1222" t="s">
        <v>1340</v>
      </c>
      <c r="C185" s="1223">
        <v>1983</v>
      </c>
      <c r="D185" s="1223" t="s">
        <v>1186</v>
      </c>
      <c r="E185" s="1197">
        <v>405000</v>
      </c>
      <c r="F185" s="1224"/>
      <c r="G185" s="1224"/>
      <c r="H185" s="1197">
        <f t="shared" si="5"/>
        <v>405000</v>
      </c>
      <c r="I185" s="1222"/>
      <c r="J185" s="1225"/>
    </row>
    <row r="186" spans="1:10" ht="19.5" customHeight="1">
      <c r="A186" s="1203">
        <v>20</v>
      </c>
      <c r="B186" s="1187" t="s">
        <v>2525</v>
      </c>
      <c r="C186" s="1223">
        <v>1968</v>
      </c>
      <c r="D186" s="1223" t="s">
        <v>2553</v>
      </c>
      <c r="E186" s="1197">
        <v>405000</v>
      </c>
      <c r="F186" s="1224"/>
      <c r="G186" s="1224"/>
      <c r="H186" s="1197">
        <f t="shared" si="5"/>
        <v>405000</v>
      </c>
      <c r="I186" s="1222"/>
      <c r="J186" s="1225"/>
    </row>
    <row r="187" spans="1:10" ht="19.5" customHeight="1">
      <c r="A187" s="1203">
        <v>21</v>
      </c>
      <c r="B187" s="1187" t="s">
        <v>2554</v>
      </c>
      <c r="C187" s="1223">
        <v>1965</v>
      </c>
      <c r="D187" s="1223" t="s">
        <v>1158</v>
      </c>
      <c r="E187" s="1197">
        <v>405000</v>
      </c>
      <c r="F187" s="1224"/>
      <c r="G187" s="1224"/>
      <c r="H187" s="1197">
        <f t="shared" si="5"/>
        <v>405000</v>
      </c>
      <c r="I187" s="1222"/>
      <c r="J187" s="1225"/>
    </row>
    <row r="188" spans="1:10" ht="19.5" customHeight="1">
      <c r="A188" s="1203">
        <v>22</v>
      </c>
      <c r="B188" s="1187" t="s">
        <v>2454</v>
      </c>
      <c r="C188" s="1223">
        <v>1972</v>
      </c>
      <c r="D188" s="1223" t="s">
        <v>1158</v>
      </c>
      <c r="E188" s="1197">
        <v>405000</v>
      </c>
      <c r="F188" s="1224"/>
      <c r="G188" s="1224"/>
      <c r="H188" s="1197">
        <f t="shared" si="5"/>
        <v>405000</v>
      </c>
      <c r="I188" s="1222"/>
      <c r="J188" s="1225"/>
    </row>
    <row r="189" spans="1:10" ht="19.5" customHeight="1">
      <c r="A189" s="1203">
        <v>23</v>
      </c>
      <c r="B189" s="1187" t="s">
        <v>2455</v>
      </c>
      <c r="C189" s="1223">
        <v>1981</v>
      </c>
      <c r="D189" s="1223" t="s">
        <v>1180</v>
      </c>
      <c r="E189" s="1197">
        <v>405000</v>
      </c>
      <c r="F189" s="1224"/>
      <c r="G189" s="1224"/>
      <c r="H189" s="1197">
        <f t="shared" si="5"/>
        <v>405000</v>
      </c>
      <c r="I189" s="1222"/>
      <c r="J189" s="1225"/>
    </row>
    <row r="190" spans="1:10" ht="19.5" customHeight="1">
      <c r="A190" s="1203">
        <v>24</v>
      </c>
      <c r="B190" s="1187" t="s">
        <v>2456</v>
      </c>
      <c r="C190" s="1223">
        <v>1983</v>
      </c>
      <c r="D190" s="1223" t="s">
        <v>2457</v>
      </c>
      <c r="E190" s="1197">
        <v>405000</v>
      </c>
      <c r="F190" s="1224"/>
      <c r="G190" s="1224"/>
      <c r="H190" s="1197">
        <f t="shared" si="5"/>
        <v>405000</v>
      </c>
      <c r="I190" s="1222"/>
      <c r="J190" s="1225"/>
    </row>
    <row r="191" spans="1:10" ht="19.5" customHeight="1">
      <c r="A191" s="1203">
        <v>25</v>
      </c>
      <c r="B191" s="1187" t="s">
        <v>1344</v>
      </c>
      <c r="C191" s="1223">
        <v>1988</v>
      </c>
      <c r="D191" s="1223" t="s">
        <v>2457</v>
      </c>
      <c r="E191" s="1197">
        <v>405000</v>
      </c>
      <c r="F191" s="1224"/>
      <c r="G191" s="1224"/>
      <c r="H191" s="1197">
        <f t="shared" si="5"/>
        <v>405000</v>
      </c>
      <c r="I191" s="1222"/>
      <c r="J191" s="1225"/>
    </row>
    <row r="192" spans="1:10" ht="19.5" customHeight="1">
      <c r="A192" s="1203">
        <v>26</v>
      </c>
      <c r="B192" s="1187" t="s">
        <v>1348</v>
      </c>
      <c r="C192" s="1223">
        <v>1969</v>
      </c>
      <c r="D192" s="1223" t="s">
        <v>1148</v>
      </c>
      <c r="E192" s="1197">
        <v>405000</v>
      </c>
      <c r="F192" s="1224"/>
      <c r="G192" s="1224"/>
      <c r="H192" s="1197">
        <f t="shared" si="5"/>
        <v>405000</v>
      </c>
      <c r="I192" s="1222"/>
      <c r="J192" s="1225"/>
    </row>
    <row r="193" spans="1:10" ht="19.5" customHeight="1">
      <c r="A193" s="1203">
        <v>27</v>
      </c>
      <c r="B193" s="1204" t="s">
        <v>2174</v>
      </c>
      <c r="C193" s="1204">
        <v>1973</v>
      </c>
      <c r="D193" s="1204" t="s">
        <v>1148</v>
      </c>
      <c r="E193" s="1197">
        <v>405000</v>
      </c>
      <c r="F193" s="1197"/>
      <c r="G193" s="1197"/>
      <c r="H193" s="1197">
        <v>405000</v>
      </c>
      <c r="I193" s="1187"/>
      <c r="J193" s="1214" t="s">
        <v>2502</v>
      </c>
    </row>
    <row r="194" spans="1:10" ht="19.5" customHeight="1">
      <c r="A194" s="1203">
        <v>28</v>
      </c>
      <c r="B194" s="1204" t="s">
        <v>1341</v>
      </c>
      <c r="C194" s="1204">
        <v>1969</v>
      </c>
      <c r="D194" s="1204" t="s">
        <v>1148</v>
      </c>
      <c r="E194" s="1197">
        <v>405000</v>
      </c>
      <c r="F194" s="1197"/>
      <c r="G194" s="1197"/>
      <c r="H194" s="1197">
        <v>405000</v>
      </c>
      <c r="I194" s="1187"/>
      <c r="J194" s="1214" t="s">
        <v>2502</v>
      </c>
    </row>
    <row r="195" spans="1:10" ht="19.5" customHeight="1">
      <c r="A195" s="1203">
        <v>29</v>
      </c>
      <c r="B195" s="1204" t="s">
        <v>1342</v>
      </c>
      <c r="C195" s="1204">
        <v>1976</v>
      </c>
      <c r="D195" s="1204" t="s">
        <v>1156</v>
      </c>
      <c r="E195" s="1197">
        <v>405000</v>
      </c>
      <c r="F195" s="1197"/>
      <c r="G195" s="1197"/>
      <c r="H195" s="1197">
        <v>405000</v>
      </c>
      <c r="I195" s="1187"/>
      <c r="J195" s="1214" t="s">
        <v>2502</v>
      </c>
    </row>
    <row r="196" spans="1:10" ht="19.5" customHeight="1">
      <c r="A196" s="1203">
        <v>30</v>
      </c>
      <c r="B196" s="1204" t="s">
        <v>1343</v>
      </c>
      <c r="C196" s="1204">
        <v>1963</v>
      </c>
      <c r="D196" s="1204" t="s">
        <v>1156</v>
      </c>
      <c r="E196" s="1197">
        <v>405000</v>
      </c>
      <c r="F196" s="1197"/>
      <c r="G196" s="1197"/>
      <c r="H196" s="1197">
        <v>405000</v>
      </c>
      <c r="I196" s="1187"/>
      <c r="J196" s="1214" t="s">
        <v>2502</v>
      </c>
    </row>
    <row r="197" spans="1:10" ht="19.5" customHeight="1">
      <c r="A197" s="1203">
        <v>31</v>
      </c>
      <c r="B197" s="1204" t="s">
        <v>1345</v>
      </c>
      <c r="C197" s="1204">
        <v>1972</v>
      </c>
      <c r="D197" s="1204" t="s">
        <v>1176</v>
      </c>
      <c r="E197" s="1197">
        <v>405000</v>
      </c>
      <c r="F197" s="1197"/>
      <c r="G197" s="1197"/>
      <c r="H197" s="1197">
        <v>405000</v>
      </c>
      <c r="I197" s="1187"/>
      <c r="J197" s="1214" t="s">
        <v>2502</v>
      </c>
    </row>
    <row r="198" spans="1:10" ht="19.5" customHeight="1">
      <c r="A198" s="1203">
        <v>32</v>
      </c>
      <c r="B198" s="1204" t="s">
        <v>2370</v>
      </c>
      <c r="C198" s="1204">
        <v>1978</v>
      </c>
      <c r="D198" s="1204" t="s">
        <v>1178</v>
      </c>
      <c r="E198" s="1197">
        <v>405000</v>
      </c>
      <c r="F198" s="1197"/>
      <c r="G198" s="1197"/>
      <c r="H198" s="1197">
        <v>405000</v>
      </c>
      <c r="I198" s="1187"/>
      <c r="J198" s="1214" t="s">
        <v>2502</v>
      </c>
    </row>
    <row r="199" spans="1:10" ht="19.5" customHeight="1">
      <c r="A199" s="1203">
        <v>33</v>
      </c>
      <c r="B199" s="1204" t="s">
        <v>947</v>
      </c>
      <c r="C199" s="1204">
        <v>1970</v>
      </c>
      <c r="D199" s="1204" t="s">
        <v>1178</v>
      </c>
      <c r="E199" s="1197">
        <v>405000</v>
      </c>
      <c r="F199" s="1197"/>
      <c r="G199" s="1197"/>
      <c r="H199" s="1197">
        <v>405000</v>
      </c>
      <c r="I199" s="1187"/>
      <c r="J199" s="1214" t="s">
        <v>2502</v>
      </c>
    </row>
    <row r="200" spans="1:10" ht="19.5" customHeight="1">
      <c r="A200" s="1203">
        <v>34</v>
      </c>
      <c r="B200" s="1204" t="s">
        <v>1660</v>
      </c>
      <c r="C200" s="1204">
        <v>1970</v>
      </c>
      <c r="D200" s="1204" t="s">
        <v>1178</v>
      </c>
      <c r="E200" s="1197">
        <v>405000</v>
      </c>
      <c r="F200" s="1197"/>
      <c r="G200" s="1197"/>
      <c r="H200" s="1197">
        <v>405000</v>
      </c>
      <c r="I200" s="1187"/>
      <c r="J200" s="1214" t="s">
        <v>2502</v>
      </c>
    </row>
    <row r="201" spans="1:10" ht="19.5" customHeight="1">
      <c r="A201" s="1203">
        <v>35</v>
      </c>
      <c r="B201" s="1204" t="s">
        <v>859</v>
      </c>
      <c r="C201" s="1204">
        <v>1964</v>
      </c>
      <c r="D201" s="1204" t="s">
        <v>1178</v>
      </c>
      <c r="E201" s="1197">
        <v>405000</v>
      </c>
      <c r="F201" s="1197"/>
      <c r="G201" s="1197"/>
      <c r="H201" s="1197">
        <v>405000</v>
      </c>
      <c r="I201" s="1187"/>
      <c r="J201" s="1214" t="s">
        <v>2502</v>
      </c>
    </row>
    <row r="202" spans="1:10" ht="19.5" customHeight="1">
      <c r="A202" s="1203">
        <v>36</v>
      </c>
      <c r="B202" s="1204" t="s">
        <v>1346</v>
      </c>
      <c r="C202" s="1204">
        <v>1982</v>
      </c>
      <c r="D202" s="1204" t="s">
        <v>1153</v>
      </c>
      <c r="E202" s="1197">
        <v>405000</v>
      </c>
      <c r="F202" s="1197"/>
      <c r="G202" s="1197"/>
      <c r="H202" s="1197">
        <v>405000</v>
      </c>
      <c r="I202" s="1187"/>
      <c r="J202" s="1214" t="s">
        <v>2502</v>
      </c>
    </row>
    <row r="203" spans="1:10" ht="19.5" customHeight="1">
      <c r="A203" s="1203">
        <v>37</v>
      </c>
      <c r="B203" s="1204" t="s">
        <v>1347</v>
      </c>
      <c r="C203" s="1204">
        <v>1961</v>
      </c>
      <c r="D203" s="1204" t="s">
        <v>1148</v>
      </c>
      <c r="E203" s="1197">
        <v>405000</v>
      </c>
      <c r="F203" s="1197"/>
      <c r="G203" s="1197"/>
      <c r="H203" s="1197">
        <v>405000</v>
      </c>
      <c r="I203" s="1187"/>
      <c r="J203" s="1214" t="s">
        <v>2502</v>
      </c>
    </row>
    <row r="204" spans="1:10" ht="19.5" customHeight="1">
      <c r="A204" s="1203">
        <v>38</v>
      </c>
      <c r="B204" s="1204" t="s">
        <v>2458</v>
      </c>
      <c r="C204" s="1204">
        <v>1986</v>
      </c>
      <c r="D204" s="1223" t="s">
        <v>1261</v>
      </c>
      <c r="E204" s="1197">
        <v>405000</v>
      </c>
      <c r="F204" s="1224"/>
      <c r="G204" s="1224"/>
      <c r="H204" s="1197">
        <v>405000</v>
      </c>
      <c r="I204" s="1222"/>
      <c r="J204" s="1214" t="s">
        <v>2502</v>
      </c>
    </row>
    <row r="205" spans="1:10" ht="19.5" customHeight="1">
      <c r="A205" s="1203">
        <v>39</v>
      </c>
      <c r="B205" s="1204" t="s">
        <v>2459</v>
      </c>
      <c r="C205" s="1204">
        <v>1989</v>
      </c>
      <c r="D205" s="1223" t="s">
        <v>1261</v>
      </c>
      <c r="E205" s="1197">
        <v>405000</v>
      </c>
      <c r="F205" s="1224"/>
      <c r="G205" s="1224"/>
      <c r="H205" s="1197">
        <v>405000</v>
      </c>
      <c r="I205" s="1222"/>
      <c r="J205" s="1214" t="s">
        <v>2502</v>
      </c>
    </row>
    <row r="206" spans="1:10" ht="19.5" customHeight="1">
      <c r="A206" s="1203">
        <v>40</v>
      </c>
      <c r="B206" s="1204" t="s">
        <v>2460</v>
      </c>
      <c r="C206" s="1204">
        <v>1991</v>
      </c>
      <c r="D206" s="1223" t="s">
        <v>1156</v>
      </c>
      <c r="E206" s="1197">
        <v>405000</v>
      </c>
      <c r="F206" s="1224"/>
      <c r="G206" s="1224"/>
      <c r="H206" s="1197">
        <v>405000</v>
      </c>
      <c r="I206" s="1222"/>
      <c r="J206" s="1214" t="s">
        <v>2502</v>
      </c>
    </row>
    <row r="207" spans="1:10" ht="19.5" customHeight="1">
      <c r="A207" s="1203">
        <v>41</v>
      </c>
      <c r="B207" s="1204" t="s">
        <v>1328</v>
      </c>
      <c r="C207" s="1204">
        <v>1959</v>
      </c>
      <c r="D207" s="1204" t="s">
        <v>1149</v>
      </c>
      <c r="E207" s="1197">
        <v>405000</v>
      </c>
      <c r="F207" s="1224"/>
      <c r="G207" s="1224"/>
      <c r="H207" s="1197">
        <v>405000</v>
      </c>
      <c r="I207" s="1222"/>
      <c r="J207" s="1214"/>
    </row>
    <row r="208" spans="1:10" ht="19.5" customHeight="1">
      <c r="A208" s="1203">
        <v>42</v>
      </c>
      <c r="B208" s="1226" t="s">
        <v>483</v>
      </c>
      <c r="C208" s="1226">
        <v>1971</v>
      </c>
      <c r="D208" s="1226" t="s">
        <v>1178</v>
      </c>
      <c r="E208" s="1197">
        <v>405000</v>
      </c>
      <c r="F208" s="1224"/>
      <c r="G208" s="1224"/>
      <c r="H208" s="1197">
        <v>405000</v>
      </c>
      <c r="I208" s="1222"/>
      <c r="J208" s="1214"/>
    </row>
    <row r="209" spans="1:10" ht="19.5" customHeight="1">
      <c r="A209" s="1203">
        <v>43</v>
      </c>
      <c r="B209" s="1226" t="s">
        <v>484</v>
      </c>
      <c r="C209" s="1226">
        <v>1962</v>
      </c>
      <c r="D209" s="1226" t="s">
        <v>1180</v>
      </c>
      <c r="E209" s="1197">
        <v>405000</v>
      </c>
      <c r="F209" s="1224"/>
      <c r="G209" s="1224"/>
      <c r="H209" s="1197">
        <v>405000</v>
      </c>
      <c r="I209" s="1222"/>
      <c r="J209" s="1214"/>
    </row>
    <row r="210" spans="1:10" ht="19.5" customHeight="1">
      <c r="A210" s="1203">
        <v>44</v>
      </c>
      <c r="B210" s="1226" t="s">
        <v>486</v>
      </c>
      <c r="C210" s="1226">
        <v>1959</v>
      </c>
      <c r="D210" s="1226" t="s">
        <v>1158</v>
      </c>
      <c r="E210" s="1197">
        <v>405000</v>
      </c>
      <c r="F210" s="1224"/>
      <c r="G210" s="1224"/>
      <c r="H210" s="1197">
        <v>405000</v>
      </c>
      <c r="I210" s="1222"/>
      <c r="J210" s="1214"/>
    </row>
    <row r="211" spans="1:10" ht="19.5" customHeight="1">
      <c r="A211" s="1203">
        <v>45</v>
      </c>
      <c r="B211" s="1204" t="s">
        <v>2604</v>
      </c>
      <c r="C211" s="1204">
        <v>1974</v>
      </c>
      <c r="D211" s="1223" t="s">
        <v>1156</v>
      </c>
      <c r="E211" s="1197">
        <v>405000</v>
      </c>
      <c r="F211" s="1224"/>
      <c r="G211" s="1224"/>
      <c r="H211" s="1197">
        <v>405000</v>
      </c>
      <c r="I211" s="1222"/>
      <c r="J211" s="1214"/>
    </row>
    <row r="212" spans="1:10" ht="19.5" customHeight="1">
      <c r="A212" s="1203">
        <v>46</v>
      </c>
      <c r="B212" s="1204" t="s">
        <v>2587</v>
      </c>
      <c r="C212" s="1204">
        <v>1961</v>
      </c>
      <c r="D212" s="1223" t="s">
        <v>533</v>
      </c>
      <c r="E212" s="1197">
        <v>405000</v>
      </c>
      <c r="F212" s="1224"/>
      <c r="G212" s="1224"/>
      <c r="H212" s="1197">
        <v>405000</v>
      </c>
      <c r="I212" s="1222"/>
      <c r="J212" s="1214"/>
    </row>
    <row r="213" spans="1:10" ht="19.5" customHeight="1">
      <c r="A213" s="1203">
        <v>47</v>
      </c>
      <c r="B213" s="1204" t="s">
        <v>2605</v>
      </c>
      <c r="C213" s="1204">
        <v>1997</v>
      </c>
      <c r="D213" s="1223" t="s">
        <v>1388</v>
      </c>
      <c r="E213" s="1197">
        <v>405000</v>
      </c>
      <c r="F213" s="1224"/>
      <c r="G213" s="1224"/>
      <c r="H213" s="1197">
        <v>405000</v>
      </c>
      <c r="I213" s="1222"/>
      <c r="J213" s="1214"/>
    </row>
    <row r="214" spans="1:10" ht="19.5" customHeight="1">
      <c r="A214" s="1203">
        <v>48</v>
      </c>
      <c r="B214" s="1204" t="s">
        <v>564</v>
      </c>
      <c r="C214" s="1204">
        <v>1969</v>
      </c>
      <c r="D214" s="1223" t="s">
        <v>1178</v>
      </c>
      <c r="E214" s="1197">
        <v>405000</v>
      </c>
      <c r="F214" s="1224"/>
      <c r="G214" s="1224"/>
      <c r="H214" s="1197">
        <v>405000</v>
      </c>
      <c r="I214" s="1222"/>
      <c r="J214" s="1214"/>
    </row>
    <row r="215" spans="1:10" ht="19.5" customHeight="1">
      <c r="A215" s="1203">
        <v>49</v>
      </c>
      <c r="B215" s="1176" t="s">
        <v>565</v>
      </c>
      <c r="C215" s="1176">
        <v>1962</v>
      </c>
      <c r="D215" s="1176" t="s">
        <v>2553</v>
      </c>
      <c r="E215" s="1197">
        <v>405000</v>
      </c>
      <c r="F215" s="1224"/>
      <c r="G215" s="1224"/>
      <c r="H215" s="1197">
        <f>SUM(E215:G215)</f>
        <v>405000</v>
      </c>
      <c r="I215" s="1222"/>
      <c r="J215" s="1214"/>
    </row>
    <row r="216" spans="1:10" ht="19.5" customHeight="1">
      <c r="A216" s="1203">
        <v>50</v>
      </c>
      <c r="B216" s="1176" t="s">
        <v>2606</v>
      </c>
      <c r="C216" s="1176">
        <v>1960</v>
      </c>
      <c r="D216" s="1176" t="s">
        <v>2607</v>
      </c>
      <c r="E216" s="1227">
        <v>405000</v>
      </c>
      <c r="F216" s="1228">
        <v>0</v>
      </c>
      <c r="G216" s="1228"/>
      <c r="H216" s="1227">
        <f>SUM(E216:G216)</f>
        <v>405000</v>
      </c>
      <c r="I216" s="1229"/>
      <c r="J216" s="1214"/>
    </row>
    <row r="217" spans="1:10" ht="19.5" customHeight="1">
      <c r="A217" s="1203"/>
      <c r="B217" s="1199" t="s">
        <v>1349</v>
      </c>
      <c r="C217" s="1204"/>
      <c r="D217" s="1204"/>
      <c r="E217" s="1230">
        <f>SUM(E167:E216)</f>
        <v>20250000</v>
      </c>
      <c r="F217" s="1231"/>
      <c r="G217" s="1232"/>
      <c r="H217" s="1230">
        <f>SUM(E217:G217)</f>
        <v>20250000</v>
      </c>
      <c r="I217" s="1233"/>
      <c r="J217" s="1201"/>
    </row>
    <row r="218" spans="1:10" ht="19.5" customHeight="1">
      <c r="A218" s="1234" t="s">
        <v>698</v>
      </c>
      <c r="B218" s="1633" t="s">
        <v>699</v>
      </c>
      <c r="C218" s="1634"/>
      <c r="D218" s="1634"/>
      <c r="E218" s="1634"/>
      <c r="F218" s="1634"/>
      <c r="G218" s="1634"/>
      <c r="H218" s="1634"/>
      <c r="I218" s="1634"/>
      <c r="J218" s="1635"/>
    </row>
    <row r="219" spans="1:10" ht="19.5" customHeight="1">
      <c r="A219" s="1203">
        <v>1</v>
      </c>
      <c r="B219" s="1204" t="s">
        <v>1350</v>
      </c>
      <c r="C219" s="1204">
        <v>2004</v>
      </c>
      <c r="D219" s="1204" t="s">
        <v>1180</v>
      </c>
      <c r="E219" s="1197">
        <v>540000</v>
      </c>
      <c r="F219" s="1197"/>
      <c r="G219" s="1197"/>
      <c r="H219" s="1197">
        <f>E219+G219</f>
        <v>540000</v>
      </c>
      <c r="I219" s="1187"/>
      <c r="J219" s="1201"/>
    </row>
    <row r="220" spans="1:10" ht="19.5" customHeight="1">
      <c r="A220" s="1203">
        <v>2</v>
      </c>
      <c r="B220" s="1204" t="s">
        <v>1351</v>
      </c>
      <c r="C220" s="1204">
        <v>2003</v>
      </c>
      <c r="D220" s="1204" t="s">
        <v>1148</v>
      </c>
      <c r="E220" s="1197">
        <v>540000</v>
      </c>
      <c r="F220" s="1197"/>
      <c r="G220" s="1197"/>
      <c r="H220" s="1197">
        <v>540000</v>
      </c>
      <c r="I220" s="1187"/>
      <c r="J220" s="1214" t="s">
        <v>2502</v>
      </c>
    </row>
    <row r="221" spans="1:10" ht="19.5" customHeight="1">
      <c r="A221" s="1203">
        <v>3</v>
      </c>
      <c r="B221" s="1204" t="s">
        <v>2755</v>
      </c>
      <c r="C221" s="1204">
        <v>2011</v>
      </c>
      <c r="D221" s="1204" t="s">
        <v>1156</v>
      </c>
      <c r="E221" s="1197">
        <v>540000</v>
      </c>
      <c r="F221" s="1197"/>
      <c r="G221" s="1197"/>
      <c r="H221" s="1197">
        <f>G221+E221</f>
        <v>540000</v>
      </c>
      <c r="I221" s="1187"/>
      <c r="J221" s="1214"/>
    </row>
    <row r="222" spans="1:10" ht="19.5" customHeight="1">
      <c r="A222" s="1203"/>
      <c r="B222" s="1199" t="s">
        <v>1349</v>
      </c>
      <c r="C222" s="1204"/>
      <c r="D222" s="1204"/>
      <c r="E222" s="1235">
        <f>SUM(E219:E221)</f>
        <v>1620000</v>
      </c>
      <c r="F222" s="1197"/>
      <c r="G222" s="1200"/>
      <c r="H222" s="1235">
        <f>G222+E222</f>
        <v>1620000</v>
      </c>
      <c r="I222" s="1187"/>
      <c r="J222" s="1201"/>
    </row>
    <row r="223" spans="1:10" ht="19.5" customHeight="1">
      <c r="A223" s="1185" t="s">
        <v>698</v>
      </c>
      <c r="B223" s="1630" t="s">
        <v>1512</v>
      </c>
      <c r="C223" s="1631"/>
      <c r="D223" s="1631"/>
      <c r="E223" s="1631"/>
      <c r="F223" s="1631"/>
      <c r="G223" s="1631"/>
      <c r="H223" s="1631"/>
      <c r="I223" s="1631"/>
      <c r="J223" s="1632"/>
    </row>
    <row r="224" spans="1:10" ht="19.5" customHeight="1">
      <c r="A224" s="1203">
        <v>1</v>
      </c>
      <c r="B224" s="1204" t="s">
        <v>1352</v>
      </c>
      <c r="C224" s="1204">
        <v>1946</v>
      </c>
      <c r="D224" s="1204" t="s">
        <v>1148</v>
      </c>
      <c r="E224" s="1197">
        <v>540000</v>
      </c>
      <c r="F224" s="1197"/>
      <c r="G224" s="1197"/>
      <c r="H224" s="1197">
        <f>E224+G224</f>
        <v>540000</v>
      </c>
      <c r="I224" s="1187"/>
      <c r="J224" s="1201"/>
    </row>
    <row r="225" spans="1:10" ht="19.5" customHeight="1">
      <c r="A225" s="1203">
        <v>2</v>
      </c>
      <c r="B225" s="1204" t="s">
        <v>1664</v>
      </c>
      <c r="C225" s="1204">
        <v>1951</v>
      </c>
      <c r="D225" s="1204" t="s">
        <v>1148</v>
      </c>
      <c r="E225" s="1197">
        <v>540000</v>
      </c>
      <c r="F225" s="1197"/>
      <c r="G225" s="1197"/>
      <c r="H225" s="1197">
        <f aca="true" t="shared" si="6" ref="H225:H237">E225+G225</f>
        <v>540000</v>
      </c>
      <c r="I225" s="1187"/>
      <c r="J225" s="1201"/>
    </row>
    <row r="226" spans="1:10" ht="19.5" customHeight="1">
      <c r="A226" s="1203">
        <v>3</v>
      </c>
      <c r="B226" s="1204" t="s">
        <v>1353</v>
      </c>
      <c r="C226" s="1204">
        <v>1940</v>
      </c>
      <c r="D226" s="1204" t="s">
        <v>1148</v>
      </c>
      <c r="E226" s="1197">
        <v>540000</v>
      </c>
      <c r="F226" s="1197"/>
      <c r="G226" s="1197"/>
      <c r="H226" s="1197">
        <f t="shared" si="6"/>
        <v>540000</v>
      </c>
      <c r="I226" s="1187"/>
      <c r="J226" s="1201"/>
    </row>
    <row r="227" spans="1:10" ht="19.5" customHeight="1">
      <c r="A227" s="1203">
        <v>4</v>
      </c>
      <c r="B227" s="1204" t="s">
        <v>1354</v>
      </c>
      <c r="C227" s="1204">
        <v>1945</v>
      </c>
      <c r="D227" s="1204" t="s">
        <v>1158</v>
      </c>
      <c r="E227" s="1197">
        <v>540000</v>
      </c>
      <c r="F227" s="1197"/>
      <c r="G227" s="1197"/>
      <c r="H227" s="1197">
        <f t="shared" si="6"/>
        <v>540000</v>
      </c>
      <c r="I227" s="1187"/>
      <c r="J227" s="1201"/>
    </row>
    <row r="228" spans="1:10" ht="19.5" customHeight="1">
      <c r="A228" s="1203">
        <v>5</v>
      </c>
      <c r="B228" s="1204" t="s">
        <v>1220</v>
      </c>
      <c r="C228" s="1204">
        <v>1938</v>
      </c>
      <c r="D228" s="1204" t="s">
        <v>1355</v>
      </c>
      <c r="E228" s="1197">
        <v>540000</v>
      </c>
      <c r="F228" s="1197"/>
      <c r="G228" s="1197"/>
      <c r="H228" s="1197">
        <f t="shared" si="6"/>
        <v>540000</v>
      </c>
      <c r="I228" s="1187"/>
      <c r="J228" s="1187"/>
    </row>
    <row r="229" spans="1:10" ht="19.5" customHeight="1">
      <c r="A229" s="1203">
        <v>6</v>
      </c>
      <c r="B229" s="1204" t="s">
        <v>1356</v>
      </c>
      <c r="C229" s="1204">
        <v>1946</v>
      </c>
      <c r="D229" s="1204" t="s">
        <v>1156</v>
      </c>
      <c r="E229" s="1197">
        <v>540000</v>
      </c>
      <c r="F229" s="1197"/>
      <c r="G229" s="1197"/>
      <c r="H229" s="1197">
        <f t="shared" si="6"/>
        <v>540000</v>
      </c>
      <c r="I229" s="1187"/>
      <c r="J229" s="1187"/>
    </row>
    <row r="230" spans="1:10" ht="19.5" customHeight="1">
      <c r="A230" s="1203">
        <v>7</v>
      </c>
      <c r="B230" s="1204" t="s">
        <v>1357</v>
      </c>
      <c r="C230" s="1204">
        <v>1933</v>
      </c>
      <c r="D230" s="1204" t="s">
        <v>1158</v>
      </c>
      <c r="E230" s="1197">
        <v>540000</v>
      </c>
      <c r="F230" s="1197"/>
      <c r="G230" s="1197"/>
      <c r="H230" s="1197">
        <f t="shared" si="6"/>
        <v>540000</v>
      </c>
      <c r="I230" s="1187"/>
      <c r="J230" s="1187"/>
    </row>
    <row r="231" spans="1:10" ht="19.5" customHeight="1">
      <c r="A231" s="1203">
        <v>8</v>
      </c>
      <c r="B231" s="1204" t="s">
        <v>2461</v>
      </c>
      <c r="C231" s="1204">
        <v>1955</v>
      </c>
      <c r="D231" s="1204" t="s">
        <v>933</v>
      </c>
      <c r="E231" s="1197">
        <v>540000</v>
      </c>
      <c r="F231" s="1197"/>
      <c r="G231" s="1197"/>
      <c r="H231" s="1197">
        <f t="shared" si="6"/>
        <v>540000</v>
      </c>
      <c r="I231" s="1187"/>
      <c r="J231" s="1187"/>
    </row>
    <row r="232" spans="1:10" ht="19.5" customHeight="1">
      <c r="A232" s="1203">
        <v>9</v>
      </c>
      <c r="B232" s="1204" t="s">
        <v>1358</v>
      </c>
      <c r="C232" s="1204">
        <v>1954</v>
      </c>
      <c r="D232" s="1204" t="s">
        <v>2462</v>
      </c>
      <c r="E232" s="1197">
        <v>540000</v>
      </c>
      <c r="F232" s="1197"/>
      <c r="G232" s="1197"/>
      <c r="H232" s="1197">
        <f t="shared" si="6"/>
        <v>540000</v>
      </c>
      <c r="I232" s="1187"/>
      <c r="J232" s="1187"/>
    </row>
    <row r="233" spans="1:10" ht="19.5" customHeight="1">
      <c r="A233" s="1203">
        <v>10</v>
      </c>
      <c r="B233" s="1204" t="s">
        <v>1359</v>
      </c>
      <c r="C233" s="1204">
        <v>1953</v>
      </c>
      <c r="D233" s="1204" t="s">
        <v>2463</v>
      </c>
      <c r="E233" s="1197">
        <v>540000</v>
      </c>
      <c r="F233" s="1197"/>
      <c r="G233" s="1197"/>
      <c r="H233" s="1197">
        <f t="shared" si="6"/>
        <v>540000</v>
      </c>
      <c r="I233" s="1187"/>
      <c r="J233" s="1187"/>
    </row>
    <row r="234" spans="1:10" ht="19.5" customHeight="1">
      <c r="A234" s="1203">
        <v>11</v>
      </c>
      <c r="B234" s="1204" t="s">
        <v>1360</v>
      </c>
      <c r="C234" s="1204">
        <v>1940</v>
      </c>
      <c r="D234" s="1204" t="s">
        <v>2553</v>
      </c>
      <c r="E234" s="1197">
        <v>540000</v>
      </c>
      <c r="F234" s="1197"/>
      <c r="G234" s="1197"/>
      <c r="H234" s="1197">
        <f t="shared" si="6"/>
        <v>540000</v>
      </c>
      <c r="I234" s="1187"/>
      <c r="J234" s="1187"/>
    </row>
    <row r="235" spans="1:10" ht="19.5" customHeight="1">
      <c r="A235" s="1236">
        <v>12</v>
      </c>
      <c r="B235" s="1204" t="s">
        <v>2256</v>
      </c>
      <c r="C235" s="1204">
        <v>1955</v>
      </c>
      <c r="D235" s="1204" t="s">
        <v>2781</v>
      </c>
      <c r="E235" s="1197">
        <v>540000</v>
      </c>
      <c r="F235" s="1197"/>
      <c r="G235" s="1197"/>
      <c r="H235" s="1197">
        <f t="shared" si="6"/>
        <v>540000</v>
      </c>
      <c r="I235" s="1190"/>
      <c r="J235" s="1190"/>
    </row>
    <row r="236" spans="1:10" ht="19.5" customHeight="1">
      <c r="A236" s="1203">
        <v>13</v>
      </c>
      <c r="B236" s="1204" t="s">
        <v>1305</v>
      </c>
      <c r="C236" s="1204">
        <v>1956</v>
      </c>
      <c r="D236" s="1204" t="s">
        <v>307</v>
      </c>
      <c r="E236" s="1197">
        <v>540000</v>
      </c>
      <c r="F236" s="1197"/>
      <c r="G236" s="1197"/>
      <c r="H236" s="1197">
        <f>E235+G235</f>
        <v>540000</v>
      </c>
      <c r="I236" s="1190"/>
      <c r="J236" s="1190"/>
    </row>
    <row r="237" spans="1:10" ht="19.5" customHeight="1">
      <c r="A237" s="1236">
        <v>14</v>
      </c>
      <c r="B237" s="1204" t="s">
        <v>485</v>
      </c>
      <c r="C237" s="1204">
        <v>1956</v>
      </c>
      <c r="D237" s="1204" t="s">
        <v>1542</v>
      </c>
      <c r="E237" s="1197">
        <v>540000</v>
      </c>
      <c r="F237" s="1197"/>
      <c r="G237" s="1197"/>
      <c r="H237" s="1197">
        <f t="shared" si="6"/>
        <v>540000</v>
      </c>
      <c r="I237" s="1190"/>
      <c r="J237" s="1190"/>
    </row>
    <row r="238" spans="1:10" ht="19.5" customHeight="1">
      <c r="A238" s="1203">
        <v>15</v>
      </c>
      <c r="B238" s="1196" t="s">
        <v>1361</v>
      </c>
      <c r="C238" s="1193">
        <v>1937</v>
      </c>
      <c r="D238" s="1187" t="s">
        <v>1176</v>
      </c>
      <c r="E238" s="1197">
        <v>540000</v>
      </c>
      <c r="F238" s="1197"/>
      <c r="G238" s="1197"/>
      <c r="H238" s="1197">
        <v>540000</v>
      </c>
      <c r="I238" s="1187"/>
      <c r="J238" s="1214" t="s">
        <v>2502</v>
      </c>
    </row>
    <row r="239" spans="1:10" ht="19.5" customHeight="1">
      <c r="A239" s="1236">
        <v>16</v>
      </c>
      <c r="B239" s="1196" t="s">
        <v>2555</v>
      </c>
      <c r="C239" s="1193">
        <v>1938</v>
      </c>
      <c r="D239" s="1187" t="s">
        <v>1176</v>
      </c>
      <c r="E239" s="1197">
        <v>540000</v>
      </c>
      <c r="F239" s="1197"/>
      <c r="G239" s="1197"/>
      <c r="H239" s="1197">
        <v>540000</v>
      </c>
      <c r="I239" s="1187"/>
      <c r="J239" s="1214" t="s">
        <v>2502</v>
      </c>
    </row>
    <row r="240" spans="1:10" ht="19.5" customHeight="1">
      <c r="A240" s="1203">
        <v>17</v>
      </c>
      <c r="B240" s="1196" t="s">
        <v>1403</v>
      </c>
      <c r="C240" s="1193">
        <v>1942</v>
      </c>
      <c r="D240" s="1187" t="s">
        <v>1158</v>
      </c>
      <c r="E240" s="1197">
        <v>540000</v>
      </c>
      <c r="F240" s="1197"/>
      <c r="G240" s="1197"/>
      <c r="H240" s="1197">
        <v>540000</v>
      </c>
      <c r="I240" s="1187"/>
      <c r="J240" s="1214" t="s">
        <v>2502</v>
      </c>
    </row>
    <row r="241" spans="1:10" ht="19.5" customHeight="1">
      <c r="A241" s="1236">
        <v>18</v>
      </c>
      <c r="B241" s="1196" t="s">
        <v>2779</v>
      </c>
      <c r="C241" s="1193">
        <v>1943</v>
      </c>
      <c r="D241" s="1187" t="s">
        <v>2780</v>
      </c>
      <c r="E241" s="1197">
        <v>540000</v>
      </c>
      <c r="F241" s="1197"/>
      <c r="G241" s="1197"/>
      <c r="H241" s="1197">
        <f aca="true" t="shared" si="7" ref="H241:H248">SUM(E241:G241)</f>
        <v>540000</v>
      </c>
      <c r="I241" s="1187"/>
      <c r="J241" s="1214"/>
    </row>
    <row r="242" spans="1:10" ht="19.5" customHeight="1">
      <c r="A242" s="1203">
        <v>19</v>
      </c>
      <c r="B242" s="1237" t="s">
        <v>487</v>
      </c>
      <c r="C242" s="1238">
        <v>1946</v>
      </c>
      <c r="D242" s="1239" t="s">
        <v>1261</v>
      </c>
      <c r="E242" s="1227">
        <v>540000</v>
      </c>
      <c r="F242" s="1227"/>
      <c r="G242" s="1227"/>
      <c r="H242" s="1227">
        <f t="shared" si="7"/>
        <v>540000</v>
      </c>
      <c r="I242" s="1187"/>
      <c r="J242" s="1214"/>
    </row>
    <row r="243" spans="1:10" ht="19.5" customHeight="1">
      <c r="A243" s="1236">
        <v>20</v>
      </c>
      <c r="B243" s="1237" t="s">
        <v>488</v>
      </c>
      <c r="C243" s="1238">
        <v>1939</v>
      </c>
      <c r="D243" s="1239" t="s">
        <v>1156</v>
      </c>
      <c r="E243" s="1227">
        <v>540000</v>
      </c>
      <c r="F243" s="1227"/>
      <c r="G243" s="1227"/>
      <c r="H243" s="1227">
        <f t="shared" si="7"/>
        <v>540000</v>
      </c>
      <c r="I243" s="1187"/>
      <c r="J243" s="1214"/>
    </row>
    <row r="244" spans="1:10" ht="19.5" customHeight="1">
      <c r="A244" s="1203">
        <v>21</v>
      </c>
      <c r="B244" s="1237" t="s">
        <v>489</v>
      </c>
      <c r="C244" s="1238">
        <v>1942</v>
      </c>
      <c r="D244" s="1239" t="s">
        <v>490</v>
      </c>
      <c r="E244" s="1227">
        <v>540000</v>
      </c>
      <c r="F244" s="1227"/>
      <c r="G244" s="1227"/>
      <c r="H244" s="1227">
        <f t="shared" si="7"/>
        <v>540000</v>
      </c>
      <c r="I244" s="1187"/>
      <c r="J244" s="1214"/>
    </row>
    <row r="245" spans="1:10" ht="19.5" customHeight="1">
      <c r="A245" s="1236">
        <v>22</v>
      </c>
      <c r="B245" s="1196" t="s">
        <v>2610</v>
      </c>
      <c r="C245" s="1193">
        <v>1946</v>
      </c>
      <c r="D245" s="1187" t="s">
        <v>1158</v>
      </c>
      <c r="E245" s="1197">
        <v>540000</v>
      </c>
      <c r="F245" s="1197"/>
      <c r="G245" s="1197"/>
      <c r="H245" s="1197">
        <f t="shared" si="7"/>
        <v>540000</v>
      </c>
      <c r="I245" s="1187"/>
      <c r="J245" s="1214"/>
    </row>
    <row r="246" spans="1:10" ht="19.5" customHeight="1">
      <c r="A246" s="1203">
        <v>23</v>
      </c>
      <c r="B246" s="1237" t="s">
        <v>2611</v>
      </c>
      <c r="C246" s="1238">
        <v>1945</v>
      </c>
      <c r="D246" s="1187" t="s">
        <v>1158</v>
      </c>
      <c r="E246" s="1227">
        <v>540000</v>
      </c>
      <c r="F246" s="1227"/>
      <c r="G246" s="1227"/>
      <c r="H246" s="1227">
        <f t="shared" si="7"/>
        <v>540000</v>
      </c>
      <c r="I246" s="1239"/>
      <c r="J246" s="1214"/>
    </row>
    <row r="247" spans="1:10" ht="19.5" customHeight="1">
      <c r="A247" s="1236">
        <v>24</v>
      </c>
      <c r="B247" s="1237" t="s">
        <v>2612</v>
      </c>
      <c r="C247" s="1238">
        <v>1939</v>
      </c>
      <c r="D247" s="1239" t="s">
        <v>1176</v>
      </c>
      <c r="E247" s="1227">
        <v>540000</v>
      </c>
      <c r="F247" s="1227"/>
      <c r="G247" s="1227"/>
      <c r="H247" s="1227">
        <f t="shared" si="7"/>
        <v>540000</v>
      </c>
      <c r="I247" s="1239"/>
      <c r="J247" s="1214"/>
    </row>
    <row r="248" spans="1:10" ht="19.5" customHeight="1">
      <c r="A248" s="1203">
        <v>25</v>
      </c>
      <c r="B248" s="1237" t="s">
        <v>2608</v>
      </c>
      <c r="C248" s="1238">
        <v>1950</v>
      </c>
      <c r="D248" s="1239" t="s">
        <v>2609</v>
      </c>
      <c r="E248" s="1227">
        <v>540000</v>
      </c>
      <c r="F248" s="1227"/>
      <c r="G248" s="1227"/>
      <c r="H248" s="1227">
        <f t="shared" si="7"/>
        <v>540000</v>
      </c>
      <c r="I248" s="1239"/>
      <c r="J248" s="1214"/>
    </row>
    <row r="249" spans="1:10" ht="19.5" customHeight="1">
      <c r="A249" s="1198"/>
      <c r="B249" s="1199" t="s">
        <v>1349</v>
      </c>
      <c r="C249" s="1198"/>
      <c r="D249" s="1187"/>
      <c r="E249" s="1230">
        <f>SUM(E224:E248)</f>
        <v>13500000</v>
      </c>
      <c r="F249" s="1230"/>
      <c r="G249" s="1230"/>
      <c r="H249" s="1230">
        <f>G249+E249</f>
        <v>13500000</v>
      </c>
      <c r="I249" s="1187"/>
      <c r="J249" s="1201"/>
    </row>
    <row r="250" spans="1:10" ht="19.5" customHeight="1">
      <c r="A250" s="1185" t="s">
        <v>698</v>
      </c>
      <c r="B250" s="1630" t="s">
        <v>1511</v>
      </c>
      <c r="C250" s="1631"/>
      <c r="D250" s="1631"/>
      <c r="E250" s="1631"/>
      <c r="F250" s="1631"/>
      <c r="G250" s="1631"/>
      <c r="H250" s="1631"/>
      <c r="I250" s="1631"/>
      <c r="J250" s="1632"/>
    </row>
    <row r="251" spans="1:10" ht="19.5" customHeight="1">
      <c r="A251" s="1203">
        <v>1</v>
      </c>
      <c r="B251" s="1204" t="s">
        <v>1362</v>
      </c>
      <c r="C251" s="1204">
        <v>1971</v>
      </c>
      <c r="D251" s="1204" t="s">
        <v>1156</v>
      </c>
      <c r="E251" s="1197">
        <v>540000</v>
      </c>
      <c r="F251" s="1197"/>
      <c r="G251" s="1197"/>
      <c r="H251" s="1197">
        <f>G251+E251</f>
        <v>540000</v>
      </c>
      <c r="I251" s="1187"/>
      <c r="J251" s="1201"/>
    </row>
    <row r="252" spans="1:10" ht="19.5" customHeight="1">
      <c r="A252" s="1203">
        <v>2</v>
      </c>
      <c r="B252" s="1204" t="s">
        <v>1363</v>
      </c>
      <c r="C252" s="1204">
        <v>1957</v>
      </c>
      <c r="D252" s="1204" t="s">
        <v>1158</v>
      </c>
      <c r="E252" s="1197">
        <v>540000</v>
      </c>
      <c r="F252" s="1197"/>
      <c r="G252" s="1197"/>
      <c r="H252" s="1197">
        <f aca="true" t="shared" si="8" ref="H252:H260">G252+E252</f>
        <v>540000</v>
      </c>
      <c r="I252" s="1187"/>
      <c r="J252" s="1201"/>
    </row>
    <row r="253" spans="1:10" ht="19.5" customHeight="1">
      <c r="A253" s="1203">
        <v>3</v>
      </c>
      <c r="B253" s="1204" t="s">
        <v>1364</v>
      </c>
      <c r="C253" s="1204">
        <v>1977</v>
      </c>
      <c r="D253" s="1204" t="s">
        <v>1176</v>
      </c>
      <c r="E253" s="1197">
        <v>540000</v>
      </c>
      <c r="F253" s="1197"/>
      <c r="G253" s="1197"/>
      <c r="H253" s="1197">
        <f t="shared" si="8"/>
        <v>540000</v>
      </c>
      <c r="I253" s="1187"/>
      <c r="J253" s="1201"/>
    </row>
    <row r="254" spans="1:10" ht="19.5" customHeight="1">
      <c r="A254" s="1203">
        <v>4</v>
      </c>
      <c r="B254" s="1204" t="s">
        <v>1365</v>
      </c>
      <c r="C254" s="1204">
        <v>1984</v>
      </c>
      <c r="D254" s="1204" t="s">
        <v>1176</v>
      </c>
      <c r="E254" s="1197">
        <v>540000</v>
      </c>
      <c r="F254" s="1197"/>
      <c r="G254" s="1197"/>
      <c r="H254" s="1197">
        <f t="shared" si="8"/>
        <v>540000</v>
      </c>
      <c r="I254" s="1187"/>
      <c r="J254" s="1201"/>
    </row>
    <row r="255" spans="1:10" ht="19.5" customHeight="1">
      <c r="A255" s="1203">
        <v>5</v>
      </c>
      <c r="B255" s="1204" t="s">
        <v>753</v>
      </c>
      <c r="C255" s="1204">
        <v>1988</v>
      </c>
      <c r="D255" s="1204" t="s">
        <v>1176</v>
      </c>
      <c r="E255" s="1197">
        <v>540000</v>
      </c>
      <c r="F255" s="1197"/>
      <c r="G255" s="1197"/>
      <c r="H255" s="1197">
        <f t="shared" si="8"/>
        <v>540000</v>
      </c>
      <c r="I255" s="1187"/>
      <c r="J255" s="1201"/>
    </row>
    <row r="256" spans="1:10" ht="19.5" customHeight="1">
      <c r="A256" s="1203">
        <v>6</v>
      </c>
      <c r="B256" s="1204" t="s">
        <v>1366</v>
      </c>
      <c r="C256" s="1204">
        <v>1985</v>
      </c>
      <c r="D256" s="1204" t="s">
        <v>1178</v>
      </c>
      <c r="E256" s="1197">
        <v>540000</v>
      </c>
      <c r="F256" s="1197"/>
      <c r="G256" s="1197"/>
      <c r="H256" s="1197">
        <f t="shared" si="8"/>
        <v>540000</v>
      </c>
      <c r="I256" s="1187"/>
      <c r="J256" s="1201"/>
    </row>
    <row r="257" spans="1:10" ht="19.5" customHeight="1">
      <c r="A257" s="1203">
        <v>7</v>
      </c>
      <c r="B257" s="1204" t="s">
        <v>1367</v>
      </c>
      <c r="C257" s="1204">
        <v>1974</v>
      </c>
      <c r="D257" s="1204" t="s">
        <v>1178</v>
      </c>
      <c r="E257" s="1197">
        <v>540000</v>
      </c>
      <c r="F257" s="1197"/>
      <c r="G257" s="1197"/>
      <c r="H257" s="1197">
        <f t="shared" si="8"/>
        <v>540000</v>
      </c>
      <c r="I257" s="1187"/>
      <c r="J257" s="1201"/>
    </row>
    <row r="258" spans="1:10" ht="19.5" customHeight="1">
      <c r="A258" s="1203">
        <v>8</v>
      </c>
      <c r="B258" s="1240" t="s">
        <v>1368</v>
      </c>
      <c r="C258" s="1204">
        <v>1968</v>
      </c>
      <c r="D258" s="1204" t="s">
        <v>1186</v>
      </c>
      <c r="E258" s="1197">
        <v>540000</v>
      </c>
      <c r="F258" s="1197"/>
      <c r="G258" s="1197"/>
      <c r="H258" s="1197">
        <f t="shared" si="8"/>
        <v>540000</v>
      </c>
      <c r="I258" s="1187"/>
      <c r="J258" s="1187"/>
    </row>
    <row r="259" spans="1:10" ht="19.5" customHeight="1">
      <c r="A259" s="1203">
        <v>9</v>
      </c>
      <c r="B259" s="1204" t="s">
        <v>1376</v>
      </c>
      <c r="C259" s="1204">
        <v>2000</v>
      </c>
      <c r="D259" s="1204" t="s">
        <v>1160</v>
      </c>
      <c r="E259" s="1197">
        <v>540000</v>
      </c>
      <c r="F259" s="1197"/>
      <c r="G259" s="1197"/>
      <c r="H259" s="1197">
        <f t="shared" si="8"/>
        <v>540000</v>
      </c>
      <c r="I259" s="1187"/>
      <c r="J259" s="1187"/>
    </row>
    <row r="260" spans="1:10" ht="19.5" customHeight="1">
      <c r="A260" s="1203">
        <v>10</v>
      </c>
      <c r="B260" s="1240" t="s">
        <v>491</v>
      </c>
      <c r="C260" s="1204">
        <v>2000</v>
      </c>
      <c r="D260" s="1204" t="s">
        <v>1261</v>
      </c>
      <c r="E260" s="1197">
        <v>540000</v>
      </c>
      <c r="F260" s="1197"/>
      <c r="G260" s="1197"/>
      <c r="H260" s="1197">
        <f t="shared" si="8"/>
        <v>540000</v>
      </c>
      <c r="I260" s="1187"/>
      <c r="J260" s="1187"/>
    </row>
    <row r="261" spans="1:10" ht="19.5" customHeight="1">
      <c r="A261" s="1203">
        <v>11</v>
      </c>
      <c r="B261" s="1204" t="s">
        <v>1369</v>
      </c>
      <c r="C261" s="1204">
        <v>1984</v>
      </c>
      <c r="D261" s="1204" t="s">
        <v>1148</v>
      </c>
      <c r="E261" s="1197">
        <v>540000</v>
      </c>
      <c r="F261" s="1197"/>
      <c r="G261" s="1197"/>
      <c r="H261" s="1197">
        <v>540000</v>
      </c>
      <c r="I261" s="1187"/>
      <c r="J261" s="1214" t="s">
        <v>2502</v>
      </c>
    </row>
    <row r="262" spans="1:10" ht="19.5" customHeight="1">
      <c r="A262" s="1203">
        <v>12</v>
      </c>
      <c r="B262" s="1204" t="s">
        <v>1370</v>
      </c>
      <c r="C262" s="1204">
        <v>1974</v>
      </c>
      <c r="D262" s="1204" t="s">
        <v>1148</v>
      </c>
      <c r="E262" s="1197">
        <v>540000</v>
      </c>
      <c r="F262" s="1197"/>
      <c r="G262" s="1197"/>
      <c r="H262" s="1197">
        <v>540000</v>
      </c>
      <c r="I262" s="1187"/>
      <c r="J262" s="1214" t="s">
        <v>2502</v>
      </c>
    </row>
    <row r="263" spans="1:10" ht="19.5" customHeight="1">
      <c r="A263" s="1203">
        <v>13</v>
      </c>
      <c r="B263" s="1204" t="s">
        <v>1371</v>
      </c>
      <c r="C263" s="1204">
        <v>1966</v>
      </c>
      <c r="D263" s="1204" t="s">
        <v>1158</v>
      </c>
      <c r="E263" s="1197">
        <v>540000</v>
      </c>
      <c r="F263" s="1197"/>
      <c r="G263" s="1197"/>
      <c r="H263" s="1197">
        <v>540000</v>
      </c>
      <c r="I263" s="1187"/>
      <c r="J263" s="1214" t="s">
        <v>2502</v>
      </c>
    </row>
    <row r="264" spans="1:10" ht="19.5" customHeight="1">
      <c r="A264" s="1203">
        <v>14</v>
      </c>
      <c r="B264" s="1204" t="s">
        <v>1372</v>
      </c>
      <c r="C264" s="1204">
        <v>1956</v>
      </c>
      <c r="D264" s="1204" t="s">
        <v>1178</v>
      </c>
      <c r="E264" s="1197">
        <v>540000</v>
      </c>
      <c r="F264" s="1197"/>
      <c r="G264" s="1197"/>
      <c r="H264" s="1197">
        <v>540000</v>
      </c>
      <c r="I264" s="1187"/>
      <c r="J264" s="1214" t="s">
        <v>2502</v>
      </c>
    </row>
    <row r="265" spans="1:10" ht="19.5" customHeight="1">
      <c r="A265" s="1203">
        <v>15</v>
      </c>
      <c r="B265" s="1240" t="s">
        <v>1373</v>
      </c>
      <c r="C265" s="1204">
        <v>1987</v>
      </c>
      <c r="D265" s="1204" t="s">
        <v>1268</v>
      </c>
      <c r="E265" s="1197">
        <v>540000</v>
      </c>
      <c r="F265" s="1197"/>
      <c r="G265" s="1197"/>
      <c r="H265" s="1197">
        <v>540000</v>
      </c>
      <c r="I265" s="1187"/>
      <c r="J265" s="1214" t="s">
        <v>2502</v>
      </c>
    </row>
    <row r="266" spans="1:10" ht="19.5" customHeight="1">
      <c r="A266" s="1203"/>
      <c r="B266" s="1199" t="s">
        <v>1349</v>
      </c>
      <c r="C266" s="1240"/>
      <c r="D266" s="1241"/>
      <c r="E266" s="1221">
        <f>SUM(E251:E265)</f>
        <v>8100000</v>
      </c>
      <c r="F266" s="1200"/>
      <c r="G266" s="1200"/>
      <c r="H266" s="1221">
        <f>G266+E266</f>
        <v>8100000</v>
      </c>
      <c r="I266" s="1187"/>
      <c r="J266" s="1201"/>
    </row>
    <row r="267" spans="1:10" ht="19.5" customHeight="1">
      <c r="A267" s="1184" t="s">
        <v>698</v>
      </c>
      <c r="B267" s="1633" t="s">
        <v>1374</v>
      </c>
      <c r="C267" s="1634"/>
      <c r="D267" s="1634"/>
      <c r="E267" s="1634"/>
      <c r="F267" s="1634"/>
      <c r="G267" s="1634"/>
      <c r="H267" s="1634"/>
      <c r="I267" s="1634"/>
      <c r="J267" s="1635"/>
    </row>
    <row r="268" spans="1:10" ht="19.5" customHeight="1">
      <c r="A268" s="1203">
        <v>1</v>
      </c>
      <c r="B268" s="1204" t="s">
        <v>1375</v>
      </c>
      <c r="C268" s="1204">
        <v>2006</v>
      </c>
      <c r="D268" s="1204" t="s">
        <v>1153</v>
      </c>
      <c r="E268" s="1197">
        <v>675000</v>
      </c>
      <c r="F268" s="1197"/>
      <c r="G268" s="1197"/>
      <c r="H268" s="1197">
        <f>G268+E268</f>
        <v>675000</v>
      </c>
      <c r="I268" s="1187"/>
      <c r="J268" s="1201"/>
    </row>
    <row r="269" spans="1:10" ht="19.5" customHeight="1">
      <c r="A269" s="1203">
        <v>2</v>
      </c>
      <c r="B269" s="1204" t="s">
        <v>1377</v>
      </c>
      <c r="C269" s="1204">
        <v>2008</v>
      </c>
      <c r="D269" s="1204" t="s">
        <v>1155</v>
      </c>
      <c r="E269" s="1197">
        <v>675000</v>
      </c>
      <c r="F269" s="1197"/>
      <c r="G269" s="1197"/>
      <c r="H269" s="1197">
        <f>G269+E269</f>
        <v>675000</v>
      </c>
      <c r="I269" s="1187"/>
      <c r="J269" s="1201"/>
    </row>
    <row r="270" spans="1:10" ht="19.5" customHeight="1">
      <c r="A270" s="1203">
        <v>3</v>
      </c>
      <c r="B270" s="1204" t="s">
        <v>1378</v>
      </c>
      <c r="C270" s="1204">
        <v>2005</v>
      </c>
      <c r="D270" s="1204" t="s">
        <v>1156</v>
      </c>
      <c r="E270" s="1197">
        <v>675000</v>
      </c>
      <c r="F270" s="1197"/>
      <c r="G270" s="1197"/>
      <c r="H270" s="1197">
        <f>G270+E270</f>
        <v>675000</v>
      </c>
      <c r="I270" s="1187"/>
      <c r="J270" s="1201"/>
    </row>
    <row r="271" spans="1:10" ht="19.5" customHeight="1">
      <c r="A271" s="1203">
        <v>4</v>
      </c>
      <c r="B271" s="1204" t="s">
        <v>1379</v>
      </c>
      <c r="C271" s="1204">
        <v>2013</v>
      </c>
      <c r="D271" s="1204" t="s">
        <v>1156</v>
      </c>
      <c r="E271" s="1197">
        <v>675000</v>
      </c>
      <c r="F271" s="1197"/>
      <c r="G271" s="1197"/>
      <c r="H271" s="1197">
        <f>G271+E271</f>
        <v>675000</v>
      </c>
      <c r="I271" s="1187"/>
      <c r="J271" s="1201"/>
    </row>
    <row r="272" spans="1:10" ht="19.5" customHeight="1">
      <c r="A272" s="1203">
        <v>5</v>
      </c>
      <c r="B272" s="1204" t="s">
        <v>1380</v>
      </c>
      <c r="C272" s="1204">
        <v>2011</v>
      </c>
      <c r="D272" s="1204" t="s">
        <v>2457</v>
      </c>
      <c r="E272" s="1197">
        <v>675000</v>
      </c>
      <c r="F272" s="1197"/>
      <c r="G272" s="1197"/>
      <c r="H272" s="1197">
        <f>G272+E272</f>
        <v>675000</v>
      </c>
      <c r="I272" s="1187"/>
      <c r="J272" s="1201"/>
    </row>
    <row r="273" spans="1:10" ht="19.5" customHeight="1">
      <c r="A273" s="1184"/>
      <c r="B273" s="1199" t="s">
        <v>1349</v>
      </c>
      <c r="C273" s="1242"/>
      <c r="D273" s="1242"/>
      <c r="E273" s="1232">
        <f>SUM(E268:E272)</f>
        <v>3375000</v>
      </c>
      <c r="F273" s="1232"/>
      <c r="G273" s="1232"/>
      <c r="H273" s="1232">
        <f>SUM(H268:H272)</f>
        <v>3375000</v>
      </c>
      <c r="I273" s="1191"/>
      <c r="J273" s="1243"/>
    </row>
    <row r="274" spans="1:10" ht="19.5" customHeight="1">
      <c r="A274" s="1184" t="s">
        <v>698</v>
      </c>
      <c r="B274" s="1630" t="s">
        <v>1509</v>
      </c>
      <c r="C274" s="1631"/>
      <c r="D274" s="1631"/>
      <c r="E274" s="1631"/>
      <c r="F274" s="1631"/>
      <c r="G274" s="1631"/>
      <c r="H274" s="1631"/>
      <c r="I274" s="1631"/>
      <c r="J274" s="1632"/>
    </row>
    <row r="275" spans="1:10" ht="19.5" customHeight="1">
      <c r="A275" s="1203">
        <v>1</v>
      </c>
      <c r="B275" s="1204" t="s">
        <v>1381</v>
      </c>
      <c r="C275" s="1204">
        <v>1932</v>
      </c>
      <c r="D275" s="1204" t="s">
        <v>1158</v>
      </c>
      <c r="E275" s="1197">
        <v>675000</v>
      </c>
      <c r="F275" s="1197"/>
      <c r="G275" s="1197"/>
      <c r="H275" s="1197">
        <f>G275+E275</f>
        <v>675000</v>
      </c>
      <c r="I275" s="1187"/>
      <c r="J275" s="1214"/>
    </row>
    <row r="276" spans="1:10" ht="19.5" customHeight="1">
      <c r="A276" s="1203">
        <v>2</v>
      </c>
      <c r="B276" s="1204" t="s">
        <v>2162</v>
      </c>
      <c r="C276" s="1204">
        <v>1927</v>
      </c>
      <c r="D276" s="1204" t="s">
        <v>1245</v>
      </c>
      <c r="E276" s="1197">
        <v>675000</v>
      </c>
      <c r="F276" s="1197"/>
      <c r="G276" s="1197"/>
      <c r="H276" s="1197">
        <f>G276+E276</f>
        <v>675000</v>
      </c>
      <c r="I276" s="1187"/>
      <c r="J276" s="1214"/>
    </row>
    <row r="277" spans="1:10" ht="19.5" customHeight="1">
      <c r="A277" s="1203">
        <v>3</v>
      </c>
      <c r="B277" s="1204" t="s">
        <v>1383</v>
      </c>
      <c r="C277" s="1204">
        <v>1942</v>
      </c>
      <c r="D277" s="1204" t="s">
        <v>1261</v>
      </c>
      <c r="E277" s="1197">
        <v>675000</v>
      </c>
      <c r="F277" s="1197"/>
      <c r="G277" s="1197"/>
      <c r="H277" s="1197">
        <f>G277+E277</f>
        <v>675000</v>
      </c>
      <c r="I277" s="1187"/>
      <c r="J277" s="1214"/>
    </row>
    <row r="278" spans="1:10" ht="19.5" customHeight="1">
      <c r="A278" s="1203">
        <v>4</v>
      </c>
      <c r="B278" s="1204" t="s">
        <v>1885</v>
      </c>
      <c r="C278" s="1204">
        <v>1955</v>
      </c>
      <c r="D278" s="1204" t="s">
        <v>1180</v>
      </c>
      <c r="E278" s="1197">
        <v>675000</v>
      </c>
      <c r="F278" s="1197"/>
      <c r="G278" s="1197"/>
      <c r="H278" s="1197">
        <f>G278+E278</f>
        <v>675000</v>
      </c>
      <c r="I278" s="1187"/>
      <c r="J278" s="1214"/>
    </row>
    <row r="279" spans="1:10" ht="19.5" customHeight="1">
      <c r="A279" s="1203">
        <v>5</v>
      </c>
      <c r="B279" s="1204" t="s">
        <v>1384</v>
      </c>
      <c r="C279" s="1204">
        <v>1933</v>
      </c>
      <c r="D279" s="1204" t="s">
        <v>1148</v>
      </c>
      <c r="E279" s="1197">
        <v>675000</v>
      </c>
      <c r="F279" s="1197"/>
      <c r="G279" s="1244"/>
      <c r="H279" s="1197">
        <v>675000</v>
      </c>
      <c r="I279" s="1191"/>
      <c r="J279" s="1214" t="s">
        <v>2502</v>
      </c>
    </row>
    <row r="280" spans="1:10" ht="19.5" customHeight="1">
      <c r="A280" s="1203">
        <v>6</v>
      </c>
      <c r="B280" s="1204" t="s">
        <v>1385</v>
      </c>
      <c r="C280" s="1204">
        <v>1948</v>
      </c>
      <c r="D280" s="1204" t="s">
        <v>1180</v>
      </c>
      <c r="E280" s="1197">
        <v>675000</v>
      </c>
      <c r="F280" s="1197"/>
      <c r="G280" s="1244"/>
      <c r="H280" s="1197">
        <v>675000</v>
      </c>
      <c r="I280" s="1191"/>
      <c r="J280" s="1214" t="s">
        <v>2502</v>
      </c>
    </row>
    <row r="281" spans="1:10" ht="19.5" customHeight="1">
      <c r="A281" s="1203">
        <v>7</v>
      </c>
      <c r="B281" s="1204" t="s">
        <v>1382</v>
      </c>
      <c r="C281" s="1204">
        <v>1937</v>
      </c>
      <c r="D281" s="1204" t="s">
        <v>1149</v>
      </c>
      <c r="E281" s="1197">
        <v>675000</v>
      </c>
      <c r="F281" s="1197"/>
      <c r="G281" s="1244"/>
      <c r="H281" s="1197">
        <f>SUM(E281:G281)</f>
        <v>675000</v>
      </c>
      <c r="I281" s="1191"/>
      <c r="J281" s="1214" t="s">
        <v>2502</v>
      </c>
    </row>
    <row r="282" spans="1:10" ht="19.5" customHeight="1">
      <c r="A282" s="1203">
        <v>8</v>
      </c>
      <c r="B282" s="1204" t="s">
        <v>2613</v>
      </c>
      <c r="C282" s="1204">
        <v>1945</v>
      </c>
      <c r="D282" s="1204" t="s">
        <v>1153</v>
      </c>
      <c r="E282" s="1197">
        <v>675000</v>
      </c>
      <c r="F282" s="1197"/>
      <c r="G282" s="1244"/>
      <c r="H282" s="1197">
        <f>SUM(E282:G282)</f>
        <v>675000</v>
      </c>
      <c r="I282" s="1191"/>
      <c r="J282" s="1214"/>
    </row>
    <row r="283" spans="1:10" ht="19.5" customHeight="1">
      <c r="A283" s="1184"/>
      <c r="B283" s="1199" t="s">
        <v>1349</v>
      </c>
      <c r="C283" s="1242"/>
      <c r="D283" s="1242"/>
      <c r="E283" s="1221">
        <f>SUM(E275:E282)</f>
        <v>5400000</v>
      </c>
      <c r="F283" s="1200"/>
      <c r="G283" s="1221"/>
      <c r="H283" s="1221">
        <f>SUM(E283:G283)</f>
        <v>5400000</v>
      </c>
      <c r="I283" s="1191"/>
      <c r="J283" s="1191"/>
    </row>
    <row r="284" spans="1:10" ht="19.5" customHeight="1">
      <c r="A284" s="1630" t="s">
        <v>1510</v>
      </c>
      <c r="B284" s="1631"/>
      <c r="C284" s="1631"/>
      <c r="D284" s="1631"/>
      <c r="E284" s="1631"/>
      <c r="F284" s="1631"/>
      <c r="G284" s="1631"/>
      <c r="H284" s="1631"/>
      <c r="I284" s="1631"/>
      <c r="J284" s="1632"/>
    </row>
    <row r="285" spans="1:10" ht="19.5" customHeight="1">
      <c r="A285" s="1193">
        <v>1</v>
      </c>
      <c r="B285" s="1196" t="s">
        <v>1366</v>
      </c>
      <c r="C285" s="1193">
        <v>1985</v>
      </c>
      <c r="D285" s="1187" t="s">
        <v>1386</v>
      </c>
      <c r="E285" s="1197">
        <v>405000</v>
      </c>
      <c r="F285" s="1197"/>
      <c r="G285" s="1197"/>
      <c r="H285" s="1197">
        <f>E285+G285</f>
        <v>405000</v>
      </c>
      <c r="I285" s="1187"/>
      <c r="J285" s="1201"/>
    </row>
    <row r="286" spans="1:10" ht="19.5" customHeight="1">
      <c r="A286" s="1245">
        <v>2</v>
      </c>
      <c r="B286" s="1237" t="s">
        <v>492</v>
      </c>
      <c r="C286" s="1238">
        <v>1985</v>
      </c>
      <c r="D286" s="1239" t="s">
        <v>1156</v>
      </c>
      <c r="E286" s="1227">
        <v>405000</v>
      </c>
      <c r="F286" s="1227"/>
      <c r="G286" s="1227"/>
      <c r="H286" s="1227">
        <f>E286+G286</f>
        <v>405000</v>
      </c>
      <c r="I286" s="1187"/>
      <c r="J286" s="1246"/>
    </row>
    <row r="287" spans="1:10" ht="19.5" customHeight="1">
      <c r="A287" s="1186"/>
      <c r="B287" s="1199" t="s">
        <v>1349</v>
      </c>
      <c r="C287" s="1242"/>
      <c r="D287" s="1242"/>
      <c r="E287" s="1221">
        <f>SUM(E285:E286)</f>
        <v>810000</v>
      </c>
      <c r="F287" s="1221">
        <f>SUM(F285:F286)</f>
        <v>0</v>
      </c>
      <c r="G287" s="1221">
        <f>SUM(G285:G286)</f>
        <v>0</v>
      </c>
      <c r="H287" s="1221">
        <f>SUM(H285:H286)</f>
        <v>810000</v>
      </c>
      <c r="I287" s="1191"/>
      <c r="J287" s="1201"/>
    </row>
    <row r="288" spans="1:10" ht="19.5" customHeight="1">
      <c r="A288" s="1247" t="s">
        <v>698</v>
      </c>
      <c r="B288" s="1618" t="s">
        <v>1387</v>
      </c>
      <c r="C288" s="1619"/>
      <c r="D288" s="1619"/>
      <c r="E288" s="1619"/>
      <c r="F288" s="1619"/>
      <c r="G288" s="1619"/>
      <c r="H288" s="1619"/>
      <c r="I288" s="1619"/>
      <c r="J288" s="1620"/>
    </row>
    <row r="289" spans="1:10" ht="19.5" customHeight="1">
      <c r="A289" s="1203">
        <v>1</v>
      </c>
      <c r="B289" s="1204" t="s">
        <v>1280</v>
      </c>
      <c r="C289" s="1204">
        <v>1929</v>
      </c>
      <c r="D289" s="1204" t="s">
        <v>1388</v>
      </c>
      <c r="E289" s="1197">
        <v>270000</v>
      </c>
      <c r="F289" s="1197"/>
      <c r="G289" s="1244"/>
      <c r="H289" s="1197">
        <f>G289+E289</f>
        <v>270000</v>
      </c>
      <c r="I289" s="1191"/>
      <c r="J289" s="1187"/>
    </row>
    <row r="290" spans="1:10" ht="19.5" customHeight="1">
      <c r="A290" s="1203">
        <v>2</v>
      </c>
      <c r="B290" s="1204" t="s">
        <v>1389</v>
      </c>
      <c r="C290" s="1204">
        <v>1971</v>
      </c>
      <c r="D290" s="1204" t="s">
        <v>1158</v>
      </c>
      <c r="E290" s="1197">
        <v>270000</v>
      </c>
      <c r="F290" s="1197"/>
      <c r="G290" s="1244"/>
      <c r="H290" s="1197">
        <f aca="true" t="shared" si="9" ref="H290:H315">G290+E290</f>
        <v>270000</v>
      </c>
      <c r="I290" s="1191"/>
      <c r="J290" s="1191"/>
    </row>
    <row r="291" spans="1:10" ht="19.5" customHeight="1">
      <c r="A291" s="1203">
        <v>3</v>
      </c>
      <c r="B291" s="1204" t="s">
        <v>1390</v>
      </c>
      <c r="C291" s="1204">
        <v>1965</v>
      </c>
      <c r="D291" s="1204" t="s">
        <v>1386</v>
      </c>
      <c r="E291" s="1197">
        <v>270000</v>
      </c>
      <c r="F291" s="1197"/>
      <c r="G291" s="1244"/>
      <c r="H291" s="1197">
        <f t="shared" si="9"/>
        <v>270000</v>
      </c>
      <c r="I291" s="1191"/>
      <c r="J291" s="1191"/>
    </row>
    <row r="292" spans="1:10" ht="19.5" customHeight="1">
      <c r="A292" s="1203">
        <v>4</v>
      </c>
      <c r="B292" s="1204" t="s">
        <v>1391</v>
      </c>
      <c r="C292" s="1204">
        <v>1971</v>
      </c>
      <c r="D292" s="1248" t="s">
        <v>1392</v>
      </c>
      <c r="E292" s="1197">
        <v>270000</v>
      </c>
      <c r="F292" s="1197"/>
      <c r="G292" s="1244"/>
      <c r="H292" s="1197">
        <f t="shared" si="9"/>
        <v>270000</v>
      </c>
      <c r="I292" s="1191"/>
      <c r="J292" s="1191"/>
    </row>
    <row r="293" spans="1:10" ht="19.5" customHeight="1">
      <c r="A293" s="1203">
        <v>5</v>
      </c>
      <c r="B293" s="1204" t="s">
        <v>1393</v>
      </c>
      <c r="C293" s="1204">
        <v>1942</v>
      </c>
      <c r="D293" s="1204" t="s">
        <v>1261</v>
      </c>
      <c r="E293" s="1197">
        <v>270000</v>
      </c>
      <c r="F293" s="1197"/>
      <c r="G293" s="1244"/>
      <c r="H293" s="1197">
        <f t="shared" si="9"/>
        <v>270000</v>
      </c>
      <c r="I293" s="1191"/>
      <c r="J293" s="1191"/>
    </row>
    <row r="294" spans="1:10" ht="19.5" customHeight="1">
      <c r="A294" s="1203">
        <v>6</v>
      </c>
      <c r="B294" s="1204" t="s">
        <v>1397</v>
      </c>
      <c r="C294" s="1204">
        <v>1980</v>
      </c>
      <c r="D294" s="1204" t="s">
        <v>1160</v>
      </c>
      <c r="E294" s="1197">
        <v>270000</v>
      </c>
      <c r="F294" s="1197"/>
      <c r="G294" s="1244"/>
      <c r="H294" s="1197">
        <f t="shared" si="9"/>
        <v>270000</v>
      </c>
      <c r="I294" s="1191"/>
      <c r="J294" s="1191"/>
    </row>
    <row r="295" spans="1:10" ht="19.5" customHeight="1">
      <c r="A295" s="1203">
        <v>7</v>
      </c>
      <c r="B295" s="1204" t="s">
        <v>1398</v>
      </c>
      <c r="C295" s="1204">
        <v>1972</v>
      </c>
      <c r="D295" s="1204" t="s">
        <v>1261</v>
      </c>
      <c r="E295" s="1197">
        <v>270000</v>
      </c>
      <c r="F295" s="1197"/>
      <c r="G295" s="1244"/>
      <c r="H295" s="1197">
        <f t="shared" si="9"/>
        <v>270000</v>
      </c>
      <c r="I295" s="1191"/>
      <c r="J295" s="1191"/>
    </row>
    <row r="296" spans="1:10" ht="19.5" customHeight="1">
      <c r="A296" s="1203">
        <v>8</v>
      </c>
      <c r="B296" s="1204" t="s">
        <v>1399</v>
      </c>
      <c r="C296" s="1204">
        <v>1958</v>
      </c>
      <c r="D296" s="1204" t="s">
        <v>1386</v>
      </c>
      <c r="E296" s="1197">
        <v>270000</v>
      </c>
      <c r="F296" s="1197"/>
      <c r="G296" s="1244"/>
      <c r="H296" s="1197">
        <f t="shared" si="9"/>
        <v>270000</v>
      </c>
      <c r="I296" s="1191"/>
      <c r="J296" s="1191"/>
    </row>
    <row r="297" spans="1:10" ht="19.5" customHeight="1">
      <c r="A297" s="1203">
        <v>9</v>
      </c>
      <c r="B297" s="1204" t="s">
        <v>1400</v>
      </c>
      <c r="C297" s="1204">
        <v>1987</v>
      </c>
      <c r="D297" s="1204" t="s">
        <v>1388</v>
      </c>
      <c r="E297" s="1197">
        <v>270000</v>
      </c>
      <c r="F297" s="1197"/>
      <c r="G297" s="1244"/>
      <c r="H297" s="1197">
        <f t="shared" si="9"/>
        <v>270000</v>
      </c>
      <c r="I297" s="1191"/>
      <c r="J297" s="1187"/>
    </row>
    <row r="298" spans="1:10" ht="19.5" customHeight="1">
      <c r="A298" s="1203">
        <v>10</v>
      </c>
      <c r="B298" s="1204" t="s">
        <v>1401</v>
      </c>
      <c r="C298" s="1204">
        <v>1951</v>
      </c>
      <c r="D298" s="1204" t="s">
        <v>1388</v>
      </c>
      <c r="E298" s="1197">
        <v>270000</v>
      </c>
      <c r="F298" s="1197"/>
      <c r="G298" s="1244"/>
      <c r="H298" s="1197">
        <f t="shared" si="9"/>
        <v>270000</v>
      </c>
      <c r="I298" s="1191"/>
      <c r="J298" s="1191"/>
    </row>
    <row r="299" spans="1:10" ht="19.5" customHeight="1">
      <c r="A299" s="1203">
        <v>11</v>
      </c>
      <c r="B299" s="1204" t="s">
        <v>1402</v>
      </c>
      <c r="C299" s="1204">
        <v>1969</v>
      </c>
      <c r="D299" s="1204" t="s">
        <v>1156</v>
      </c>
      <c r="E299" s="1197">
        <v>270000</v>
      </c>
      <c r="F299" s="1197"/>
      <c r="G299" s="1244"/>
      <c r="H299" s="1197">
        <f t="shared" si="9"/>
        <v>270000</v>
      </c>
      <c r="I299" s="1191"/>
      <c r="J299" s="1191"/>
    </row>
    <row r="300" spans="1:10" ht="19.5" customHeight="1">
      <c r="A300" s="1203">
        <v>12</v>
      </c>
      <c r="B300" s="1204" t="s">
        <v>2469</v>
      </c>
      <c r="C300" s="1204">
        <v>1958</v>
      </c>
      <c r="D300" s="1204" t="s">
        <v>1158</v>
      </c>
      <c r="E300" s="1197">
        <v>270000</v>
      </c>
      <c r="F300" s="1197"/>
      <c r="G300" s="1244"/>
      <c r="H300" s="1197">
        <f t="shared" si="9"/>
        <v>270000</v>
      </c>
      <c r="I300" s="1191"/>
      <c r="J300" s="1191"/>
    </row>
    <row r="301" spans="1:10" ht="19.5" customHeight="1">
      <c r="A301" s="1203">
        <v>13</v>
      </c>
      <c r="B301" s="1204" t="s">
        <v>2189</v>
      </c>
      <c r="C301" s="1204">
        <v>1953</v>
      </c>
      <c r="D301" s="1204" t="s">
        <v>1176</v>
      </c>
      <c r="E301" s="1197">
        <v>270000</v>
      </c>
      <c r="F301" s="1197"/>
      <c r="G301" s="1244"/>
      <c r="H301" s="1197">
        <f t="shared" si="9"/>
        <v>270000</v>
      </c>
      <c r="I301" s="1191"/>
      <c r="J301" s="1191"/>
    </row>
    <row r="302" spans="1:10" ht="19.5" customHeight="1">
      <c r="A302" s="1203">
        <v>14</v>
      </c>
      <c r="B302" s="1204" t="s">
        <v>1403</v>
      </c>
      <c r="C302" s="1204">
        <v>1942</v>
      </c>
      <c r="D302" s="1204" t="s">
        <v>1158</v>
      </c>
      <c r="E302" s="1197">
        <v>270000</v>
      </c>
      <c r="F302" s="1197"/>
      <c r="G302" s="1244"/>
      <c r="H302" s="1197">
        <f t="shared" si="9"/>
        <v>270000</v>
      </c>
      <c r="I302" s="1191"/>
      <c r="J302" s="1187"/>
    </row>
    <row r="303" spans="1:10" ht="19.5" customHeight="1">
      <c r="A303" s="1203">
        <v>15</v>
      </c>
      <c r="B303" s="1206" t="s">
        <v>1199</v>
      </c>
      <c r="C303" s="1204">
        <v>1919</v>
      </c>
      <c r="D303" s="1204" t="s">
        <v>1271</v>
      </c>
      <c r="E303" s="1197">
        <v>270000</v>
      </c>
      <c r="F303" s="1197"/>
      <c r="G303" s="1244"/>
      <c r="H303" s="1197">
        <f t="shared" si="9"/>
        <v>270000</v>
      </c>
      <c r="I303" s="1191"/>
      <c r="J303" s="1187"/>
    </row>
    <row r="304" spans="1:10" ht="19.5" customHeight="1">
      <c r="A304" s="1203">
        <v>16</v>
      </c>
      <c r="B304" s="1204" t="s">
        <v>1404</v>
      </c>
      <c r="C304" s="1204">
        <v>1959</v>
      </c>
      <c r="D304" s="1204" t="s">
        <v>1176</v>
      </c>
      <c r="E304" s="1197">
        <v>270000</v>
      </c>
      <c r="F304" s="1197"/>
      <c r="G304" s="1244"/>
      <c r="H304" s="1197">
        <f t="shared" si="9"/>
        <v>270000</v>
      </c>
      <c r="I304" s="1191"/>
      <c r="J304" s="1191"/>
    </row>
    <row r="305" spans="1:10" ht="19.5" customHeight="1">
      <c r="A305" s="1203">
        <v>17</v>
      </c>
      <c r="B305" s="1204" t="s">
        <v>1404</v>
      </c>
      <c r="C305" s="1204">
        <v>1959</v>
      </c>
      <c r="D305" s="1204" t="s">
        <v>1176</v>
      </c>
      <c r="E305" s="1197">
        <v>270000</v>
      </c>
      <c r="F305" s="1197"/>
      <c r="G305" s="1244"/>
      <c r="H305" s="1197">
        <f t="shared" si="9"/>
        <v>270000</v>
      </c>
      <c r="I305" s="1191"/>
      <c r="J305" s="1191"/>
    </row>
    <row r="306" spans="1:10" ht="19.5" customHeight="1">
      <c r="A306" s="1203">
        <v>18</v>
      </c>
      <c r="B306" s="1204" t="s">
        <v>1405</v>
      </c>
      <c r="C306" s="1204">
        <v>1948</v>
      </c>
      <c r="D306" s="1204" t="s">
        <v>1271</v>
      </c>
      <c r="E306" s="1197">
        <v>270000</v>
      </c>
      <c r="F306" s="1197"/>
      <c r="G306" s="1244"/>
      <c r="H306" s="1197">
        <f t="shared" si="9"/>
        <v>270000</v>
      </c>
      <c r="I306" s="1191"/>
      <c r="J306" s="1191"/>
    </row>
    <row r="307" spans="1:10" ht="19.5" customHeight="1">
      <c r="A307" s="1203">
        <v>19</v>
      </c>
      <c r="B307" s="1204" t="s">
        <v>1405</v>
      </c>
      <c r="C307" s="1204">
        <v>1948</v>
      </c>
      <c r="D307" s="1204" t="s">
        <v>1271</v>
      </c>
      <c r="E307" s="1197">
        <v>270000</v>
      </c>
      <c r="F307" s="1197"/>
      <c r="G307" s="1244"/>
      <c r="H307" s="1197">
        <f t="shared" si="9"/>
        <v>270000</v>
      </c>
      <c r="I307" s="1191"/>
      <c r="J307" s="1191"/>
    </row>
    <row r="308" spans="1:10" ht="19.5" customHeight="1">
      <c r="A308" s="1203">
        <v>20</v>
      </c>
      <c r="B308" s="1204" t="s">
        <v>1406</v>
      </c>
      <c r="C308" s="1204">
        <v>1955</v>
      </c>
      <c r="D308" s="1204" t="s">
        <v>1271</v>
      </c>
      <c r="E308" s="1197">
        <v>270000</v>
      </c>
      <c r="F308" s="1197"/>
      <c r="G308" s="1244"/>
      <c r="H308" s="1197">
        <f t="shared" si="9"/>
        <v>270000</v>
      </c>
      <c r="I308" s="1191"/>
      <c r="J308" s="1191"/>
    </row>
    <row r="309" spans="1:10" ht="19.5" customHeight="1">
      <c r="A309" s="1203">
        <v>21</v>
      </c>
      <c r="B309" s="1204" t="s">
        <v>1407</v>
      </c>
      <c r="C309" s="1204">
        <v>1983</v>
      </c>
      <c r="D309" s="1204" t="s">
        <v>1156</v>
      </c>
      <c r="E309" s="1197">
        <v>270000</v>
      </c>
      <c r="F309" s="1197"/>
      <c r="G309" s="1244"/>
      <c r="H309" s="1197">
        <f t="shared" si="9"/>
        <v>270000</v>
      </c>
      <c r="I309" s="1191"/>
      <c r="J309" s="1191"/>
    </row>
    <row r="310" spans="1:10" ht="19.5" customHeight="1">
      <c r="A310" s="1203">
        <v>22</v>
      </c>
      <c r="B310" s="1204" t="s">
        <v>1408</v>
      </c>
      <c r="C310" s="1204">
        <v>1983</v>
      </c>
      <c r="D310" s="1204" t="s">
        <v>1155</v>
      </c>
      <c r="E310" s="1197">
        <v>270000</v>
      </c>
      <c r="F310" s="1197"/>
      <c r="G310" s="1244"/>
      <c r="H310" s="1197">
        <f t="shared" si="9"/>
        <v>270000</v>
      </c>
      <c r="I310" s="1191"/>
      <c r="J310" s="1191"/>
    </row>
    <row r="311" spans="1:10" ht="19.5" customHeight="1">
      <c r="A311" s="1203">
        <v>23</v>
      </c>
      <c r="B311" s="1204" t="s">
        <v>704</v>
      </c>
      <c r="C311" s="1204">
        <v>1991</v>
      </c>
      <c r="D311" s="1204" t="s">
        <v>1297</v>
      </c>
      <c r="E311" s="1197">
        <v>270000</v>
      </c>
      <c r="F311" s="1197"/>
      <c r="G311" s="1244"/>
      <c r="H311" s="1197">
        <f t="shared" si="9"/>
        <v>270000</v>
      </c>
      <c r="I311" s="1191"/>
      <c r="J311" s="1187"/>
    </row>
    <row r="312" spans="1:10" ht="19.5" customHeight="1">
      <c r="A312" s="1203">
        <v>24</v>
      </c>
      <c r="B312" s="1204" t="s">
        <v>1409</v>
      </c>
      <c r="C312" s="1204">
        <v>1972</v>
      </c>
      <c r="D312" s="1204" t="s">
        <v>1180</v>
      </c>
      <c r="E312" s="1197">
        <v>270000</v>
      </c>
      <c r="F312" s="1197"/>
      <c r="G312" s="1244"/>
      <c r="H312" s="1197">
        <f t="shared" si="9"/>
        <v>270000</v>
      </c>
      <c r="I312" s="1191"/>
      <c r="J312" s="1191"/>
    </row>
    <row r="313" spans="1:10" ht="19.5" customHeight="1">
      <c r="A313" s="1203">
        <v>25</v>
      </c>
      <c r="B313" s="1204" t="s">
        <v>2384</v>
      </c>
      <c r="C313" s="1204">
        <v>1962</v>
      </c>
      <c r="D313" s="1204" t="s">
        <v>1186</v>
      </c>
      <c r="E313" s="1197">
        <v>270000</v>
      </c>
      <c r="F313" s="1197"/>
      <c r="G313" s="1244"/>
      <c r="H313" s="1197">
        <f t="shared" si="9"/>
        <v>270000</v>
      </c>
      <c r="I313" s="1191"/>
      <c r="J313" s="1191"/>
    </row>
    <row r="314" spans="1:10" ht="19.5" customHeight="1">
      <c r="A314" s="1203">
        <v>26</v>
      </c>
      <c r="B314" s="1204" t="s">
        <v>1410</v>
      </c>
      <c r="C314" s="1204">
        <v>1985</v>
      </c>
      <c r="D314" s="1204" t="s">
        <v>1156</v>
      </c>
      <c r="E314" s="1197">
        <v>270000</v>
      </c>
      <c r="F314" s="1197"/>
      <c r="G314" s="1244"/>
      <c r="H314" s="1197">
        <f t="shared" si="9"/>
        <v>270000</v>
      </c>
      <c r="I314" s="1191"/>
      <c r="J314" s="1191"/>
    </row>
    <row r="315" spans="1:10" ht="19.5" customHeight="1">
      <c r="A315" s="1203">
        <v>27</v>
      </c>
      <c r="B315" s="1204" t="s">
        <v>1411</v>
      </c>
      <c r="C315" s="1204">
        <v>1983</v>
      </c>
      <c r="D315" s="1204" t="s">
        <v>1180</v>
      </c>
      <c r="E315" s="1197">
        <v>270000</v>
      </c>
      <c r="F315" s="1197"/>
      <c r="G315" s="1244"/>
      <c r="H315" s="1197">
        <f t="shared" si="9"/>
        <v>270000</v>
      </c>
      <c r="I315" s="1191"/>
      <c r="J315" s="1191"/>
    </row>
    <row r="316" spans="1:10" ht="19.5" customHeight="1">
      <c r="A316" s="1203">
        <v>28</v>
      </c>
      <c r="B316" s="1204" t="s">
        <v>100</v>
      </c>
      <c r="C316" s="1204">
        <v>1940</v>
      </c>
      <c r="D316" s="1204" t="s">
        <v>1153</v>
      </c>
      <c r="E316" s="1197">
        <v>270000</v>
      </c>
      <c r="F316" s="1197"/>
      <c r="G316" s="1244"/>
      <c r="H316" s="1197">
        <f>G316+E316</f>
        <v>270000</v>
      </c>
      <c r="I316" s="1191"/>
      <c r="J316" s="1191"/>
    </row>
    <row r="317" spans="1:10" ht="19.5" customHeight="1">
      <c r="A317" s="1184"/>
      <c r="B317" s="1199" t="s">
        <v>1349</v>
      </c>
      <c r="C317" s="1204"/>
      <c r="D317" s="1204"/>
      <c r="E317" s="1230">
        <f>SUM(E289:E316)</f>
        <v>7560000</v>
      </c>
      <c r="F317" s="1231"/>
      <c r="G317" s="1230"/>
      <c r="H317" s="1230">
        <f>SUM(H289:H316)</f>
        <v>7560000</v>
      </c>
      <c r="I317" s="1191"/>
      <c r="J317" s="1191"/>
    </row>
    <row r="318" spans="1:10" ht="19.5" customHeight="1">
      <c r="A318" s="1249"/>
      <c r="B318" s="1621" t="s">
        <v>2084</v>
      </c>
      <c r="C318" s="1622"/>
      <c r="D318" s="1622"/>
      <c r="E318" s="1622"/>
      <c r="F318" s="1622"/>
      <c r="G318" s="1622"/>
      <c r="H318" s="1622"/>
      <c r="I318" s="1622"/>
      <c r="J318" s="1623"/>
    </row>
    <row r="319" spans="1:10" ht="19.5" customHeight="1">
      <c r="A319" s="1249">
        <v>1</v>
      </c>
      <c r="B319" s="1624" t="s">
        <v>1100</v>
      </c>
      <c r="C319" s="1625"/>
      <c r="D319" s="1626"/>
      <c r="E319" s="1197">
        <v>5400000</v>
      </c>
      <c r="F319" s="1250"/>
      <c r="G319" s="1250"/>
      <c r="H319" s="1197">
        <f>E319</f>
        <v>5400000</v>
      </c>
      <c r="I319" s="1250"/>
      <c r="J319" s="1251"/>
    </row>
    <row r="320" spans="1:10" ht="19.5" customHeight="1">
      <c r="A320" s="1249">
        <v>2</v>
      </c>
      <c r="B320" s="1624" t="s">
        <v>1101</v>
      </c>
      <c r="C320" s="1625"/>
      <c r="D320" s="1626"/>
      <c r="E320" s="1197">
        <v>5400000</v>
      </c>
      <c r="F320" s="1250"/>
      <c r="G320" s="1250"/>
      <c r="H320" s="1197">
        <f>E320</f>
        <v>5400000</v>
      </c>
      <c r="I320" s="1250"/>
      <c r="J320" s="1251"/>
    </row>
    <row r="321" spans="1:10" ht="19.5" customHeight="1">
      <c r="A321" s="1249">
        <v>3</v>
      </c>
      <c r="B321" s="1624" t="s">
        <v>1102</v>
      </c>
      <c r="C321" s="1625"/>
      <c r="D321" s="1626"/>
      <c r="E321" s="1197">
        <v>5400000</v>
      </c>
      <c r="F321" s="1197"/>
      <c r="G321" s="1197"/>
      <c r="H321" s="1197">
        <f>E321</f>
        <v>5400000</v>
      </c>
      <c r="I321" s="1250"/>
      <c r="J321" s="1251"/>
    </row>
    <row r="322" spans="1:11" ht="19.5" customHeight="1">
      <c r="A322" s="1203"/>
      <c r="B322" s="1614" t="s">
        <v>1349</v>
      </c>
      <c r="C322" s="1615"/>
      <c r="D322" s="1616"/>
      <c r="E322" s="1200">
        <f>SUM(E319:E321)</f>
        <v>16200000</v>
      </c>
      <c r="F322" s="1221"/>
      <c r="G322" s="1253"/>
      <c r="H322" s="1200">
        <f>SUM(H319:H321)</f>
        <v>16200000</v>
      </c>
      <c r="I322" s="1191"/>
      <c r="J322" s="1191"/>
      <c r="K322" s="1176" t="s">
        <v>2800</v>
      </c>
    </row>
    <row r="323" spans="1:10" ht="19.5" customHeight="1">
      <c r="A323" s="1203"/>
      <c r="B323" s="1254" t="s">
        <v>1412</v>
      </c>
      <c r="C323" s="1254"/>
      <c r="D323" s="1201"/>
      <c r="E323" s="1252">
        <f>E317+E287+E283+E273+E266+E249+E222+E217+E165+E47+E41+E30+E17+E12+E322</f>
        <v>121635000</v>
      </c>
      <c r="F323" s="1252"/>
      <c r="G323" s="1253">
        <f>G317+G287+G283+G273+G266+G249+G222+G217+G165+G47+G41+G30+G17+G12+G322</f>
        <v>1350000</v>
      </c>
      <c r="H323" s="1252">
        <f>H317+H287+H283+H273+H266+H249+H222+H217+H165+H47+H41+H30+H17+H12+H322</f>
        <v>122985000</v>
      </c>
      <c r="I323" s="1201"/>
      <c r="J323" s="1201"/>
    </row>
    <row r="324" spans="1:10" ht="19.5" customHeight="1">
      <c r="A324" s="1255"/>
      <c r="B324" s="1617" t="s">
        <v>571</v>
      </c>
      <c r="C324" s="1617"/>
      <c r="D324" s="1617"/>
      <c r="E324" s="1617"/>
      <c r="F324" s="1617"/>
      <c r="G324" s="1617"/>
      <c r="H324" s="1617"/>
      <c r="I324" s="1617"/>
      <c r="J324" s="1256"/>
    </row>
    <row r="325" spans="1:10" ht="19.5" customHeight="1">
      <c r="A325" s="1257"/>
      <c r="B325" s="1258"/>
      <c r="C325" s="1259"/>
      <c r="D325" s="1610" t="s">
        <v>2268</v>
      </c>
      <c r="E325" s="1610"/>
      <c r="F325" s="1610"/>
      <c r="G325" s="1610"/>
      <c r="H325" s="1610"/>
      <c r="I325" s="1610"/>
      <c r="J325" s="1610"/>
    </row>
    <row r="326" spans="1:10" ht="19.5" customHeight="1">
      <c r="A326" s="1257"/>
      <c r="B326" s="1260" t="s">
        <v>1064</v>
      </c>
      <c r="C326" s="1259"/>
      <c r="D326" s="1260" t="s">
        <v>1413</v>
      </c>
      <c r="E326" s="1260" t="s">
        <v>2790</v>
      </c>
      <c r="F326" s="1260"/>
      <c r="G326" s="1260"/>
      <c r="H326" s="1260"/>
      <c r="I326" s="1260"/>
      <c r="J326" s="1261"/>
    </row>
    <row r="327" spans="1:10" ht="19.5" customHeight="1">
      <c r="A327" s="1257"/>
      <c r="B327" s="1262"/>
      <c r="C327" s="1259"/>
      <c r="D327" s="1263"/>
      <c r="E327" s="1262"/>
      <c r="F327" s="1262"/>
      <c r="G327" s="1262"/>
      <c r="H327" s="1262"/>
      <c r="I327" s="1262"/>
      <c r="J327" s="1262"/>
    </row>
    <row r="328" spans="1:10" ht="19.5" customHeight="1">
      <c r="A328" s="1257"/>
      <c r="B328" s="1262"/>
      <c r="C328" s="1259"/>
      <c r="D328" s="1263"/>
      <c r="E328" s="1262"/>
      <c r="F328" s="1262"/>
      <c r="G328" s="1262"/>
      <c r="H328" s="1262"/>
      <c r="I328" s="1262"/>
      <c r="J328" s="1262"/>
    </row>
    <row r="329" spans="1:10" ht="19.5" customHeight="1">
      <c r="A329" s="1257"/>
      <c r="B329" s="1262"/>
      <c r="C329" s="1259"/>
      <c r="D329" s="1263"/>
      <c r="E329" s="1262"/>
      <c r="F329" s="1262"/>
      <c r="G329" s="1262"/>
      <c r="H329" s="1262"/>
      <c r="I329" s="1262"/>
      <c r="J329" s="1262"/>
    </row>
    <row r="330" spans="1:10" ht="19.5" customHeight="1">
      <c r="A330" s="1611" t="s">
        <v>2744</v>
      </c>
      <c r="B330" s="1611"/>
      <c r="C330" s="1611"/>
      <c r="D330" s="1612" t="s">
        <v>2421</v>
      </c>
      <c r="E330" s="1612"/>
      <c r="F330" s="1613"/>
      <c r="G330" s="1613"/>
      <c r="H330" s="1613"/>
      <c r="I330" s="1256"/>
      <c r="J330" s="1256"/>
    </row>
    <row r="331" spans="1:10" ht="19.5" customHeight="1">
      <c r="A331" s="1609" t="s">
        <v>2083</v>
      </c>
      <c r="B331" s="1609"/>
      <c r="C331" s="1609"/>
      <c r="D331" s="1609"/>
      <c r="E331" s="1609"/>
      <c r="F331" s="1609"/>
      <c r="G331" s="1609"/>
      <c r="H331" s="1609"/>
      <c r="I331" s="1609"/>
      <c r="J331" s="1609"/>
    </row>
    <row r="332" spans="1:10" ht="19.5" customHeight="1">
      <c r="A332" s="1257"/>
      <c r="B332" s="1260" t="s">
        <v>493</v>
      </c>
      <c r="C332" s="1260" t="s">
        <v>494</v>
      </c>
      <c r="D332" s="1260"/>
      <c r="E332" s="1260"/>
      <c r="F332" s="1260"/>
      <c r="G332" s="1260"/>
      <c r="H332" s="1260"/>
      <c r="I332" s="1264"/>
      <c r="J332" s="1265"/>
    </row>
    <row r="333" spans="1:10" ht="19.5" customHeight="1">
      <c r="A333" s="1257"/>
      <c r="B333" s="1256"/>
      <c r="C333" s="1256"/>
      <c r="D333" s="1256"/>
      <c r="E333" s="1256"/>
      <c r="F333" s="1256"/>
      <c r="G333" s="1266"/>
      <c r="H333" s="1266"/>
      <c r="I333" s="1256"/>
      <c r="J333" s="1256"/>
    </row>
    <row r="334" spans="1:10" ht="19.5" customHeight="1">
      <c r="A334" s="1257"/>
      <c r="B334" s="1256"/>
      <c r="C334" s="1256"/>
      <c r="D334" s="1256"/>
      <c r="E334" s="1256"/>
      <c r="F334" s="1256"/>
      <c r="G334" s="1266"/>
      <c r="H334" s="1266"/>
      <c r="I334" s="1256"/>
      <c r="J334" s="1256"/>
    </row>
    <row r="335" spans="1:10" ht="19.5" customHeight="1">
      <c r="A335" s="1257"/>
      <c r="B335" s="1256"/>
      <c r="C335" s="1256"/>
      <c r="D335" s="1256"/>
      <c r="E335" s="1256"/>
      <c r="F335" s="1256"/>
      <c r="G335" s="1266"/>
      <c r="H335" s="1266"/>
      <c r="I335" s="1256"/>
      <c r="J335" s="1256"/>
    </row>
    <row r="336" spans="1:10" ht="19.5" customHeight="1">
      <c r="A336" s="1257"/>
      <c r="B336" s="1256"/>
      <c r="C336" s="1256"/>
      <c r="D336" s="1256"/>
      <c r="E336" s="1256"/>
      <c r="F336" s="1256"/>
      <c r="G336" s="1266"/>
      <c r="H336" s="1266"/>
      <c r="I336" s="1256"/>
      <c r="J336" s="1256"/>
    </row>
    <row r="337" spans="1:10" ht="19.5" customHeight="1">
      <c r="A337" s="1267"/>
      <c r="B337" s="1268"/>
      <c r="C337" s="1268"/>
      <c r="D337" s="1268"/>
      <c r="E337" s="1268"/>
      <c r="F337" s="1268"/>
      <c r="G337" s="1269"/>
      <c r="H337" s="1269"/>
      <c r="I337" s="1268"/>
      <c r="J337" s="1268"/>
    </row>
    <row r="338" spans="1:10" ht="19.5" customHeight="1">
      <c r="A338" s="1267"/>
      <c r="F338" s="1268"/>
      <c r="G338" s="1269"/>
      <c r="H338" s="1269"/>
      <c r="I338" s="1268"/>
      <c r="J338" s="1268"/>
    </row>
    <row r="339" spans="1:10" ht="19.5" customHeight="1">
      <c r="A339" s="1267" t="s">
        <v>2366</v>
      </c>
      <c r="F339" s="1268"/>
      <c r="G339" s="1269"/>
      <c r="H339" s="1269"/>
      <c r="I339" s="1268"/>
      <c r="J339" s="1268"/>
    </row>
  </sheetData>
  <mergeCells count="40">
    <mergeCell ref="A5:A7"/>
    <mergeCell ref="B5:B7"/>
    <mergeCell ref="C5:C7"/>
    <mergeCell ref="D5:D7"/>
    <mergeCell ref="A1:C1"/>
    <mergeCell ref="A2:C2"/>
    <mergeCell ref="B3:J3"/>
    <mergeCell ref="B4:I4"/>
    <mergeCell ref="F6:F7"/>
    <mergeCell ref="E5:E7"/>
    <mergeCell ref="H5:H7"/>
    <mergeCell ref="F5:G5"/>
    <mergeCell ref="G6:G7"/>
    <mergeCell ref="B267:J267"/>
    <mergeCell ref="B274:J274"/>
    <mergeCell ref="B42:J42"/>
    <mergeCell ref="B48:J48"/>
    <mergeCell ref="B166:J166"/>
    <mergeCell ref="I5:I7"/>
    <mergeCell ref="J5:J7"/>
    <mergeCell ref="A284:J284"/>
    <mergeCell ref="B218:J218"/>
    <mergeCell ref="B223:J223"/>
    <mergeCell ref="B18:J18"/>
    <mergeCell ref="A30:C30"/>
    <mergeCell ref="B31:J31"/>
    <mergeCell ref="B250:J250"/>
    <mergeCell ref="B8:J8"/>
    <mergeCell ref="B322:D322"/>
    <mergeCell ref="B324:I324"/>
    <mergeCell ref="B288:J288"/>
    <mergeCell ref="B318:J318"/>
    <mergeCell ref="B321:D321"/>
    <mergeCell ref="B319:D319"/>
    <mergeCell ref="B320:D320"/>
    <mergeCell ref="A331:J331"/>
    <mergeCell ref="D325:J325"/>
    <mergeCell ref="A330:C330"/>
    <mergeCell ref="D330:E330"/>
    <mergeCell ref="F330:H330"/>
  </mergeCells>
  <printOptions/>
  <pageMargins left="0.4" right="0.21" top="0.27" bottom="0.26" header="0.25" footer="0.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L432"/>
  <sheetViews>
    <sheetView workbookViewId="0" topLeftCell="A417">
      <selection activeCell="F435" sqref="F435"/>
    </sheetView>
  </sheetViews>
  <sheetFormatPr defaultColWidth="9.00390625" defaultRowHeight="19.5" customHeight="1"/>
  <cols>
    <col min="1" max="1" width="6.125" style="191" customWidth="1"/>
    <col min="2" max="2" width="20.75390625" style="254" customWidth="1"/>
    <col min="3" max="3" width="5.75390625" style="191" customWidth="1"/>
    <col min="4" max="4" width="7.875" style="695" customWidth="1"/>
    <col min="5" max="5" width="11.50390625" style="255" customWidth="1"/>
    <col min="6" max="6" width="5.25390625" style="191" customWidth="1"/>
    <col min="7" max="7" width="9.875" style="191" customWidth="1"/>
    <col min="8" max="8" width="11.625" style="255" customWidth="1"/>
    <col min="9" max="9" width="7.75390625" style="191" customWidth="1"/>
    <col min="10" max="10" width="8.625" style="191" customWidth="1"/>
    <col min="11" max="16384" width="9.00390625" style="191" customWidth="1"/>
  </cols>
  <sheetData>
    <row r="1" spans="1:2" ht="19.5" customHeight="1">
      <c r="A1" s="182" t="s">
        <v>899</v>
      </c>
      <c r="B1" s="182"/>
    </row>
    <row r="2" spans="1:10" ht="19.5" customHeight="1">
      <c r="A2" s="1678" t="s">
        <v>2134</v>
      </c>
      <c r="B2" s="1678"/>
      <c r="C2" s="696"/>
      <c r="E2" s="697"/>
      <c r="F2" s="696"/>
      <c r="G2" s="696"/>
      <c r="H2" s="697"/>
      <c r="I2" s="696"/>
      <c r="J2" s="696"/>
    </row>
    <row r="3" spans="2:10" ht="19.5" customHeight="1">
      <c r="B3" s="1377" t="s">
        <v>2853</v>
      </c>
      <c r="C3" s="1377"/>
      <c r="D3" s="1377"/>
      <c r="E3" s="1377"/>
      <c r="F3" s="1377"/>
      <c r="G3" s="1377"/>
      <c r="H3" s="1377"/>
      <c r="I3" s="1377"/>
      <c r="J3" s="1377"/>
    </row>
    <row r="4" spans="1:12" ht="19.5" customHeight="1">
      <c r="A4" s="1679" t="s">
        <v>2266</v>
      </c>
      <c r="B4" s="1679"/>
      <c r="C4" s="1679"/>
      <c r="D4" s="1679"/>
      <c r="E4" s="1679"/>
      <c r="F4" s="1679"/>
      <c r="G4" s="1679"/>
      <c r="H4" s="1679"/>
      <c r="I4" s="1679"/>
      <c r="J4" s="1679"/>
      <c r="L4" s="191" t="s">
        <v>2800</v>
      </c>
    </row>
    <row r="5" spans="1:10" ht="19.5" customHeight="1">
      <c r="A5" s="1585" t="s">
        <v>2730</v>
      </c>
      <c r="B5" s="1578" t="s">
        <v>2731</v>
      </c>
      <c r="C5" s="1580" t="s">
        <v>2738</v>
      </c>
      <c r="D5" s="1587" t="s">
        <v>2740</v>
      </c>
      <c r="E5" s="1580" t="s">
        <v>2732</v>
      </c>
      <c r="F5" s="1582" t="s">
        <v>2733</v>
      </c>
      <c r="G5" s="1583"/>
      <c r="H5" s="1580" t="s">
        <v>2737</v>
      </c>
      <c r="I5" s="1578" t="s">
        <v>2736</v>
      </c>
      <c r="J5" s="1580" t="s">
        <v>230</v>
      </c>
    </row>
    <row r="6" spans="1:10" ht="25.5" customHeight="1">
      <c r="A6" s="1585"/>
      <c r="B6" s="1586"/>
      <c r="C6" s="1581"/>
      <c r="D6" s="1588"/>
      <c r="E6" s="1581"/>
      <c r="F6" s="699" t="s">
        <v>394</v>
      </c>
      <c r="G6" s="698" t="s">
        <v>2734</v>
      </c>
      <c r="H6" s="1581"/>
      <c r="I6" s="1586"/>
      <c r="J6" s="1581"/>
    </row>
    <row r="7" spans="1:10" ht="19.5" customHeight="1">
      <c r="A7" s="1675" t="s">
        <v>1757</v>
      </c>
      <c r="B7" s="1676"/>
      <c r="C7" s="1676"/>
      <c r="D7" s="1676"/>
      <c r="E7" s="1676"/>
      <c r="F7" s="1676"/>
      <c r="G7" s="1676"/>
      <c r="H7" s="1676"/>
      <c r="I7" s="1676"/>
      <c r="J7" s="1677"/>
    </row>
    <row r="8" spans="1:10" ht="19.5" customHeight="1">
      <c r="A8" s="141">
        <v>1</v>
      </c>
      <c r="B8" s="266" t="s">
        <v>2590</v>
      </c>
      <c r="C8" s="700">
        <v>2000</v>
      </c>
      <c r="D8" s="129" t="s">
        <v>1760</v>
      </c>
      <c r="E8" s="701">
        <v>405000</v>
      </c>
      <c r="F8" s="172"/>
      <c r="G8" s="702"/>
      <c r="H8" s="701">
        <f>E8+G8</f>
        <v>405000</v>
      </c>
      <c r="I8" s="141"/>
      <c r="J8" s="700"/>
    </row>
    <row r="9" spans="1:10" ht="19.5" customHeight="1">
      <c r="A9" s="141">
        <v>2</v>
      </c>
      <c r="B9" s="266" t="s">
        <v>2339</v>
      </c>
      <c r="C9" s="700">
        <v>2002</v>
      </c>
      <c r="D9" s="703" t="s">
        <v>2340</v>
      </c>
      <c r="E9" s="701">
        <v>405000</v>
      </c>
      <c r="F9" s="172"/>
      <c r="G9" s="702"/>
      <c r="H9" s="701">
        <f>E9+G9</f>
        <v>405000</v>
      </c>
      <c r="I9" s="704"/>
      <c r="J9" s="705"/>
    </row>
    <row r="10" spans="1:10" ht="19.5" customHeight="1">
      <c r="A10" s="1672" t="s">
        <v>2785</v>
      </c>
      <c r="B10" s="1673"/>
      <c r="C10" s="1673"/>
      <c r="D10" s="1674"/>
      <c r="E10" s="706">
        <f>SUM(E8:E9)</f>
        <v>810000</v>
      </c>
      <c r="F10" s="172"/>
      <c r="G10" s="702"/>
      <c r="H10" s="706">
        <f>SUM(H8:H9)</f>
        <v>810000</v>
      </c>
      <c r="I10" s="141"/>
      <c r="J10" s="700"/>
    </row>
    <row r="11" spans="1:10" ht="19.5" customHeight="1">
      <c r="A11" s="1358" t="s">
        <v>1706</v>
      </c>
      <c r="B11" s="1359"/>
      <c r="C11" s="1359"/>
      <c r="D11" s="1359"/>
      <c r="E11" s="1359"/>
      <c r="F11" s="1359"/>
      <c r="G11" s="1359"/>
      <c r="H11" s="1359"/>
      <c r="I11" s="1359"/>
      <c r="J11" s="1360"/>
    </row>
    <row r="12" spans="1:10" ht="19.5" customHeight="1">
      <c r="A12" s="136">
        <v>1</v>
      </c>
      <c r="B12" s="127" t="s">
        <v>1710</v>
      </c>
      <c r="C12" s="554">
        <v>1938</v>
      </c>
      <c r="D12" s="129" t="s">
        <v>1711</v>
      </c>
      <c r="E12" s="171">
        <v>405000</v>
      </c>
      <c r="F12" s="130"/>
      <c r="G12" s="130"/>
      <c r="H12" s="139">
        <f>E12+G12</f>
        <v>405000</v>
      </c>
      <c r="I12" s="136"/>
      <c r="J12" s="141"/>
    </row>
    <row r="13" spans="1:10" ht="19.5" customHeight="1">
      <c r="A13" s="1664" t="s">
        <v>2785</v>
      </c>
      <c r="B13" s="1664"/>
      <c r="C13" s="1664"/>
      <c r="D13" s="1664"/>
      <c r="E13" s="134">
        <f>SUM(E12:E12)</f>
        <v>405000</v>
      </c>
      <c r="F13" s="135"/>
      <c r="G13" s="135"/>
      <c r="H13" s="134">
        <f>SUM(H12:H12)</f>
        <v>405000</v>
      </c>
      <c r="I13" s="136"/>
      <c r="J13" s="141"/>
    </row>
    <row r="14" spans="1:10" ht="19.5" customHeight="1">
      <c r="A14" s="1666" t="s">
        <v>1712</v>
      </c>
      <c r="B14" s="1667"/>
      <c r="C14" s="1667"/>
      <c r="D14" s="1667"/>
      <c r="E14" s="1667"/>
      <c r="F14" s="1667"/>
      <c r="G14" s="1667"/>
      <c r="H14" s="1667"/>
      <c r="I14" s="1667"/>
      <c r="J14" s="1668"/>
    </row>
    <row r="15" spans="1:10" ht="19.5" customHeight="1">
      <c r="A15" s="136">
        <v>1</v>
      </c>
      <c r="B15" s="127" t="s">
        <v>720</v>
      </c>
      <c r="C15" s="554">
        <v>1934</v>
      </c>
      <c r="D15" s="129" t="s">
        <v>1709</v>
      </c>
      <c r="E15" s="171">
        <v>540000</v>
      </c>
      <c r="F15" s="130"/>
      <c r="G15" s="130"/>
      <c r="H15" s="139">
        <f>E15+G15</f>
        <v>540000</v>
      </c>
      <c r="I15" s="136"/>
      <c r="J15" s="141"/>
    </row>
    <row r="16" spans="1:10" ht="19.5" customHeight="1">
      <c r="A16" s="1664" t="s">
        <v>2785</v>
      </c>
      <c r="B16" s="1664"/>
      <c r="C16" s="1664"/>
      <c r="D16" s="1664"/>
      <c r="E16" s="134">
        <f>SUM(E15:E15)</f>
        <v>540000</v>
      </c>
      <c r="F16" s="135">
        <v>0</v>
      </c>
      <c r="G16" s="135">
        <f>SUM(G15:G15)</f>
        <v>0</v>
      </c>
      <c r="H16" s="134">
        <f>SUM(H15:H15)</f>
        <v>540000</v>
      </c>
      <c r="I16" s="136"/>
      <c r="J16" s="141"/>
    </row>
    <row r="17" spans="1:10" ht="19.5" customHeight="1">
      <c r="A17" s="1358" t="s">
        <v>1169</v>
      </c>
      <c r="B17" s="1359"/>
      <c r="C17" s="1359"/>
      <c r="D17" s="1359"/>
      <c r="E17" s="1359"/>
      <c r="F17" s="1359"/>
      <c r="G17" s="1359"/>
      <c r="H17" s="1359"/>
      <c r="I17" s="1359"/>
      <c r="J17" s="1360"/>
    </row>
    <row r="18" spans="1:10" ht="19.5" customHeight="1">
      <c r="A18" s="136">
        <v>1</v>
      </c>
      <c r="B18" s="127" t="s">
        <v>1719</v>
      </c>
      <c r="C18" s="554">
        <v>1920</v>
      </c>
      <c r="D18" s="129" t="s">
        <v>1720</v>
      </c>
      <c r="E18" s="171">
        <v>270000</v>
      </c>
      <c r="F18" s="130"/>
      <c r="G18" s="130"/>
      <c r="H18" s="139">
        <f aca="true" t="shared" si="0" ref="H18:H56">E18+G18</f>
        <v>270000</v>
      </c>
      <c r="I18" s="136"/>
      <c r="J18" s="141"/>
    </row>
    <row r="19" spans="1:10" ht="19.5" customHeight="1">
      <c r="A19" s="136">
        <v>2</v>
      </c>
      <c r="B19" s="127" t="s">
        <v>1772</v>
      </c>
      <c r="C19" s="554">
        <v>1927</v>
      </c>
      <c r="D19" s="129" t="s">
        <v>1720</v>
      </c>
      <c r="E19" s="171">
        <v>270000</v>
      </c>
      <c r="F19" s="130"/>
      <c r="G19" s="130"/>
      <c r="H19" s="139">
        <f t="shared" si="0"/>
        <v>270000</v>
      </c>
      <c r="I19" s="136"/>
      <c r="J19" s="141"/>
    </row>
    <row r="20" spans="1:10" ht="19.5" customHeight="1">
      <c r="A20" s="136">
        <v>3</v>
      </c>
      <c r="B20" s="127" t="s">
        <v>1781</v>
      </c>
      <c r="C20" s="554">
        <v>1929</v>
      </c>
      <c r="D20" s="129" t="s">
        <v>1720</v>
      </c>
      <c r="E20" s="171">
        <v>270000</v>
      </c>
      <c r="F20" s="130"/>
      <c r="G20" s="130"/>
      <c r="H20" s="139">
        <f t="shared" si="0"/>
        <v>270000</v>
      </c>
      <c r="I20" s="136"/>
      <c r="J20" s="141"/>
    </row>
    <row r="21" spans="1:10" ht="19.5" customHeight="1">
      <c r="A21" s="136">
        <v>4</v>
      </c>
      <c r="B21" s="127" t="s">
        <v>1786</v>
      </c>
      <c r="C21" s="554">
        <v>1928</v>
      </c>
      <c r="D21" s="129" t="s">
        <v>1720</v>
      </c>
      <c r="E21" s="171">
        <v>270000</v>
      </c>
      <c r="F21" s="130"/>
      <c r="G21" s="130"/>
      <c r="H21" s="139">
        <f t="shared" si="0"/>
        <v>270000</v>
      </c>
      <c r="I21" s="136"/>
      <c r="J21" s="141"/>
    </row>
    <row r="22" spans="1:10" ht="19.5" customHeight="1">
      <c r="A22" s="136">
        <v>5</v>
      </c>
      <c r="B22" s="127" t="s">
        <v>1766</v>
      </c>
      <c r="C22" s="554">
        <v>1924</v>
      </c>
      <c r="D22" s="129" t="s">
        <v>1707</v>
      </c>
      <c r="E22" s="171">
        <v>270000</v>
      </c>
      <c r="F22" s="130"/>
      <c r="G22" s="130"/>
      <c r="H22" s="139">
        <f t="shared" si="0"/>
        <v>270000</v>
      </c>
      <c r="I22" s="136"/>
      <c r="J22" s="141"/>
    </row>
    <row r="23" spans="1:10" ht="19.5" customHeight="1">
      <c r="A23" s="136">
        <v>6</v>
      </c>
      <c r="B23" s="127" t="s">
        <v>1768</v>
      </c>
      <c r="C23" s="554">
        <v>1920</v>
      </c>
      <c r="D23" s="129" t="s">
        <v>1707</v>
      </c>
      <c r="E23" s="171">
        <v>270000</v>
      </c>
      <c r="F23" s="130"/>
      <c r="G23" s="130"/>
      <c r="H23" s="139">
        <f t="shared" si="0"/>
        <v>270000</v>
      </c>
      <c r="I23" s="136"/>
      <c r="J23" s="141"/>
    </row>
    <row r="24" spans="1:10" ht="19.5" customHeight="1">
      <c r="A24" s="136">
        <v>7</v>
      </c>
      <c r="B24" s="127" t="s">
        <v>1775</v>
      </c>
      <c r="C24" s="554">
        <v>1927</v>
      </c>
      <c r="D24" s="129" t="s">
        <v>1707</v>
      </c>
      <c r="E24" s="171">
        <v>270000</v>
      </c>
      <c r="F24" s="130"/>
      <c r="G24" s="130"/>
      <c r="H24" s="139">
        <f t="shared" si="0"/>
        <v>270000</v>
      </c>
      <c r="I24" s="136"/>
      <c r="J24" s="141"/>
    </row>
    <row r="25" spans="1:10" ht="19.5" customHeight="1">
      <c r="A25" s="136">
        <v>8</v>
      </c>
      <c r="B25" s="127" t="s">
        <v>1782</v>
      </c>
      <c r="C25" s="554">
        <v>1929</v>
      </c>
      <c r="D25" s="129" t="s">
        <v>1707</v>
      </c>
      <c r="E25" s="171">
        <v>270000</v>
      </c>
      <c r="F25" s="130"/>
      <c r="G25" s="130"/>
      <c r="H25" s="139">
        <f t="shared" si="0"/>
        <v>270000</v>
      </c>
      <c r="I25" s="136"/>
      <c r="J25" s="141"/>
    </row>
    <row r="26" spans="1:10" ht="19.5" customHeight="1">
      <c r="A26" s="136">
        <v>9</v>
      </c>
      <c r="B26" s="127" t="s">
        <v>2370</v>
      </c>
      <c r="C26" s="554">
        <v>1932</v>
      </c>
      <c r="D26" s="129" t="s">
        <v>1707</v>
      </c>
      <c r="E26" s="171">
        <v>270000</v>
      </c>
      <c r="F26" s="130"/>
      <c r="G26" s="130"/>
      <c r="H26" s="139">
        <f t="shared" si="0"/>
        <v>270000</v>
      </c>
      <c r="I26" s="136"/>
      <c r="J26" s="141"/>
    </row>
    <row r="27" spans="1:10" ht="19.5" customHeight="1">
      <c r="A27" s="136">
        <v>10</v>
      </c>
      <c r="B27" s="127" t="s">
        <v>1802</v>
      </c>
      <c r="C27" s="554">
        <v>1933</v>
      </c>
      <c r="D27" s="133" t="s">
        <v>1707</v>
      </c>
      <c r="E27" s="171">
        <v>270000</v>
      </c>
      <c r="F27" s="130"/>
      <c r="G27" s="130"/>
      <c r="H27" s="139">
        <f t="shared" si="0"/>
        <v>270000</v>
      </c>
      <c r="I27" s="136"/>
      <c r="J27" s="141"/>
    </row>
    <row r="28" spans="1:10" ht="19.5" customHeight="1">
      <c r="A28" s="136">
        <v>11</v>
      </c>
      <c r="B28" s="138" t="s">
        <v>1805</v>
      </c>
      <c r="C28" s="136">
        <v>1933</v>
      </c>
      <c r="D28" s="133" t="s">
        <v>1707</v>
      </c>
      <c r="E28" s="171">
        <v>270000</v>
      </c>
      <c r="F28" s="130"/>
      <c r="G28" s="130"/>
      <c r="H28" s="139">
        <f t="shared" si="0"/>
        <v>270000</v>
      </c>
      <c r="I28" s="141"/>
      <c r="J28" s="141"/>
    </row>
    <row r="29" spans="1:10" ht="19.5" customHeight="1">
      <c r="A29" s="136">
        <v>12</v>
      </c>
      <c r="B29" s="138" t="s">
        <v>1812</v>
      </c>
      <c r="C29" s="141">
        <v>1934</v>
      </c>
      <c r="D29" s="133" t="s">
        <v>1707</v>
      </c>
      <c r="E29" s="171">
        <v>270000</v>
      </c>
      <c r="F29" s="130"/>
      <c r="G29" s="130"/>
      <c r="H29" s="139">
        <f t="shared" si="0"/>
        <v>270000</v>
      </c>
      <c r="I29" s="141"/>
      <c r="J29" s="141"/>
    </row>
    <row r="30" spans="1:10" ht="19.5" customHeight="1">
      <c r="A30" s="136">
        <v>13</v>
      </c>
      <c r="B30" s="138" t="s">
        <v>1813</v>
      </c>
      <c r="C30" s="136">
        <v>1934</v>
      </c>
      <c r="D30" s="133" t="s">
        <v>1707</v>
      </c>
      <c r="E30" s="171">
        <v>270000</v>
      </c>
      <c r="F30" s="130"/>
      <c r="G30" s="130"/>
      <c r="H30" s="139">
        <f t="shared" si="0"/>
        <v>270000</v>
      </c>
      <c r="I30" s="141"/>
      <c r="J30" s="141"/>
    </row>
    <row r="31" spans="1:10" ht="19.5" customHeight="1">
      <c r="A31" s="136">
        <v>14</v>
      </c>
      <c r="B31" s="266" t="s">
        <v>1816</v>
      </c>
      <c r="C31" s="141">
        <v>1934</v>
      </c>
      <c r="D31" s="133" t="s">
        <v>1707</v>
      </c>
      <c r="E31" s="171">
        <v>270000</v>
      </c>
      <c r="F31" s="702"/>
      <c r="G31" s="130"/>
      <c r="H31" s="139">
        <f t="shared" si="0"/>
        <v>270000</v>
      </c>
      <c r="I31" s="141"/>
      <c r="J31" s="141"/>
    </row>
    <row r="32" spans="1:10" ht="19.5" customHeight="1">
      <c r="A32" s="136">
        <v>15</v>
      </c>
      <c r="B32" s="266" t="s">
        <v>2429</v>
      </c>
      <c r="C32" s="141">
        <v>1935</v>
      </c>
      <c r="D32" s="133" t="s">
        <v>1707</v>
      </c>
      <c r="E32" s="171">
        <v>270000</v>
      </c>
      <c r="F32" s="702"/>
      <c r="G32" s="130"/>
      <c r="H32" s="139">
        <f t="shared" si="0"/>
        <v>270000</v>
      </c>
      <c r="I32" s="141"/>
      <c r="J32" s="141"/>
    </row>
    <row r="33" spans="1:10" ht="19.5" customHeight="1">
      <c r="A33" s="136">
        <v>16</v>
      </c>
      <c r="B33" s="127" t="s">
        <v>1771</v>
      </c>
      <c r="C33" s="554">
        <v>1925</v>
      </c>
      <c r="D33" s="129" t="s">
        <v>1758</v>
      </c>
      <c r="E33" s="171">
        <v>270000</v>
      </c>
      <c r="F33" s="130"/>
      <c r="G33" s="130"/>
      <c r="H33" s="139">
        <f t="shared" si="0"/>
        <v>270000</v>
      </c>
      <c r="I33" s="136"/>
      <c r="J33" s="141"/>
    </row>
    <row r="34" spans="1:10" ht="19.5" customHeight="1">
      <c r="A34" s="136">
        <v>17</v>
      </c>
      <c r="B34" s="127" t="s">
        <v>1777</v>
      </c>
      <c r="C34" s="554">
        <v>1929</v>
      </c>
      <c r="D34" s="129" t="s">
        <v>1758</v>
      </c>
      <c r="E34" s="171">
        <v>270000</v>
      </c>
      <c r="F34" s="130"/>
      <c r="G34" s="130"/>
      <c r="H34" s="139">
        <f t="shared" si="0"/>
        <v>270000</v>
      </c>
      <c r="I34" s="136"/>
      <c r="J34" s="141"/>
    </row>
    <row r="35" spans="1:10" ht="19.5" customHeight="1">
      <c r="A35" s="136">
        <v>18</v>
      </c>
      <c r="B35" s="127" t="s">
        <v>1778</v>
      </c>
      <c r="C35" s="554">
        <v>1927</v>
      </c>
      <c r="D35" s="129" t="s">
        <v>1758</v>
      </c>
      <c r="E35" s="171">
        <v>270000</v>
      </c>
      <c r="F35" s="130"/>
      <c r="G35" s="130"/>
      <c r="H35" s="139">
        <f t="shared" si="0"/>
        <v>270000</v>
      </c>
      <c r="I35" s="136"/>
      <c r="J35" s="141"/>
    </row>
    <row r="36" spans="1:10" ht="19.5" customHeight="1">
      <c r="A36" s="136">
        <v>19</v>
      </c>
      <c r="B36" s="127" t="s">
        <v>1779</v>
      </c>
      <c r="C36" s="554">
        <v>1927</v>
      </c>
      <c r="D36" s="129" t="s">
        <v>1758</v>
      </c>
      <c r="E36" s="171">
        <v>270000</v>
      </c>
      <c r="F36" s="130"/>
      <c r="G36" s="130"/>
      <c r="H36" s="139">
        <f t="shared" si="0"/>
        <v>270000</v>
      </c>
      <c r="I36" s="136"/>
      <c r="J36" s="141"/>
    </row>
    <row r="37" spans="1:10" ht="19.5" customHeight="1">
      <c r="A37" s="136">
        <v>20</v>
      </c>
      <c r="B37" s="127" t="s">
        <v>940</v>
      </c>
      <c r="C37" s="554">
        <v>1927</v>
      </c>
      <c r="D37" s="129" t="s">
        <v>1758</v>
      </c>
      <c r="E37" s="171">
        <v>270000</v>
      </c>
      <c r="F37" s="130"/>
      <c r="G37" s="130"/>
      <c r="H37" s="139">
        <f t="shared" si="0"/>
        <v>270000</v>
      </c>
      <c r="I37" s="136"/>
      <c r="J37" s="141"/>
    </row>
    <row r="38" spans="1:10" ht="19.5" customHeight="1">
      <c r="A38" s="136">
        <v>21</v>
      </c>
      <c r="B38" s="127" t="s">
        <v>1783</v>
      </c>
      <c r="C38" s="554">
        <v>1929</v>
      </c>
      <c r="D38" s="129" t="s">
        <v>1758</v>
      </c>
      <c r="E38" s="171">
        <v>270000</v>
      </c>
      <c r="F38" s="130"/>
      <c r="G38" s="130"/>
      <c r="H38" s="139">
        <f t="shared" si="0"/>
        <v>270000</v>
      </c>
      <c r="I38" s="136"/>
      <c r="J38" s="141"/>
    </row>
    <row r="39" spans="1:10" ht="19.5" customHeight="1">
      <c r="A39" s="136">
        <v>22</v>
      </c>
      <c r="B39" s="138" t="s">
        <v>1806</v>
      </c>
      <c r="C39" s="136">
        <v>1934</v>
      </c>
      <c r="D39" s="133" t="s">
        <v>1758</v>
      </c>
      <c r="E39" s="171">
        <v>270000</v>
      </c>
      <c r="F39" s="130"/>
      <c r="G39" s="130"/>
      <c r="H39" s="139">
        <f t="shared" si="0"/>
        <v>270000</v>
      </c>
      <c r="I39" s="141"/>
      <c r="J39" s="141"/>
    </row>
    <row r="40" spans="1:10" ht="19.5" customHeight="1">
      <c r="A40" s="136">
        <v>23</v>
      </c>
      <c r="B40" s="138" t="s">
        <v>1807</v>
      </c>
      <c r="C40" s="136">
        <v>1934</v>
      </c>
      <c r="D40" s="133" t="s">
        <v>1758</v>
      </c>
      <c r="E40" s="171">
        <v>270000</v>
      </c>
      <c r="F40" s="130"/>
      <c r="G40" s="130"/>
      <c r="H40" s="139">
        <f t="shared" si="0"/>
        <v>270000</v>
      </c>
      <c r="I40" s="136"/>
      <c r="J40" s="141"/>
    </row>
    <row r="41" spans="1:10" ht="19.5" customHeight="1">
      <c r="A41" s="136">
        <v>24</v>
      </c>
      <c r="B41" s="127" t="s">
        <v>1630</v>
      </c>
      <c r="C41" s="554">
        <v>1932</v>
      </c>
      <c r="D41" s="129" t="s">
        <v>1735</v>
      </c>
      <c r="E41" s="171">
        <v>270000</v>
      </c>
      <c r="F41" s="130"/>
      <c r="G41" s="130"/>
      <c r="H41" s="139">
        <f t="shared" si="0"/>
        <v>270000</v>
      </c>
      <c r="I41" s="136"/>
      <c r="J41" s="141"/>
    </row>
    <row r="42" spans="1:10" ht="19.5" customHeight="1">
      <c r="A42" s="136">
        <v>25</v>
      </c>
      <c r="B42" s="266" t="s">
        <v>1811</v>
      </c>
      <c r="C42" s="141">
        <v>1935</v>
      </c>
      <c r="D42" s="133" t="s">
        <v>1735</v>
      </c>
      <c r="E42" s="171">
        <v>270000</v>
      </c>
      <c r="F42" s="702"/>
      <c r="G42" s="130"/>
      <c r="H42" s="139">
        <f t="shared" si="0"/>
        <v>270000</v>
      </c>
      <c r="I42" s="141"/>
      <c r="J42" s="141"/>
    </row>
    <row r="43" spans="1:10" ht="19.5" customHeight="1">
      <c r="A43" s="136">
        <v>26</v>
      </c>
      <c r="B43" s="127" t="s">
        <v>952</v>
      </c>
      <c r="C43" s="554">
        <v>1916</v>
      </c>
      <c r="D43" s="129" t="s">
        <v>1713</v>
      </c>
      <c r="E43" s="171">
        <v>270000</v>
      </c>
      <c r="F43" s="130"/>
      <c r="G43" s="130"/>
      <c r="H43" s="139">
        <f t="shared" si="0"/>
        <v>270000</v>
      </c>
      <c r="I43" s="136"/>
      <c r="J43" s="141"/>
    </row>
    <row r="44" spans="1:10" ht="19.5" customHeight="1">
      <c r="A44" s="136">
        <v>27</v>
      </c>
      <c r="B44" s="127" t="s">
        <v>1759</v>
      </c>
      <c r="C44" s="554">
        <v>1918</v>
      </c>
      <c r="D44" s="129" t="s">
        <v>1713</v>
      </c>
      <c r="E44" s="171">
        <v>270000</v>
      </c>
      <c r="F44" s="130"/>
      <c r="G44" s="130"/>
      <c r="H44" s="139">
        <f t="shared" si="0"/>
        <v>270000</v>
      </c>
      <c r="I44" s="136"/>
      <c r="J44" s="141"/>
    </row>
    <row r="45" spans="1:10" ht="19.5" customHeight="1">
      <c r="A45" s="136">
        <v>28</v>
      </c>
      <c r="B45" s="127" t="s">
        <v>1765</v>
      </c>
      <c r="C45" s="554">
        <v>1923</v>
      </c>
      <c r="D45" s="129" t="s">
        <v>1713</v>
      </c>
      <c r="E45" s="171">
        <v>270000</v>
      </c>
      <c r="F45" s="130"/>
      <c r="G45" s="130"/>
      <c r="H45" s="139">
        <f t="shared" si="0"/>
        <v>270000</v>
      </c>
      <c r="I45" s="136"/>
      <c r="J45" s="141"/>
    </row>
    <row r="46" spans="1:10" ht="19.5" customHeight="1">
      <c r="A46" s="136">
        <v>29</v>
      </c>
      <c r="B46" s="127" t="s">
        <v>1770</v>
      </c>
      <c r="C46" s="554">
        <v>1925</v>
      </c>
      <c r="D46" s="129" t="s">
        <v>1713</v>
      </c>
      <c r="E46" s="171">
        <v>270000</v>
      </c>
      <c r="F46" s="130"/>
      <c r="G46" s="130"/>
      <c r="H46" s="139">
        <f t="shared" si="0"/>
        <v>270000</v>
      </c>
      <c r="I46" s="136"/>
      <c r="J46" s="141"/>
    </row>
    <row r="47" spans="1:10" ht="19.5" customHeight="1">
      <c r="A47" s="136">
        <v>30</v>
      </c>
      <c r="B47" s="127" t="s">
        <v>1773</v>
      </c>
      <c r="C47" s="554">
        <v>1930</v>
      </c>
      <c r="D47" s="129" t="s">
        <v>1713</v>
      </c>
      <c r="E47" s="171">
        <v>270000</v>
      </c>
      <c r="F47" s="130"/>
      <c r="G47" s="130"/>
      <c r="H47" s="139">
        <f t="shared" si="0"/>
        <v>270000</v>
      </c>
      <c r="I47" s="136"/>
      <c r="J47" s="141"/>
    </row>
    <row r="48" spans="1:10" ht="19.5" customHeight="1">
      <c r="A48" s="136">
        <v>31</v>
      </c>
      <c r="B48" s="127" t="s">
        <v>850</v>
      </c>
      <c r="C48" s="554">
        <v>1930</v>
      </c>
      <c r="D48" s="129" t="s">
        <v>1713</v>
      </c>
      <c r="E48" s="171">
        <v>270000</v>
      </c>
      <c r="F48" s="130"/>
      <c r="G48" s="130"/>
      <c r="H48" s="139">
        <f t="shared" si="0"/>
        <v>270000</v>
      </c>
      <c r="I48" s="136"/>
      <c r="J48" s="141"/>
    </row>
    <row r="49" spans="1:10" ht="19.5" customHeight="1">
      <c r="A49" s="136">
        <v>32</v>
      </c>
      <c r="B49" s="127" t="s">
        <v>1719</v>
      </c>
      <c r="C49" s="554">
        <v>1933</v>
      </c>
      <c r="D49" s="129" t="s">
        <v>1708</v>
      </c>
      <c r="E49" s="171">
        <v>270000</v>
      </c>
      <c r="F49" s="130"/>
      <c r="G49" s="130"/>
      <c r="H49" s="139">
        <f t="shared" si="0"/>
        <v>270000</v>
      </c>
      <c r="I49" s="136"/>
      <c r="J49" s="141"/>
    </row>
    <row r="50" spans="1:10" ht="19.5" customHeight="1">
      <c r="A50" s="136">
        <v>33</v>
      </c>
      <c r="B50" s="127" t="s">
        <v>1780</v>
      </c>
      <c r="C50" s="554">
        <v>1929</v>
      </c>
      <c r="D50" s="129" t="s">
        <v>1708</v>
      </c>
      <c r="E50" s="171">
        <v>270000</v>
      </c>
      <c r="F50" s="130"/>
      <c r="G50" s="130"/>
      <c r="H50" s="139">
        <f t="shared" si="0"/>
        <v>270000</v>
      </c>
      <c r="I50" s="136"/>
      <c r="J50" s="141"/>
    </row>
    <row r="51" spans="1:10" ht="19.5" customHeight="1">
      <c r="A51" s="136">
        <v>34</v>
      </c>
      <c r="B51" s="127" t="s">
        <v>1773</v>
      </c>
      <c r="C51" s="554">
        <v>1930</v>
      </c>
      <c r="D51" s="129" t="s">
        <v>1708</v>
      </c>
      <c r="E51" s="171">
        <v>270000</v>
      </c>
      <c r="F51" s="130"/>
      <c r="G51" s="130"/>
      <c r="H51" s="139">
        <f t="shared" si="0"/>
        <v>270000</v>
      </c>
      <c r="I51" s="136"/>
      <c r="J51" s="141"/>
    </row>
    <row r="52" spans="1:10" ht="19.5" customHeight="1">
      <c r="A52" s="136">
        <v>35</v>
      </c>
      <c r="B52" s="127" t="s">
        <v>1789</v>
      </c>
      <c r="C52" s="554">
        <v>1931</v>
      </c>
      <c r="D52" s="129" t="s">
        <v>1708</v>
      </c>
      <c r="E52" s="171">
        <v>270000</v>
      </c>
      <c r="F52" s="130"/>
      <c r="G52" s="130"/>
      <c r="H52" s="139">
        <f t="shared" si="0"/>
        <v>270000</v>
      </c>
      <c r="I52" s="136"/>
      <c r="J52" s="141"/>
    </row>
    <row r="53" spans="1:10" ht="19.5" customHeight="1">
      <c r="A53" s="136">
        <v>36</v>
      </c>
      <c r="B53" s="127" t="s">
        <v>105</v>
      </c>
      <c r="C53" s="554">
        <v>1932</v>
      </c>
      <c r="D53" s="129" t="s">
        <v>1708</v>
      </c>
      <c r="E53" s="171">
        <v>270000</v>
      </c>
      <c r="F53" s="130"/>
      <c r="G53" s="130"/>
      <c r="H53" s="139">
        <f t="shared" si="0"/>
        <v>270000</v>
      </c>
      <c r="I53" s="136"/>
      <c r="J53" s="141"/>
    </row>
    <row r="54" spans="1:10" ht="19.5" customHeight="1">
      <c r="A54" s="136">
        <v>37</v>
      </c>
      <c r="B54" s="138" t="s">
        <v>1804</v>
      </c>
      <c r="C54" s="136">
        <v>1934</v>
      </c>
      <c r="D54" s="133" t="s">
        <v>1708</v>
      </c>
      <c r="E54" s="171">
        <v>270000</v>
      </c>
      <c r="F54" s="130"/>
      <c r="G54" s="130"/>
      <c r="H54" s="139">
        <f t="shared" si="0"/>
        <v>270000</v>
      </c>
      <c r="I54" s="141"/>
      <c r="J54" s="141"/>
    </row>
    <row r="55" spans="1:10" ht="19.5" customHeight="1">
      <c r="A55" s="136">
        <v>38</v>
      </c>
      <c r="B55" s="138" t="s">
        <v>2577</v>
      </c>
      <c r="C55" s="141">
        <v>1934</v>
      </c>
      <c r="D55" s="133" t="s">
        <v>1708</v>
      </c>
      <c r="E55" s="171">
        <v>270000</v>
      </c>
      <c r="F55" s="130"/>
      <c r="G55" s="130"/>
      <c r="H55" s="139">
        <f t="shared" si="0"/>
        <v>270000</v>
      </c>
      <c r="I55" s="141"/>
      <c r="J55" s="141"/>
    </row>
    <row r="56" spans="1:10" ht="19.5" customHeight="1">
      <c r="A56" s="136">
        <v>39</v>
      </c>
      <c r="B56" s="266" t="s">
        <v>2580</v>
      </c>
      <c r="C56" s="141">
        <v>1935</v>
      </c>
      <c r="D56" s="133" t="s">
        <v>1708</v>
      </c>
      <c r="E56" s="171">
        <v>270000</v>
      </c>
      <c r="F56" s="702"/>
      <c r="G56" s="130"/>
      <c r="H56" s="139">
        <f t="shared" si="0"/>
        <v>270000</v>
      </c>
      <c r="I56" s="141"/>
      <c r="J56" s="141"/>
    </row>
    <row r="57" spans="1:10" ht="19.5" customHeight="1">
      <c r="A57" s="136">
        <v>40</v>
      </c>
      <c r="B57" s="266" t="s">
        <v>1596</v>
      </c>
      <c r="C57" s="141">
        <v>1936</v>
      </c>
      <c r="D57" s="133" t="s">
        <v>1708</v>
      </c>
      <c r="E57" s="171">
        <v>270000</v>
      </c>
      <c r="F57" s="702"/>
      <c r="G57" s="710"/>
      <c r="H57" s="139">
        <f>E57+G57</f>
        <v>270000</v>
      </c>
      <c r="I57" s="704"/>
      <c r="J57" s="704"/>
    </row>
    <row r="58" spans="1:10" ht="19.5" customHeight="1">
      <c r="A58" s="136">
        <v>41</v>
      </c>
      <c r="B58" s="127" t="s">
        <v>1796</v>
      </c>
      <c r="C58" s="554">
        <v>1933</v>
      </c>
      <c r="D58" s="129" t="s">
        <v>1797</v>
      </c>
      <c r="E58" s="171">
        <v>270000</v>
      </c>
      <c r="F58" s="130"/>
      <c r="G58" s="130"/>
      <c r="H58" s="139">
        <f aca="true" t="shared" si="1" ref="H58:H93">E58+G58</f>
        <v>270000</v>
      </c>
      <c r="I58" s="136"/>
      <c r="J58" s="141"/>
    </row>
    <row r="59" spans="1:10" ht="19.5" customHeight="1">
      <c r="A59" s="136">
        <v>42</v>
      </c>
      <c r="B59" s="127" t="s">
        <v>1761</v>
      </c>
      <c r="C59" s="554">
        <v>1919</v>
      </c>
      <c r="D59" s="129" t="s">
        <v>1760</v>
      </c>
      <c r="E59" s="171">
        <v>270000</v>
      </c>
      <c r="F59" s="130"/>
      <c r="G59" s="130"/>
      <c r="H59" s="139">
        <f t="shared" si="1"/>
        <v>270000</v>
      </c>
      <c r="I59" s="136"/>
      <c r="J59" s="141"/>
    </row>
    <row r="60" spans="1:10" ht="19.5" customHeight="1">
      <c r="A60" s="136">
        <v>43</v>
      </c>
      <c r="B60" s="127" t="s">
        <v>1769</v>
      </c>
      <c r="C60" s="554">
        <v>1933</v>
      </c>
      <c r="D60" s="129" t="s">
        <v>1760</v>
      </c>
      <c r="E60" s="171">
        <v>270000</v>
      </c>
      <c r="F60" s="130"/>
      <c r="G60" s="130"/>
      <c r="H60" s="139">
        <f t="shared" si="1"/>
        <v>270000</v>
      </c>
      <c r="I60" s="136"/>
      <c r="J60" s="141"/>
    </row>
    <row r="61" spans="1:10" ht="19.5" customHeight="1">
      <c r="A61" s="136">
        <v>44</v>
      </c>
      <c r="B61" s="127" t="s">
        <v>106</v>
      </c>
      <c r="C61" s="554">
        <v>1927</v>
      </c>
      <c r="D61" s="129" t="s">
        <v>1760</v>
      </c>
      <c r="E61" s="171">
        <v>270000</v>
      </c>
      <c r="F61" s="130"/>
      <c r="G61" s="130"/>
      <c r="H61" s="139">
        <f t="shared" si="1"/>
        <v>270000</v>
      </c>
      <c r="I61" s="136"/>
      <c r="J61" s="141"/>
    </row>
    <row r="62" spans="1:10" ht="19.5" customHeight="1">
      <c r="A62" s="136">
        <v>45</v>
      </c>
      <c r="B62" s="127" t="s">
        <v>140</v>
      </c>
      <c r="C62" s="554">
        <v>1931</v>
      </c>
      <c r="D62" s="129" t="s">
        <v>1760</v>
      </c>
      <c r="E62" s="171">
        <v>270000</v>
      </c>
      <c r="F62" s="130"/>
      <c r="G62" s="130"/>
      <c r="H62" s="139">
        <f t="shared" si="1"/>
        <v>270000</v>
      </c>
      <c r="I62" s="136"/>
      <c r="J62" s="141"/>
    </row>
    <row r="63" spans="1:10" ht="19.5" customHeight="1">
      <c r="A63" s="136">
        <v>46</v>
      </c>
      <c r="B63" s="127" t="s">
        <v>2170</v>
      </c>
      <c r="C63" s="554">
        <v>1933</v>
      </c>
      <c r="D63" s="129" t="s">
        <v>1760</v>
      </c>
      <c r="E63" s="171">
        <v>270000</v>
      </c>
      <c r="F63" s="130"/>
      <c r="G63" s="130"/>
      <c r="H63" s="139">
        <f t="shared" si="1"/>
        <v>270000</v>
      </c>
      <c r="I63" s="136"/>
      <c r="J63" s="141"/>
    </row>
    <row r="64" spans="1:10" ht="19.5" customHeight="1">
      <c r="A64" s="136">
        <v>47</v>
      </c>
      <c r="B64" s="127" t="s">
        <v>1767</v>
      </c>
      <c r="C64" s="554">
        <v>1924</v>
      </c>
      <c r="D64" s="129" t="s">
        <v>1711</v>
      </c>
      <c r="E64" s="171">
        <v>270000</v>
      </c>
      <c r="F64" s="130"/>
      <c r="G64" s="130"/>
      <c r="H64" s="139">
        <f t="shared" si="1"/>
        <v>270000</v>
      </c>
      <c r="I64" s="136"/>
      <c r="J64" s="141"/>
    </row>
    <row r="65" spans="1:10" ht="19.5" customHeight="1">
      <c r="A65" s="136">
        <v>48</v>
      </c>
      <c r="B65" s="127" t="s">
        <v>1446</v>
      </c>
      <c r="C65" s="554">
        <v>1928</v>
      </c>
      <c r="D65" s="129" t="s">
        <v>1711</v>
      </c>
      <c r="E65" s="171">
        <v>270000</v>
      </c>
      <c r="F65" s="130"/>
      <c r="G65" s="130"/>
      <c r="H65" s="139">
        <f t="shared" si="1"/>
        <v>270000</v>
      </c>
      <c r="I65" s="136"/>
      <c r="J65" s="141"/>
    </row>
    <row r="66" spans="1:10" ht="19.5" customHeight="1">
      <c r="A66" s="136">
        <v>49</v>
      </c>
      <c r="B66" s="127" t="s">
        <v>1785</v>
      </c>
      <c r="C66" s="554">
        <v>1931</v>
      </c>
      <c r="D66" s="129" t="s">
        <v>1711</v>
      </c>
      <c r="E66" s="171">
        <v>270000</v>
      </c>
      <c r="F66" s="130"/>
      <c r="G66" s="130"/>
      <c r="H66" s="139">
        <f t="shared" si="1"/>
        <v>270000</v>
      </c>
      <c r="I66" s="136"/>
      <c r="J66" s="141"/>
    </row>
    <row r="67" spans="1:10" ht="19.5" customHeight="1">
      <c r="A67" s="136">
        <v>50</v>
      </c>
      <c r="B67" s="127" t="s">
        <v>1791</v>
      </c>
      <c r="C67" s="554">
        <v>1932</v>
      </c>
      <c r="D67" s="129" t="s">
        <v>1711</v>
      </c>
      <c r="E67" s="171">
        <v>270000</v>
      </c>
      <c r="F67" s="130"/>
      <c r="G67" s="130"/>
      <c r="H67" s="139">
        <f t="shared" si="1"/>
        <v>270000</v>
      </c>
      <c r="I67" s="136"/>
      <c r="J67" s="141"/>
    </row>
    <row r="68" spans="1:10" ht="19.5" customHeight="1">
      <c r="A68" s="136">
        <v>51</v>
      </c>
      <c r="B68" s="127" t="s">
        <v>1800</v>
      </c>
      <c r="C68" s="554">
        <v>1933</v>
      </c>
      <c r="D68" s="129" t="s">
        <v>1711</v>
      </c>
      <c r="E68" s="171">
        <v>270000</v>
      </c>
      <c r="F68" s="130"/>
      <c r="G68" s="130"/>
      <c r="H68" s="139">
        <f t="shared" si="1"/>
        <v>270000</v>
      </c>
      <c r="I68" s="136"/>
      <c r="J68" s="141"/>
    </row>
    <row r="69" spans="1:10" ht="19.5" customHeight="1">
      <c r="A69" s="136">
        <v>52</v>
      </c>
      <c r="B69" s="266" t="s">
        <v>2578</v>
      </c>
      <c r="C69" s="141">
        <v>1933</v>
      </c>
      <c r="D69" s="133" t="s">
        <v>1711</v>
      </c>
      <c r="E69" s="171">
        <v>270000</v>
      </c>
      <c r="F69" s="702"/>
      <c r="G69" s="130"/>
      <c r="H69" s="139">
        <f t="shared" si="1"/>
        <v>270000</v>
      </c>
      <c r="I69" s="141"/>
      <c r="J69" s="141"/>
    </row>
    <row r="70" spans="1:10" ht="19.5" customHeight="1">
      <c r="A70" s="136">
        <v>53</v>
      </c>
      <c r="B70" s="266" t="s">
        <v>26</v>
      </c>
      <c r="C70" s="141">
        <v>1935</v>
      </c>
      <c r="D70" s="133" t="s">
        <v>1711</v>
      </c>
      <c r="E70" s="171">
        <v>270000</v>
      </c>
      <c r="F70" s="702"/>
      <c r="G70" s="130"/>
      <c r="H70" s="139">
        <f t="shared" si="1"/>
        <v>270000</v>
      </c>
      <c r="I70" s="141"/>
      <c r="J70" s="141"/>
    </row>
    <row r="71" spans="1:10" ht="19.5" customHeight="1">
      <c r="A71" s="136">
        <v>54</v>
      </c>
      <c r="B71" s="127" t="s">
        <v>1714</v>
      </c>
      <c r="C71" s="554">
        <v>1916</v>
      </c>
      <c r="D71" s="129" t="s">
        <v>1715</v>
      </c>
      <c r="E71" s="171">
        <v>270000</v>
      </c>
      <c r="F71" s="130"/>
      <c r="G71" s="130"/>
      <c r="H71" s="139">
        <f t="shared" si="1"/>
        <v>270000</v>
      </c>
      <c r="I71" s="136"/>
      <c r="J71" s="141"/>
    </row>
    <row r="72" spans="1:10" ht="19.5" customHeight="1">
      <c r="A72" s="136">
        <v>55</v>
      </c>
      <c r="B72" s="127" t="s">
        <v>1716</v>
      </c>
      <c r="C72" s="554">
        <v>1922</v>
      </c>
      <c r="D72" s="129" t="s">
        <v>1715</v>
      </c>
      <c r="E72" s="171">
        <v>270000</v>
      </c>
      <c r="F72" s="130"/>
      <c r="G72" s="130"/>
      <c r="H72" s="139">
        <f t="shared" si="1"/>
        <v>270000</v>
      </c>
      <c r="I72" s="136"/>
      <c r="J72" s="141"/>
    </row>
    <row r="73" spans="1:10" ht="19.5" customHeight="1">
      <c r="A73" s="136">
        <v>56</v>
      </c>
      <c r="B73" s="127" t="s">
        <v>1732</v>
      </c>
      <c r="C73" s="554">
        <v>1917</v>
      </c>
      <c r="D73" s="129" t="s">
        <v>1715</v>
      </c>
      <c r="E73" s="171">
        <v>270000</v>
      </c>
      <c r="F73" s="130"/>
      <c r="G73" s="130"/>
      <c r="H73" s="139">
        <f t="shared" si="1"/>
        <v>270000</v>
      </c>
      <c r="I73" s="136"/>
      <c r="J73" s="141"/>
    </row>
    <row r="74" spans="1:10" ht="19.5" customHeight="1">
      <c r="A74" s="136">
        <v>57</v>
      </c>
      <c r="B74" s="127" t="s">
        <v>461</v>
      </c>
      <c r="C74" s="554">
        <v>1926</v>
      </c>
      <c r="D74" s="129" t="s">
        <v>1715</v>
      </c>
      <c r="E74" s="171">
        <v>270000</v>
      </c>
      <c r="F74" s="130"/>
      <c r="G74" s="130"/>
      <c r="H74" s="139">
        <f t="shared" si="1"/>
        <v>270000</v>
      </c>
      <c r="I74" s="136"/>
      <c r="J74" s="141"/>
    </row>
    <row r="75" spans="1:10" ht="19.5" customHeight="1">
      <c r="A75" s="136">
        <v>58</v>
      </c>
      <c r="B75" s="127" t="s">
        <v>1790</v>
      </c>
      <c r="C75" s="554">
        <v>1932</v>
      </c>
      <c r="D75" s="129" t="s">
        <v>1715</v>
      </c>
      <c r="E75" s="171">
        <v>270000</v>
      </c>
      <c r="F75" s="130"/>
      <c r="G75" s="130"/>
      <c r="H75" s="139">
        <f t="shared" si="1"/>
        <v>270000</v>
      </c>
      <c r="I75" s="136"/>
      <c r="J75" s="141"/>
    </row>
    <row r="76" spans="1:10" ht="19.5" customHeight="1">
      <c r="A76" s="136">
        <v>59</v>
      </c>
      <c r="B76" s="127" t="s">
        <v>1792</v>
      </c>
      <c r="C76" s="554">
        <v>1932</v>
      </c>
      <c r="D76" s="129" t="s">
        <v>1715</v>
      </c>
      <c r="E76" s="171">
        <v>270000</v>
      </c>
      <c r="F76" s="702"/>
      <c r="G76" s="130"/>
      <c r="H76" s="139">
        <f t="shared" si="1"/>
        <v>270000</v>
      </c>
      <c r="I76" s="141"/>
      <c r="J76" s="141"/>
    </row>
    <row r="77" spans="1:10" ht="19.5" customHeight="1">
      <c r="A77" s="136">
        <v>60</v>
      </c>
      <c r="B77" s="127" t="s">
        <v>1788</v>
      </c>
      <c r="C77" s="554">
        <v>1931</v>
      </c>
      <c r="D77" s="129" t="s">
        <v>1718</v>
      </c>
      <c r="E77" s="171">
        <v>270000</v>
      </c>
      <c r="F77" s="130"/>
      <c r="G77" s="130"/>
      <c r="H77" s="139">
        <f t="shared" si="1"/>
        <v>270000</v>
      </c>
      <c r="I77" s="136"/>
      <c r="J77" s="141"/>
    </row>
    <row r="78" spans="1:10" ht="19.5" customHeight="1">
      <c r="A78" s="136">
        <v>61</v>
      </c>
      <c r="B78" s="266" t="s">
        <v>41</v>
      </c>
      <c r="C78" s="141">
        <v>1930</v>
      </c>
      <c r="D78" s="133" t="s">
        <v>1718</v>
      </c>
      <c r="E78" s="171">
        <v>270000</v>
      </c>
      <c r="F78" s="702"/>
      <c r="G78" s="130"/>
      <c r="H78" s="139">
        <f t="shared" si="1"/>
        <v>270000</v>
      </c>
      <c r="I78" s="141"/>
      <c r="J78" s="141"/>
    </row>
    <row r="79" spans="1:10" ht="19.5" customHeight="1">
      <c r="A79" s="136">
        <v>62</v>
      </c>
      <c r="B79" s="127" t="s">
        <v>1717</v>
      </c>
      <c r="C79" s="554">
        <v>1917</v>
      </c>
      <c r="D79" s="129" t="s">
        <v>1718</v>
      </c>
      <c r="E79" s="171">
        <v>270000</v>
      </c>
      <c r="F79" s="130"/>
      <c r="G79" s="130"/>
      <c r="H79" s="139">
        <f t="shared" si="1"/>
        <v>270000</v>
      </c>
      <c r="I79" s="136"/>
      <c r="J79" s="141"/>
    </row>
    <row r="80" spans="1:10" ht="19.5" customHeight="1">
      <c r="A80" s="136">
        <v>63</v>
      </c>
      <c r="B80" s="127" t="s">
        <v>1734</v>
      </c>
      <c r="C80" s="554">
        <v>1920</v>
      </c>
      <c r="D80" s="129" t="s">
        <v>1718</v>
      </c>
      <c r="E80" s="171">
        <v>270000</v>
      </c>
      <c r="F80" s="130"/>
      <c r="G80" s="130"/>
      <c r="H80" s="139">
        <f t="shared" si="1"/>
        <v>270000</v>
      </c>
      <c r="I80" s="136"/>
      <c r="J80" s="141"/>
    </row>
    <row r="81" spans="1:10" ht="19.5" customHeight="1">
      <c r="A81" s="136">
        <v>64</v>
      </c>
      <c r="B81" s="127" t="s">
        <v>943</v>
      </c>
      <c r="C81" s="554">
        <v>1920</v>
      </c>
      <c r="D81" s="129" t="s">
        <v>1718</v>
      </c>
      <c r="E81" s="171">
        <v>270000</v>
      </c>
      <c r="F81" s="130"/>
      <c r="G81" s="130"/>
      <c r="H81" s="139">
        <f t="shared" si="1"/>
        <v>270000</v>
      </c>
      <c r="I81" s="136"/>
      <c r="J81" s="141"/>
    </row>
    <row r="82" spans="1:10" ht="19.5" customHeight="1">
      <c r="A82" s="136">
        <v>65</v>
      </c>
      <c r="B82" s="127" t="s">
        <v>448</v>
      </c>
      <c r="C82" s="554">
        <v>1925</v>
      </c>
      <c r="D82" s="129" t="s">
        <v>1718</v>
      </c>
      <c r="E82" s="171">
        <v>270000</v>
      </c>
      <c r="F82" s="130"/>
      <c r="G82" s="130"/>
      <c r="H82" s="139">
        <f t="shared" si="1"/>
        <v>270000</v>
      </c>
      <c r="I82" s="136"/>
      <c r="J82" s="141"/>
    </row>
    <row r="83" spans="1:10" ht="19.5" customHeight="1">
      <c r="A83" s="136">
        <v>66</v>
      </c>
      <c r="B83" s="127" t="s">
        <v>2488</v>
      </c>
      <c r="C83" s="554">
        <v>1927</v>
      </c>
      <c r="D83" s="129" t="s">
        <v>1718</v>
      </c>
      <c r="E83" s="171">
        <v>270000</v>
      </c>
      <c r="F83" s="130"/>
      <c r="G83" s="130"/>
      <c r="H83" s="139">
        <f t="shared" si="1"/>
        <v>270000</v>
      </c>
      <c r="I83" s="136"/>
      <c r="J83" s="141"/>
    </row>
    <row r="84" spans="1:10" ht="19.5" customHeight="1">
      <c r="A84" s="136">
        <v>67</v>
      </c>
      <c r="B84" s="127" t="s">
        <v>1784</v>
      </c>
      <c r="C84" s="554">
        <v>1930</v>
      </c>
      <c r="D84" s="129" t="s">
        <v>1718</v>
      </c>
      <c r="E84" s="171">
        <v>270000</v>
      </c>
      <c r="F84" s="130"/>
      <c r="G84" s="130"/>
      <c r="H84" s="139">
        <f t="shared" si="1"/>
        <v>270000</v>
      </c>
      <c r="I84" s="136"/>
      <c r="J84" s="141"/>
    </row>
    <row r="85" spans="1:10" ht="19.5" customHeight="1">
      <c r="A85" s="136">
        <v>68</v>
      </c>
      <c r="B85" s="127" t="s">
        <v>1787</v>
      </c>
      <c r="C85" s="554">
        <v>1932</v>
      </c>
      <c r="D85" s="129" t="s">
        <v>1718</v>
      </c>
      <c r="E85" s="171">
        <v>270000</v>
      </c>
      <c r="F85" s="130"/>
      <c r="G85" s="130"/>
      <c r="H85" s="139">
        <f t="shared" si="1"/>
        <v>270000</v>
      </c>
      <c r="I85" s="136"/>
      <c r="J85" s="141"/>
    </row>
    <row r="86" spans="1:10" ht="19.5" customHeight="1">
      <c r="A86" s="136">
        <v>69</v>
      </c>
      <c r="B86" s="711" t="s">
        <v>1793</v>
      </c>
      <c r="C86" s="554">
        <v>1930</v>
      </c>
      <c r="D86" s="129" t="s">
        <v>1718</v>
      </c>
      <c r="E86" s="171">
        <v>270000</v>
      </c>
      <c r="F86" s="130"/>
      <c r="G86" s="130"/>
      <c r="H86" s="139">
        <f t="shared" si="1"/>
        <v>270000</v>
      </c>
      <c r="I86" s="136"/>
      <c r="J86" s="141"/>
    </row>
    <row r="87" spans="1:10" ht="19.5" customHeight="1">
      <c r="A87" s="136">
        <v>70</v>
      </c>
      <c r="B87" s="138" t="s">
        <v>1803</v>
      </c>
      <c r="C87" s="136">
        <v>1934</v>
      </c>
      <c r="D87" s="133" t="s">
        <v>1718</v>
      </c>
      <c r="E87" s="171">
        <v>270000</v>
      </c>
      <c r="F87" s="130"/>
      <c r="G87" s="130"/>
      <c r="H87" s="139">
        <f t="shared" si="1"/>
        <v>270000</v>
      </c>
      <c r="I87" s="141"/>
      <c r="J87" s="141"/>
    </row>
    <row r="88" spans="1:10" ht="19.5" customHeight="1">
      <c r="A88" s="136">
        <v>71</v>
      </c>
      <c r="B88" s="127" t="s">
        <v>1736</v>
      </c>
      <c r="C88" s="554">
        <v>1920</v>
      </c>
      <c r="D88" s="129" t="s">
        <v>1479</v>
      </c>
      <c r="E88" s="171">
        <v>270000</v>
      </c>
      <c r="F88" s="130"/>
      <c r="G88" s="130"/>
      <c r="H88" s="139">
        <f t="shared" si="1"/>
        <v>270000</v>
      </c>
      <c r="I88" s="136"/>
      <c r="J88" s="141"/>
    </row>
    <row r="89" spans="1:10" ht="19.5" customHeight="1">
      <c r="A89" s="136">
        <v>72</v>
      </c>
      <c r="B89" s="127" t="s">
        <v>2652</v>
      </c>
      <c r="C89" s="554">
        <v>1923</v>
      </c>
      <c r="D89" s="129" t="s">
        <v>1479</v>
      </c>
      <c r="E89" s="171">
        <v>270000</v>
      </c>
      <c r="F89" s="130"/>
      <c r="G89" s="130"/>
      <c r="H89" s="139">
        <f t="shared" si="1"/>
        <v>270000</v>
      </c>
      <c r="I89" s="136"/>
      <c r="J89" s="141"/>
    </row>
    <row r="90" spans="1:10" ht="19.5" customHeight="1">
      <c r="A90" s="136">
        <v>73</v>
      </c>
      <c r="B90" s="138" t="s">
        <v>2675</v>
      </c>
      <c r="C90" s="136">
        <v>1934</v>
      </c>
      <c r="D90" s="133" t="s">
        <v>1479</v>
      </c>
      <c r="E90" s="171">
        <v>270000</v>
      </c>
      <c r="F90" s="130"/>
      <c r="G90" s="130"/>
      <c r="H90" s="139">
        <f t="shared" si="1"/>
        <v>270000</v>
      </c>
      <c r="I90" s="141"/>
      <c r="J90" s="141"/>
    </row>
    <row r="91" spans="1:10" ht="19.5" customHeight="1">
      <c r="A91" s="136">
        <v>74</v>
      </c>
      <c r="B91" s="138" t="s">
        <v>1756</v>
      </c>
      <c r="C91" s="136">
        <v>1934</v>
      </c>
      <c r="D91" s="133" t="s">
        <v>2064</v>
      </c>
      <c r="E91" s="171">
        <v>270000</v>
      </c>
      <c r="F91" s="130"/>
      <c r="G91" s="130"/>
      <c r="H91" s="139">
        <f t="shared" si="1"/>
        <v>270000</v>
      </c>
      <c r="I91" s="141"/>
      <c r="J91" s="141"/>
    </row>
    <row r="92" spans="1:10" ht="19.5" customHeight="1">
      <c r="A92" s="136">
        <v>75</v>
      </c>
      <c r="B92" s="138" t="s">
        <v>1814</v>
      </c>
      <c r="C92" s="136">
        <v>1933</v>
      </c>
      <c r="D92" s="133" t="s">
        <v>2064</v>
      </c>
      <c r="E92" s="171">
        <v>270000</v>
      </c>
      <c r="F92" s="130"/>
      <c r="G92" s="130"/>
      <c r="H92" s="139">
        <f t="shared" si="1"/>
        <v>270000</v>
      </c>
      <c r="I92" s="141"/>
      <c r="J92" s="141"/>
    </row>
    <row r="93" spans="1:10" ht="19.5" customHeight="1">
      <c r="A93" s="136">
        <v>76</v>
      </c>
      <c r="B93" s="266" t="s">
        <v>1810</v>
      </c>
      <c r="C93" s="141">
        <v>1935</v>
      </c>
      <c r="D93" s="133" t="s">
        <v>1479</v>
      </c>
      <c r="E93" s="171">
        <v>270000</v>
      </c>
      <c r="F93" s="702"/>
      <c r="G93" s="130"/>
      <c r="H93" s="139">
        <f t="shared" si="1"/>
        <v>270000</v>
      </c>
      <c r="I93" s="141"/>
      <c r="J93" s="141"/>
    </row>
    <row r="94" spans="1:10" ht="19.5" customHeight="1">
      <c r="A94" s="136">
        <v>77</v>
      </c>
      <c r="B94" s="138" t="s">
        <v>2341</v>
      </c>
      <c r="C94" s="136">
        <v>1936</v>
      </c>
      <c r="D94" s="133" t="s">
        <v>1708</v>
      </c>
      <c r="E94" s="171">
        <v>270000</v>
      </c>
      <c r="F94" s="130"/>
      <c r="G94" s="130"/>
      <c r="H94" s="139">
        <f>E94+G94</f>
        <v>270000</v>
      </c>
      <c r="I94" s="712"/>
      <c r="J94" s="704"/>
    </row>
    <row r="95" spans="1:10" ht="19.5" customHeight="1">
      <c r="A95" s="136">
        <v>78</v>
      </c>
      <c r="B95" s="138" t="s">
        <v>2342</v>
      </c>
      <c r="C95" s="136">
        <v>1936</v>
      </c>
      <c r="D95" s="133" t="s">
        <v>1708</v>
      </c>
      <c r="E95" s="171">
        <v>270000</v>
      </c>
      <c r="F95" s="130"/>
      <c r="G95" s="130"/>
      <c r="H95" s="139">
        <f>E95+G95</f>
        <v>270000</v>
      </c>
      <c r="I95" s="712"/>
      <c r="J95" s="704"/>
    </row>
    <row r="96" spans="1:10" ht="19.5" customHeight="1">
      <c r="A96" s="136">
        <v>79</v>
      </c>
      <c r="B96" s="138" t="s">
        <v>2343</v>
      </c>
      <c r="C96" s="136">
        <v>1936</v>
      </c>
      <c r="D96" s="133" t="s">
        <v>2346</v>
      </c>
      <c r="E96" s="171">
        <v>270000</v>
      </c>
      <c r="F96" s="130"/>
      <c r="G96" s="130"/>
      <c r="H96" s="139">
        <f>E96+G96</f>
        <v>270000</v>
      </c>
      <c r="I96" s="712"/>
      <c r="J96" s="704"/>
    </row>
    <row r="97" spans="1:10" ht="19.5" customHeight="1">
      <c r="A97" s="136">
        <v>80</v>
      </c>
      <c r="B97" s="138" t="s">
        <v>1995</v>
      </c>
      <c r="C97" s="136">
        <v>1936</v>
      </c>
      <c r="D97" s="133" t="s">
        <v>2347</v>
      </c>
      <c r="E97" s="171">
        <v>270000</v>
      </c>
      <c r="F97" s="130"/>
      <c r="G97" s="130"/>
      <c r="H97" s="139">
        <f>E97+G97</f>
        <v>270000</v>
      </c>
      <c r="I97" s="712"/>
      <c r="J97" s="704"/>
    </row>
    <row r="98" spans="1:10" ht="19.5" customHeight="1">
      <c r="A98" s="136">
        <v>81</v>
      </c>
      <c r="B98" s="138" t="s">
        <v>2344</v>
      </c>
      <c r="C98" s="136">
        <v>1936</v>
      </c>
      <c r="D98" s="133" t="s">
        <v>2348</v>
      </c>
      <c r="E98" s="171">
        <v>270000</v>
      </c>
      <c r="F98" s="130"/>
      <c r="G98" s="713"/>
      <c r="H98" s="139">
        <f>E98+G98</f>
        <v>270000</v>
      </c>
      <c r="I98" s="712"/>
      <c r="J98" s="704"/>
    </row>
    <row r="99" spans="1:10" ht="19.5" customHeight="1">
      <c r="A99" s="136">
        <v>82</v>
      </c>
      <c r="B99" s="138" t="s">
        <v>2345</v>
      </c>
      <c r="C99" s="136">
        <v>1936</v>
      </c>
      <c r="D99" s="133" t="s">
        <v>1479</v>
      </c>
      <c r="E99" s="171">
        <v>270000</v>
      </c>
      <c r="F99" s="130"/>
      <c r="G99" s="713"/>
      <c r="H99" s="139">
        <f>E100+G99</f>
        <v>270000</v>
      </c>
      <c r="I99" s="704"/>
      <c r="J99" s="704"/>
    </row>
    <row r="100" spans="1:10" ht="19.5" customHeight="1">
      <c r="A100" s="136">
        <v>83</v>
      </c>
      <c r="B100" s="138" t="s">
        <v>2164</v>
      </c>
      <c r="C100" s="136">
        <v>1936</v>
      </c>
      <c r="D100" s="133" t="s">
        <v>1281</v>
      </c>
      <c r="E100" s="171">
        <v>270000</v>
      </c>
      <c r="F100" s="130"/>
      <c r="G100" s="713"/>
      <c r="H100" s="139">
        <f>SUM(E100:G100)</f>
        <v>270000</v>
      </c>
      <c r="I100" s="141"/>
      <c r="J100" s="141"/>
    </row>
    <row r="101" spans="1:10" ht="19.5" customHeight="1">
      <c r="A101" s="136">
        <v>84</v>
      </c>
      <c r="B101" s="138" t="s">
        <v>308</v>
      </c>
      <c r="C101" s="136">
        <v>1936</v>
      </c>
      <c r="D101" s="133" t="s">
        <v>311</v>
      </c>
      <c r="E101" s="171">
        <v>270000</v>
      </c>
      <c r="F101" s="618"/>
      <c r="G101" s="714"/>
      <c r="H101" s="139">
        <f>SUM(E101:G101)</f>
        <v>270000</v>
      </c>
      <c r="I101" s="704"/>
      <c r="J101" s="704"/>
    </row>
    <row r="102" spans="1:10" ht="19.5" customHeight="1">
      <c r="A102" s="136">
        <v>85</v>
      </c>
      <c r="B102" s="138" t="s">
        <v>309</v>
      </c>
      <c r="C102" s="136">
        <v>1936</v>
      </c>
      <c r="D102" s="133" t="s">
        <v>1809</v>
      </c>
      <c r="E102" s="171">
        <v>270000</v>
      </c>
      <c r="F102" s="618"/>
      <c r="G102" s="714"/>
      <c r="H102" s="139">
        <f>SUM(E102:G102)</f>
        <v>270000</v>
      </c>
      <c r="I102" s="704"/>
      <c r="J102" s="704"/>
    </row>
    <row r="103" spans="1:10" ht="19.5" customHeight="1">
      <c r="A103" s="136">
        <v>86</v>
      </c>
      <c r="B103" s="138" t="s">
        <v>310</v>
      </c>
      <c r="C103" s="136">
        <v>1936</v>
      </c>
      <c r="D103" s="133" t="s">
        <v>311</v>
      </c>
      <c r="E103" s="171">
        <v>270000</v>
      </c>
      <c r="F103" s="618"/>
      <c r="G103" s="714"/>
      <c r="H103" s="139">
        <f>SUM(E103:G103)</f>
        <v>270000</v>
      </c>
      <c r="I103" s="704"/>
      <c r="J103" s="704"/>
    </row>
    <row r="104" spans="1:10" ht="19.5" customHeight="1">
      <c r="A104" s="136">
        <v>87</v>
      </c>
      <c r="B104" s="127" t="s">
        <v>1817</v>
      </c>
      <c r="C104" s="554">
        <v>1919</v>
      </c>
      <c r="D104" s="129" t="s">
        <v>1720</v>
      </c>
      <c r="E104" s="171">
        <v>270000</v>
      </c>
      <c r="F104" s="130"/>
      <c r="G104" s="130"/>
      <c r="H104" s="139">
        <f aca="true" t="shared" si="2" ref="H104:H110">E104+G104</f>
        <v>270000</v>
      </c>
      <c r="I104" s="136"/>
      <c r="J104" s="141"/>
    </row>
    <row r="105" spans="1:10" ht="19.5" customHeight="1">
      <c r="A105" s="136">
        <v>88</v>
      </c>
      <c r="B105" s="127" t="s">
        <v>1820</v>
      </c>
      <c r="C105" s="554">
        <v>1931</v>
      </c>
      <c r="D105" s="129" t="s">
        <v>1707</v>
      </c>
      <c r="E105" s="171">
        <v>270000</v>
      </c>
      <c r="F105" s="130"/>
      <c r="G105" s="130"/>
      <c r="H105" s="139">
        <f t="shared" si="2"/>
        <v>270000</v>
      </c>
      <c r="I105" s="136"/>
      <c r="J105" s="141"/>
    </row>
    <row r="106" spans="1:10" ht="19.5" customHeight="1">
      <c r="A106" s="136">
        <v>89</v>
      </c>
      <c r="B106" s="127" t="s">
        <v>1821</v>
      </c>
      <c r="C106" s="554">
        <v>1928</v>
      </c>
      <c r="D106" s="129" t="s">
        <v>1707</v>
      </c>
      <c r="E106" s="171">
        <v>270000</v>
      </c>
      <c r="F106" s="130"/>
      <c r="G106" s="130"/>
      <c r="H106" s="139">
        <f t="shared" si="2"/>
        <v>270000</v>
      </c>
      <c r="I106" s="136"/>
      <c r="J106" s="141"/>
    </row>
    <row r="107" spans="1:10" ht="19.5" customHeight="1">
      <c r="A107" s="136">
        <v>90</v>
      </c>
      <c r="B107" s="127" t="s">
        <v>1818</v>
      </c>
      <c r="C107" s="554">
        <v>1925</v>
      </c>
      <c r="D107" s="129" t="s">
        <v>1758</v>
      </c>
      <c r="E107" s="171">
        <v>270000</v>
      </c>
      <c r="F107" s="130"/>
      <c r="G107" s="130"/>
      <c r="H107" s="139">
        <f t="shared" si="2"/>
        <v>270000</v>
      </c>
      <c r="I107" s="136"/>
      <c r="J107" s="141"/>
    </row>
    <row r="108" spans="1:10" ht="19.5" customHeight="1">
      <c r="A108" s="136">
        <v>91</v>
      </c>
      <c r="B108" s="138" t="s">
        <v>1819</v>
      </c>
      <c r="C108" s="136">
        <v>1934</v>
      </c>
      <c r="D108" s="133" t="s">
        <v>1709</v>
      </c>
      <c r="E108" s="171">
        <v>270000</v>
      </c>
      <c r="F108" s="130"/>
      <c r="G108" s="130"/>
      <c r="H108" s="139">
        <f t="shared" si="2"/>
        <v>270000</v>
      </c>
      <c r="I108" s="141"/>
      <c r="J108" s="141"/>
    </row>
    <row r="109" spans="1:10" ht="19.5" customHeight="1">
      <c r="A109" s="136">
        <v>92</v>
      </c>
      <c r="B109" s="127" t="s">
        <v>2581</v>
      </c>
      <c r="C109" s="554">
        <v>1934</v>
      </c>
      <c r="D109" s="129" t="s">
        <v>1709</v>
      </c>
      <c r="E109" s="171">
        <v>270000</v>
      </c>
      <c r="F109" s="130"/>
      <c r="G109" s="130"/>
      <c r="H109" s="139">
        <f t="shared" si="2"/>
        <v>270000</v>
      </c>
      <c r="I109" s="136"/>
      <c r="J109" s="141"/>
    </row>
    <row r="110" spans="1:10" ht="19.5" customHeight="1">
      <c r="A110" s="136">
        <v>93</v>
      </c>
      <c r="B110" s="138" t="s">
        <v>32</v>
      </c>
      <c r="C110" s="136">
        <v>1935</v>
      </c>
      <c r="D110" s="133" t="s">
        <v>1709</v>
      </c>
      <c r="E110" s="171">
        <v>270000</v>
      </c>
      <c r="F110" s="130"/>
      <c r="G110" s="130"/>
      <c r="H110" s="139">
        <f t="shared" si="2"/>
        <v>270000</v>
      </c>
      <c r="I110" s="136"/>
      <c r="J110" s="141"/>
    </row>
    <row r="111" spans="1:10" ht="19.5" customHeight="1">
      <c r="A111" s="136">
        <v>94</v>
      </c>
      <c r="B111" s="127" t="s">
        <v>2439</v>
      </c>
      <c r="C111" s="554">
        <v>1927</v>
      </c>
      <c r="D111" s="129" t="s">
        <v>1718</v>
      </c>
      <c r="E111" s="171">
        <v>270000</v>
      </c>
      <c r="F111" s="130"/>
      <c r="G111" s="130"/>
      <c r="H111" s="139">
        <f>E111+G111</f>
        <v>270000</v>
      </c>
      <c r="I111" s="136"/>
      <c r="J111" s="141"/>
    </row>
    <row r="112" spans="1:10" ht="19.5" customHeight="1">
      <c r="A112" s="136">
        <v>95</v>
      </c>
      <c r="B112" s="127" t="s">
        <v>1554</v>
      </c>
      <c r="C112" s="554">
        <v>1925</v>
      </c>
      <c r="D112" s="129" t="s">
        <v>1720</v>
      </c>
      <c r="E112" s="171">
        <v>270000</v>
      </c>
      <c r="F112" s="130"/>
      <c r="G112" s="130"/>
      <c r="H112" s="139">
        <f>SUM(E112:G112)</f>
        <v>270000</v>
      </c>
      <c r="I112" s="136"/>
      <c r="J112" s="141"/>
    </row>
    <row r="113" spans="1:10" ht="19.5" customHeight="1">
      <c r="A113" s="136">
        <v>96</v>
      </c>
      <c r="B113" s="127" t="s">
        <v>1731</v>
      </c>
      <c r="C113" s="554">
        <v>1919</v>
      </c>
      <c r="D113" s="129" t="s">
        <v>1707</v>
      </c>
      <c r="E113" s="171">
        <v>270000</v>
      </c>
      <c r="F113" s="130"/>
      <c r="G113" s="130"/>
      <c r="H113" s="139">
        <f aca="true" t="shared" si="3" ref="H113:H127">SUM(E113:G113)</f>
        <v>270000</v>
      </c>
      <c r="I113" s="136"/>
      <c r="J113" s="141"/>
    </row>
    <row r="114" spans="1:10" ht="19.5" customHeight="1">
      <c r="A114" s="136">
        <v>97</v>
      </c>
      <c r="B114" s="127" t="s">
        <v>1774</v>
      </c>
      <c r="C114" s="554">
        <v>1930</v>
      </c>
      <c r="D114" s="129" t="s">
        <v>1720</v>
      </c>
      <c r="E114" s="171">
        <v>270000</v>
      </c>
      <c r="F114" s="130"/>
      <c r="G114" s="130"/>
      <c r="H114" s="139">
        <f t="shared" si="3"/>
        <v>270000</v>
      </c>
      <c r="I114" s="136"/>
      <c r="J114" s="141"/>
    </row>
    <row r="115" spans="1:10" ht="19.5" customHeight="1">
      <c r="A115" s="136">
        <v>98</v>
      </c>
      <c r="B115" s="127" t="s">
        <v>1776</v>
      </c>
      <c r="C115" s="554">
        <v>1930</v>
      </c>
      <c r="D115" s="129" t="s">
        <v>1720</v>
      </c>
      <c r="E115" s="171">
        <v>270000</v>
      </c>
      <c r="F115" s="130"/>
      <c r="G115" s="130"/>
      <c r="H115" s="139">
        <f t="shared" si="3"/>
        <v>270000</v>
      </c>
      <c r="I115" s="136"/>
      <c r="J115" s="141"/>
    </row>
    <row r="116" spans="1:10" ht="19.5" customHeight="1">
      <c r="A116" s="136">
        <v>99</v>
      </c>
      <c r="B116" s="127" t="s">
        <v>30</v>
      </c>
      <c r="C116" s="554">
        <v>1930</v>
      </c>
      <c r="D116" s="129" t="s">
        <v>1707</v>
      </c>
      <c r="E116" s="171">
        <v>270000</v>
      </c>
      <c r="F116" s="130"/>
      <c r="G116" s="130"/>
      <c r="H116" s="139">
        <f t="shared" si="3"/>
        <v>270000</v>
      </c>
      <c r="I116" s="136"/>
      <c r="J116" s="141"/>
    </row>
    <row r="117" spans="1:10" ht="19.5" customHeight="1">
      <c r="A117" s="136">
        <v>100</v>
      </c>
      <c r="B117" s="127" t="s">
        <v>1733</v>
      </c>
      <c r="C117" s="554">
        <v>1919</v>
      </c>
      <c r="D117" s="129" t="s">
        <v>1718</v>
      </c>
      <c r="E117" s="171">
        <v>270000</v>
      </c>
      <c r="F117" s="130"/>
      <c r="G117" s="130"/>
      <c r="H117" s="139">
        <f t="shared" si="3"/>
        <v>270000</v>
      </c>
      <c r="I117" s="136"/>
      <c r="J117" s="141"/>
    </row>
    <row r="118" spans="1:10" ht="19.5" customHeight="1">
      <c r="A118" s="136">
        <v>101</v>
      </c>
      <c r="B118" s="127" t="s">
        <v>1048</v>
      </c>
      <c r="C118" s="554">
        <v>1921</v>
      </c>
      <c r="D118" s="129" t="s">
        <v>1718</v>
      </c>
      <c r="E118" s="171">
        <v>270000</v>
      </c>
      <c r="F118" s="130"/>
      <c r="G118" s="130"/>
      <c r="H118" s="139">
        <f t="shared" si="3"/>
        <v>270000</v>
      </c>
      <c r="I118" s="136"/>
      <c r="J118" s="141"/>
    </row>
    <row r="119" spans="1:10" ht="19.5" customHeight="1">
      <c r="A119" s="136">
        <v>102</v>
      </c>
      <c r="B119" s="138" t="s">
        <v>1801</v>
      </c>
      <c r="C119" s="136">
        <v>1933</v>
      </c>
      <c r="D119" s="133" t="s">
        <v>1707</v>
      </c>
      <c r="E119" s="171">
        <v>270000</v>
      </c>
      <c r="F119" s="130"/>
      <c r="G119" s="130"/>
      <c r="H119" s="139">
        <f t="shared" si="3"/>
        <v>270000</v>
      </c>
      <c r="I119" s="136"/>
      <c r="J119" s="141"/>
    </row>
    <row r="120" spans="1:10" ht="19.5" customHeight="1">
      <c r="A120" s="136">
        <v>103</v>
      </c>
      <c r="B120" s="127" t="s">
        <v>1762</v>
      </c>
      <c r="C120" s="554">
        <v>1918</v>
      </c>
      <c r="D120" s="129" t="s">
        <v>1758</v>
      </c>
      <c r="E120" s="171">
        <v>270000</v>
      </c>
      <c r="F120" s="130"/>
      <c r="G120" s="130"/>
      <c r="H120" s="139">
        <f t="shared" si="3"/>
        <v>270000</v>
      </c>
      <c r="I120" s="136"/>
      <c r="J120" s="141"/>
    </row>
    <row r="121" spans="1:10" ht="19.5" customHeight="1">
      <c r="A121" s="136">
        <v>104</v>
      </c>
      <c r="B121" s="138" t="s">
        <v>1808</v>
      </c>
      <c r="C121" s="136">
        <v>1934</v>
      </c>
      <c r="D121" s="133" t="s">
        <v>1809</v>
      </c>
      <c r="E121" s="171">
        <v>270000</v>
      </c>
      <c r="F121" s="130"/>
      <c r="G121" s="130"/>
      <c r="H121" s="139">
        <f t="shared" si="3"/>
        <v>270000</v>
      </c>
      <c r="I121" s="136"/>
      <c r="J121" s="141"/>
    </row>
    <row r="122" spans="1:10" ht="19.5" customHeight="1">
      <c r="A122" s="136">
        <v>105</v>
      </c>
      <c r="B122" s="127" t="s">
        <v>1798</v>
      </c>
      <c r="C122" s="554">
        <v>1932</v>
      </c>
      <c r="D122" s="129" t="s">
        <v>1799</v>
      </c>
      <c r="E122" s="171">
        <v>270000</v>
      </c>
      <c r="F122" s="130"/>
      <c r="G122" s="130"/>
      <c r="H122" s="139">
        <f t="shared" si="3"/>
        <v>270000</v>
      </c>
      <c r="I122" s="136"/>
      <c r="J122" s="141"/>
    </row>
    <row r="123" spans="1:10" ht="19.5" customHeight="1">
      <c r="A123" s="136">
        <v>106</v>
      </c>
      <c r="B123" s="266" t="s">
        <v>2579</v>
      </c>
      <c r="C123" s="141">
        <v>1935</v>
      </c>
      <c r="D123" s="133" t="s">
        <v>1708</v>
      </c>
      <c r="E123" s="171">
        <v>270000</v>
      </c>
      <c r="F123" s="130"/>
      <c r="G123" s="130"/>
      <c r="H123" s="139">
        <f t="shared" si="3"/>
        <v>270000</v>
      </c>
      <c r="I123" s="136"/>
      <c r="J123" s="141"/>
    </row>
    <row r="124" spans="1:10" ht="19.5" customHeight="1">
      <c r="A124" s="136">
        <v>107</v>
      </c>
      <c r="B124" s="127" t="s">
        <v>75</v>
      </c>
      <c r="C124" s="554">
        <v>1930</v>
      </c>
      <c r="D124" s="129" t="s">
        <v>1708</v>
      </c>
      <c r="E124" s="171">
        <v>270000</v>
      </c>
      <c r="F124" s="130"/>
      <c r="G124" s="130"/>
      <c r="H124" s="139">
        <f t="shared" si="3"/>
        <v>270000</v>
      </c>
      <c r="I124" s="136"/>
      <c r="J124" s="141"/>
    </row>
    <row r="125" spans="1:10" ht="19.5" customHeight="1">
      <c r="A125" s="136">
        <v>108</v>
      </c>
      <c r="B125" s="127" t="s">
        <v>1673</v>
      </c>
      <c r="C125" s="554">
        <v>1918</v>
      </c>
      <c r="D125" s="129" t="s">
        <v>1735</v>
      </c>
      <c r="E125" s="171">
        <v>270000</v>
      </c>
      <c r="F125" s="130"/>
      <c r="G125" s="130"/>
      <c r="H125" s="139">
        <f t="shared" si="3"/>
        <v>270000</v>
      </c>
      <c r="I125" s="136"/>
      <c r="J125" s="141"/>
    </row>
    <row r="126" spans="1:10" ht="19.5" customHeight="1">
      <c r="A126" s="136">
        <v>109</v>
      </c>
      <c r="B126" s="127" t="s">
        <v>1795</v>
      </c>
      <c r="C126" s="554">
        <v>1933</v>
      </c>
      <c r="D126" s="129" t="s">
        <v>1713</v>
      </c>
      <c r="E126" s="171">
        <v>270000</v>
      </c>
      <c r="F126" s="130"/>
      <c r="G126" s="130"/>
      <c r="H126" s="139">
        <f t="shared" si="3"/>
        <v>270000</v>
      </c>
      <c r="I126" s="136"/>
      <c r="J126" s="141"/>
    </row>
    <row r="127" spans="1:10" ht="19.5" customHeight="1">
      <c r="A127" s="136">
        <v>110</v>
      </c>
      <c r="B127" s="266" t="s">
        <v>2591</v>
      </c>
      <c r="C127" s="141">
        <v>1935</v>
      </c>
      <c r="D127" s="133" t="s">
        <v>1735</v>
      </c>
      <c r="E127" s="171">
        <v>270000</v>
      </c>
      <c r="F127" s="130"/>
      <c r="G127" s="130"/>
      <c r="H127" s="139">
        <f t="shared" si="3"/>
        <v>270000</v>
      </c>
      <c r="I127" s="136"/>
      <c r="J127" s="141"/>
    </row>
    <row r="128" spans="1:10" ht="19.5" customHeight="1">
      <c r="A128" s="136">
        <v>111</v>
      </c>
      <c r="B128" s="127" t="s">
        <v>30</v>
      </c>
      <c r="C128" s="554">
        <v>1936</v>
      </c>
      <c r="D128" s="129" t="s">
        <v>1479</v>
      </c>
      <c r="E128" s="171">
        <v>270000</v>
      </c>
      <c r="F128" s="130"/>
      <c r="G128" s="713"/>
      <c r="H128" s="139">
        <f>E128+G128</f>
        <v>270000</v>
      </c>
      <c r="I128" s="712"/>
      <c r="J128" s="715"/>
    </row>
    <row r="129" spans="1:10" ht="19.5" customHeight="1">
      <c r="A129" s="136">
        <v>112</v>
      </c>
      <c r="B129" s="266" t="s">
        <v>2807</v>
      </c>
      <c r="C129" s="141">
        <v>1936</v>
      </c>
      <c r="D129" s="133" t="s">
        <v>1758</v>
      </c>
      <c r="E129" s="171">
        <v>270000</v>
      </c>
      <c r="F129" s="130"/>
      <c r="G129" s="130"/>
      <c r="H129" s="139">
        <f aca="true" t="shared" si="4" ref="H129:H136">SUM(E129:G129)</f>
        <v>270000</v>
      </c>
      <c r="I129" s="712"/>
      <c r="J129" s="704"/>
    </row>
    <row r="130" spans="1:10" ht="19.5" customHeight="1">
      <c r="A130" s="136">
        <v>113</v>
      </c>
      <c r="B130" s="266" t="s">
        <v>2808</v>
      </c>
      <c r="C130" s="141">
        <v>1936</v>
      </c>
      <c r="D130" s="133" t="s">
        <v>1809</v>
      </c>
      <c r="E130" s="171">
        <v>270000</v>
      </c>
      <c r="F130" s="130"/>
      <c r="G130" s="130"/>
      <c r="H130" s="139">
        <f t="shared" si="4"/>
        <v>270000</v>
      </c>
      <c r="I130" s="712"/>
      <c r="J130" s="704"/>
    </row>
    <row r="131" spans="1:10" ht="19.5" customHeight="1">
      <c r="A131" s="136">
        <v>114</v>
      </c>
      <c r="B131" s="266" t="s">
        <v>2809</v>
      </c>
      <c r="C131" s="141">
        <v>1936</v>
      </c>
      <c r="D131" s="133" t="s">
        <v>1720</v>
      </c>
      <c r="E131" s="171">
        <v>270000</v>
      </c>
      <c r="F131" s="130"/>
      <c r="G131" s="130"/>
      <c r="H131" s="139">
        <f t="shared" si="4"/>
        <v>270000</v>
      </c>
      <c r="I131" s="712"/>
      <c r="J131" s="704"/>
    </row>
    <row r="132" spans="1:10" ht="19.5" customHeight="1">
      <c r="A132" s="136">
        <v>115</v>
      </c>
      <c r="B132" s="266" t="s">
        <v>467</v>
      </c>
      <c r="C132" s="141">
        <v>1936</v>
      </c>
      <c r="D132" s="133" t="s">
        <v>466</v>
      </c>
      <c r="E132" s="171">
        <v>270000</v>
      </c>
      <c r="F132" s="618"/>
      <c r="G132" s="618"/>
      <c r="H132" s="139">
        <f t="shared" si="4"/>
        <v>270000</v>
      </c>
      <c r="I132" s="712"/>
      <c r="J132" s="716"/>
    </row>
    <row r="133" spans="1:10" ht="19.5" customHeight="1">
      <c r="A133" s="136">
        <v>116</v>
      </c>
      <c r="B133" s="266" t="s">
        <v>468</v>
      </c>
      <c r="C133" s="141">
        <v>1936</v>
      </c>
      <c r="D133" s="133" t="s">
        <v>469</v>
      </c>
      <c r="E133" s="171">
        <v>270000</v>
      </c>
      <c r="F133" s="618"/>
      <c r="G133" s="618"/>
      <c r="H133" s="139">
        <f t="shared" si="4"/>
        <v>270000</v>
      </c>
      <c r="I133" s="712"/>
      <c r="J133" s="716"/>
    </row>
    <row r="134" spans="1:10" ht="19.5" customHeight="1">
      <c r="A134" s="136">
        <v>117</v>
      </c>
      <c r="B134" s="266" t="s">
        <v>704</v>
      </c>
      <c r="C134" s="141">
        <v>1936</v>
      </c>
      <c r="D134" s="133" t="s">
        <v>1884</v>
      </c>
      <c r="E134" s="171">
        <v>270000</v>
      </c>
      <c r="F134" s="618"/>
      <c r="G134" s="702"/>
      <c r="H134" s="139">
        <f>E134+G134</f>
        <v>270000</v>
      </c>
      <c r="I134" s="712"/>
      <c r="J134" s="716"/>
    </row>
    <row r="135" spans="1:10" ht="19.5" customHeight="1">
      <c r="A135" s="136">
        <v>118</v>
      </c>
      <c r="B135" s="266" t="s">
        <v>470</v>
      </c>
      <c r="C135" s="141">
        <v>1936</v>
      </c>
      <c r="D135" s="133" t="s">
        <v>466</v>
      </c>
      <c r="E135" s="171">
        <v>270000</v>
      </c>
      <c r="F135" s="618"/>
      <c r="G135" s="618"/>
      <c r="H135" s="139">
        <f t="shared" si="4"/>
        <v>270000</v>
      </c>
      <c r="I135" s="712"/>
      <c r="J135" s="716"/>
    </row>
    <row r="136" spans="1:10" ht="19.5" customHeight="1">
      <c r="A136" s="136">
        <v>119</v>
      </c>
      <c r="B136" s="266" t="s">
        <v>1974</v>
      </c>
      <c r="C136" s="141">
        <v>1936</v>
      </c>
      <c r="D136" s="133" t="s">
        <v>1465</v>
      </c>
      <c r="E136" s="171">
        <v>270000</v>
      </c>
      <c r="F136" s="618"/>
      <c r="G136" s="130"/>
      <c r="H136" s="139">
        <f t="shared" si="4"/>
        <v>270000</v>
      </c>
      <c r="I136" s="712"/>
      <c r="J136" s="716"/>
    </row>
    <row r="137" spans="1:10" ht="19.5" customHeight="1">
      <c r="A137" s="136">
        <v>120</v>
      </c>
      <c r="B137" s="266" t="s">
        <v>30</v>
      </c>
      <c r="C137" s="141">
        <v>1937</v>
      </c>
      <c r="D137" s="133" t="s">
        <v>1283</v>
      </c>
      <c r="E137" s="171">
        <v>270000</v>
      </c>
      <c r="F137" s="618"/>
      <c r="G137" s="130"/>
      <c r="H137" s="139">
        <f>G136+E136</f>
        <v>270000</v>
      </c>
      <c r="I137" s="712"/>
      <c r="J137" s="716"/>
    </row>
    <row r="138" spans="1:10" ht="19.5" customHeight="1">
      <c r="A138" s="136">
        <v>121</v>
      </c>
      <c r="B138" s="266" t="s">
        <v>1745</v>
      </c>
      <c r="C138" s="141">
        <v>1937</v>
      </c>
      <c r="D138" s="129" t="s">
        <v>1720</v>
      </c>
      <c r="E138" s="171">
        <v>270000</v>
      </c>
      <c r="F138" s="618"/>
      <c r="G138" s="130"/>
      <c r="H138" s="139">
        <f>G137+E137</f>
        <v>270000</v>
      </c>
      <c r="I138" s="712"/>
      <c r="J138" s="716"/>
    </row>
    <row r="139" spans="1:10" ht="19.5" customHeight="1">
      <c r="A139" s="136">
        <v>122</v>
      </c>
      <c r="B139" s="266" t="s">
        <v>1744</v>
      </c>
      <c r="C139" s="141">
        <v>1937</v>
      </c>
      <c r="D139" s="133" t="s">
        <v>1465</v>
      </c>
      <c r="E139" s="171">
        <v>270000</v>
      </c>
      <c r="F139" s="618"/>
      <c r="G139" s="130"/>
      <c r="H139" s="139">
        <f>G139+E139</f>
        <v>270000</v>
      </c>
      <c r="I139" s="712"/>
      <c r="J139" s="716"/>
    </row>
    <row r="140" spans="1:10" ht="19.5" customHeight="1">
      <c r="A140" s="136">
        <v>123</v>
      </c>
      <c r="B140" s="266" t="s">
        <v>1172</v>
      </c>
      <c r="C140" s="141">
        <v>1937</v>
      </c>
      <c r="D140" s="133" t="s">
        <v>1735</v>
      </c>
      <c r="E140" s="171">
        <v>270000</v>
      </c>
      <c r="F140" s="618"/>
      <c r="G140" s="130"/>
      <c r="H140" s="139">
        <f>G140+E140</f>
        <v>270000</v>
      </c>
      <c r="I140" s="712"/>
      <c r="J140" s="716"/>
    </row>
    <row r="141" spans="1:10" ht="19.5" customHeight="1">
      <c r="A141" s="136">
        <v>124</v>
      </c>
      <c r="B141" s="266" t="s">
        <v>1173</v>
      </c>
      <c r="C141" s="141">
        <v>1937</v>
      </c>
      <c r="D141" s="133" t="s">
        <v>1709</v>
      </c>
      <c r="E141" s="171">
        <v>270000</v>
      </c>
      <c r="F141" s="618"/>
      <c r="G141" s="130"/>
      <c r="H141" s="139">
        <f>G141+E137</f>
        <v>270000</v>
      </c>
      <c r="I141" s="712"/>
      <c r="J141" s="716"/>
    </row>
    <row r="142" spans="1:10" ht="19.5" customHeight="1">
      <c r="A142" s="136">
        <v>125</v>
      </c>
      <c r="B142" s="266" t="s">
        <v>2767</v>
      </c>
      <c r="C142" s="141">
        <v>1937</v>
      </c>
      <c r="D142" s="133" t="s">
        <v>169</v>
      </c>
      <c r="E142" s="171">
        <v>270000</v>
      </c>
      <c r="F142" s="618"/>
      <c r="G142" s="130"/>
      <c r="H142" s="139">
        <f aca="true" t="shared" si="5" ref="H142:H150">G142+E142</f>
        <v>270000</v>
      </c>
      <c r="I142" s="712"/>
      <c r="J142" s="716"/>
    </row>
    <row r="143" spans="1:10" ht="19.5" customHeight="1">
      <c r="A143" s="136">
        <v>126</v>
      </c>
      <c r="B143" s="266" t="s">
        <v>168</v>
      </c>
      <c r="C143" s="141">
        <v>1937</v>
      </c>
      <c r="D143" s="133" t="s">
        <v>1469</v>
      </c>
      <c r="E143" s="171">
        <v>270000</v>
      </c>
      <c r="F143" s="618"/>
      <c r="G143" s="130"/>
      <c r="H143" s="139">
        <f t="shared" si="5"/>
        <v>270000</v>
      </c>
      <c r="I143" s="712"/>
      <c r="J143" s="716"/>
    </row>
    <row r="144" spans="1:10" ht="19.5" customHeight="1">
      <c r="A144" s="136">
        <v>127</v>
      </c>
      <c r="B144" s="266" t="s">
        <v>94</v>
      </c>
      <c r="C144" s="141">
        <v>1937</v>
      </c>
      <c r="D144" s="129" t="s">
        <v>1711</v>
      </c>
      <c r="E144" s="171">
        <v>270000</v>
      </c>
      <c r="F144" s="618"/>
      <c r="G144" s="139"/>
      <c r="H144" s="139">
        <f t="shared" si="5"/>
        <v>270000</v>
      </c>
      <c r="I144" s="712"/>
      <c r="J144" s="716"/>
    </row>
    <row r="145" spans="1:10" ht="19.5" customHeight="1">
      <c r="A145" s="136">
        <v>128</v>
      </c>
      <c r="B145" s="266" t="s">
        <v>31</v>
      </c>
      <c r="C145" s="141">
        <v>1937</v>
      </c>
      <c r="D145" s="133" t="s">
        <v>1884</v>
      </c>
      <c r="E145" s="171">
        <v>270000</v>
      </c>
      <c r="F145" s="618"/>
      <c r="G145" s="130"/>
      <c r="H145" s="139">
        <f t="shared" si="5"/>
        <v>270000</v>
      </c>
      <c r="I145" s="712"/>
      <c r="J145" s="716"/>
    </row>
    <row r="146" spans="1:10" ht="19.5" customHeight="1">
      <c r="A146" s="136">
        <v>129</v>
      </c>
      <c r="B146" s="266" t="s">
        <v>378</v>
      </c>
      <c r="C146" s="141">
        <v>1937</v>
      </c>
      <c r="D146" s="133" t="s">
        <v>2346</v>
      </c>
      <c r="E146" s="171">
        <v>270000</v>
      </c>
      <c r="F146" s="618"/>
      <c r="G146" s="130"/>
      <c r="H146" s="139">
        <f t="shared" si="5"/>
        <v>270000</v>
      </c>
      <c r="I146" s="712"/>
      <c r="J146" s="716"/>
    </row>
    <row r="147" spans="1:10" ht="19.5" customHeight="1">
      <c r="A147" s="1152">
        <v>130</v>
      </c>
      <c r="B147" s="1137" t="s">
        <v>1094</v>
      </c>
      <c r="C147" s="1136">
        <v>1937</v>
      </c>
      <c r="D147" s="1153" t="s">
        <v>1469</v>
      </c>
      <c r="E147" s="1165">
        <v>270000</v>
      </c>
      <c r="F147" s="1166"/>
      <c r="G147" s="1155">
        <v>540000</v>
      </c>
      <c r="H147" s="1154">
        <f t="shared" si="5"/>
        <v>810000</v>
      </c>
      <c r="I147" s="1167"/>
      <c r="J147" s="1168"/>
    </row>
    <row r="148" spans="1:10" ht="19.5" customHeight="1">
      <c r="A148" s="1152">
        <v>131</v>
      </c>
      <c r="B148" s="1137" t="s">
        <v>1095</v>
      </c>
      <c r="C148" s="1136">
        <v>1937</v>
      </c>
      <c r="D148" s="1153" t="s">
        <v>1469</v>
      </c>
      <c r="E148" s="1165">
        <v>270000</v>
      </c>
      <c r="F148" s="1166"/>
      <c r="G148" s="1155">
        <v>270000</v>
      </c>
      <c r="H148" s="1154">
        <f t="shared" si="5"/>
        <v>540000</v>
      </c>
      <c r="I148" s="1167"/>
      <c r="J148" s="1168"/>
    </row>
    <row r="149" spans="1:10" ht="19.5" customHeight="1">
      <c r="A149" s="1152">
        <v>132</v>
      </c>
      <c r="B149" s="1137" t="s">
        <v>1096</v>
      </c>
      <c r="C149" s="1136">
        <v>1937</v>
      </c>
      <c r="D149" s="1169" t="s">
        <v>1711</v>
      </c>
      <c r="E149" s="1165">
        <v>270000</v>
      </c>
      <c r="F149" s="1166" t="s">
        <v>2800</v>
      </c>
      <c r="G149" s="1155">
        <v>270000</v>
      </c>
      <c r="H149" s="1154">
        <f t="shared" si="5"/>
        <v>540000</v>
      </c>
      <c r="I149" s="1167"/>
      <c r="J149" s="1168"/>
    </row>
    <row r="150" spans="1:10" ht="19.5" customHeight="1">
      <c r="A150" s="1152">
        <v>133</v>
      </c>
      <c r="B150" s="1137" t="s">
        <v>1250</v>
      </c>
      <c r="C150" s="1136">
        <v>1937</v>
      </c>
      <c r="D150" s="1153" t="s">
        <v>1097</v>
      </c>
      <c r="E150" s="1165">
        <v>270000</v>
      </c>
      <c r="F150" s="1166"/>
      <c r="G150" s="1155">
        <v>540000</v>
      </c>
      <c r="H150" s="1154">
        <f t="shared" si="5"/>
        <v>810000</v>
      </c>
      <c r="I150" s="1167"/>
      <c r="J150" s="1168"/>
    </row>
    <row r="151" spans="1:10" ht="19.5" customHeight="1">
      <c r="A151" s="136" t="s">
        <v>2785</v>
      </c>
      <c r="B151" s="266"/>
      <c r="C151" s="141"/>
      <c r="D151" s="133"/>
      <c r="E151" s="717">
        <f>SUM(E18:E150)</f>
        <v>35910000</v>
      </c>
      <c r="F151" s="618"/>
      <c r="G151" s="135">
        <f>SUM(G147:G150)</f>
        <v>1620000</v>
      </c>
      <c r="H151" s="134">
        <f>E151+G151</f>
        <v>37530000</v>
      </c>
      <c r="I151" s="712"/>
      <c r="J151" s="698"/>
    </row>
    <row r="152" spans="1:10" ht="19.5" customHeight="1">
      <c r="A152" s="1358" t="s">
        <v>1822</v>
      </c>
      <c r="B152" s="1359"/>
      <c r="C152" s="1359"/>
      <c r="D152" s="1359"/>
      <c r="E152" s="1359"/>
      <c r="F152" s="1359"/>
      <c r="G152" s="1359"/>
      <c r="H152" s="1359"/>
      <c r="I152" s="1359"/>
      <c r="J152" s="1360"/>
    </row>
    <row r="153" spans="1:10" ht="19.5" customHeight="1">
      <c r="A153" s="136">
        <v>1</v>
      </c>
      <c r="B153" s="138" t="s">
        <v>871</v>
      </c>
      <c r="C153" s="136">
        <v>1969</v>
      </c>
      <c r="D153" s="133" t="s">
        <v>1720</v>
      </c>
      <c r="E153" s="718">
        <v>405000</v>
      </c>
      <c r="F153" s="130"/>
      <c r="G153" s="702"/>
      <c r="H153" s="718">
        <v>405000</v>
      </c>
      <c r="I153" s="136"/>
      <c r="J153" s="141"/>
    </row>
    <row r="154" spans="1:10" ht="19.5" customHeight="1">
      <c r="A154" s="1444" t="s">
        <v>2785</v>
      </c>
      <c r="B154" s="1444"/>
      <c r="C154" s="1444"/>
      <c r="D154" s="1444"/>
      <c r="E154" s="719">
        <v>405000</v>
      </c>
      <c r="F154" s="135"/>
      <c r="G154" s="720"/>
      <c r="H154" s="719">
        <v>405000</v>
      </c>
      <c r="I154" s="131"/>
      <c r="J154" s="141"/>
    </row>
    <row r="155" spans="1:10" ht="19.5" customHeight="1">
      <c r="A155" s="1358" t="s">
        <v>1823</v>
      </c>
      <c r="B155" s="1359"/>
      <c r="C155" s="1359"/>
      <c r="D155" s="1359"/>
      <c r="E155" s="1359"/>
      <c r="F155" s="1359"/>
      <c r="G155" s="1359"/>
      <c r="H155" s="1359"/>
      <c r="I155" s="1359"/>
      <c r="J155" s="1360"/>
    </row>
    <row r="156" spans="1:10" ht="19.5" customHeight="1">
      <c r="A156" s="136">
        <v>1</v>
      </c>
      <c r="B156" s="127" t="s">
        <v>129</v>
      </c>
      <c r="C156" s="554">
        <v>1973</v>
      </c>
      <c r="D156" s="129" t="s">
        <v>1799</v>
      </c>
      <c r="E156" s="139">
        <v>270000</v>
      </c>
      <c r="F156" s="130"/>
      <c r="G156" s="130"/>
      <c r="H156" s="139">
        <f>E156+G156</f>
        <v>270000</v>
      </c>
      <c r="I156" s="136"/>
      <c r="J156" s="141"/>
    </row>
    <row r="157" spans="1:10" ht="19.5" customHeight="1">
      <c r="A157" s="136">
        <v>2</v>
      </c>
      <c r="B157" s="127" t="s">
        <v>1772</v>
      </c>
      <c r="C157" s="554">
        <v>1972</v>
      </c>
      <c r="D157" s="129" t="s">
        <v>1284</v>
      </c>
      <c r="E157" s="139">
        <v>270000</v>
      </c>
      <c r="F157" s="130"/>
      <c r="G157" s="130"/>
      <c r="H157" s="139">
        <f aca="true" t="shared" si="6" ref="H157:H162">SUM(E157:G157)</f>
        <v>270000</v>
      </c>
      <c r="I157" s="136"/>
      <c r="J157" s="141"/>
    </row>
    <row r="158" spans="1:10" ht="19.5" customHeight="1">
      <c r="A158" s="136">
        <v>3</v>
      </c>
      <c r="B158" s="127" t="s">
        <v>1286</v>
      </c>
      <c r="C158" s="554">
        <v>1997</v>
      </c>
      <c r="D158" s="129" t="s">
        <v>1285</v>
      </c>
      <c r="E158" s="139">
        <v>270000</v>
      </c>
      <c r="F158" s="130"/>
      <c r="G158" s="130"/>
      <c r="H158" s="139">
        <f t="shared" si="6"/>
        <v>270000</v>
      </c>
      <c r="I158" s="136"/>
      <c r="J158" s="141"/>
    </row>
    <row r="159" spans="1:10" ht="19.5" customHeight="1">
      <c r="A159" s="136">
        <v>4</v>
      </c>
      <c r="B159" s="127" t="s">
        <v>1287</v>
      </c>
      <c r="C159" s="554">
        <v>1965</v>
      </c>
      <c r="D159" s="129" t="s">
        <v>1285</v>
      </c>
      <c r="E159" s="139">
        <v>270000</v>
      </c>
      <c r="F159" s="130"/>
      <c r="G159" s="130"/>
      <c r="H159" s="139">
        <f t="shared" si="6"/>
        <v>270000</v>
      </c>
      <c r="I159" s="136"/>
      <c r="J159" s="141"/>
    </row>
    <row r="160" spans="1:10" ht="19.5" customHeight="1">
      <c r="A160" s="136">
        <v>5</v>
      </c>
      <c r="B160" s="127" t="s">
        <v>1288</v>
      </c>
      <c r="C160" s="554">
        <v>1978</v>
      </c>
      <c r="D160" s="129" t="s">
        <v>1285</v>
      </c>
      <c r="E160" s="139">
        <v>270000</v>
      </c>
      <c r="F160" s="130"/>
      <c r="G160" s="130"/>
      <c r="H160" s="139">
        <f t="shared" si="6"/>
        <v>270000</v>
      </c>
      <c r="I160" s="136"/>
      <c r="J160" s="141"/>
    </row>
    <row r="161" spans="1:10" ht="19.5" customHeight="1">
      <c r="A161" s="136">
        <v>6</v>
      </c>
      <c r="B161" s="127" t="s">
        <v>1289</v>
      </c>
      <c r="C161" s="554">
        <v>1965</v>
      </c>
      <c r="D161" s="129" t="s">
        <v>1290</v>
      </c>
      <c r="E161" s="139">
        <v>270000</v>
      </c>
      <c r="F161" s="130"/>
      <c r="G161" s="130"/>
      <c r="H161" s="139">
        <f t="shared" si="6"/>
        <v>270000</v>
      </c>
      <c r="I161" s="136"/>
      <c r="J161" s="141"/>
    </row>
    <row r="162" spans="1:10" ht="19.5" customHeight="1">
      <c r="A162" s="136">
        <v>7</v>
      </c>
      <c r="B162" s="127" t="s">
        <v>2593</v>
      </c>
      <c r="C162" s="554">
        <v>1980</v>
      </c>
      <c r="D162" s="129" t="s">
        <v>1708</v>
      </c>
      <c r="E162" s="139">
        <v>270000</v>
      </c>
      <c r="F162" s="130"/>
      <c r="G162" s="130"/>
      <c r="H162" s="139">
        <f t="shared" si="6"/>
        <v>270000</v>
      </c>
      <c r="I162" s="136"/>
      <c r="J162" s="141"/>
    </row>
    <row r="163" spans="1:10" ht="19.5" customHeight="1">
      <c r="A163" s="1664" t="s">
        <v>2785</v>
      </c>
      <c r="B163" s="1664"/>
      <c r="C163" s="1664"/>
      <c r="D163" s="1664"/>
      <c r="E163" s="134">
        <f>SUM(E156:E162)</f>
        <v>1890000</v>
      </c>
      <c r="F163" s="135"/>
      <c r="G163" s="135"/>
      <c r="H163" s="134">
        <f>SUM(H156:H162)</f>
        <v>1890000</v>
      </c>
      <c r="I163" s="136"/>
      <c r="J163" s="141"/>
    </row>
    <row r="164" spans="1:10" ht="19.5" customHeight="1">
      <c r="A164" s="1666" t="s">
        <v>1825</v>
      </c>
      <c r="B164" s="1667"/>
      <c r="C164" s="1667"/>
      <c r="D164" s="1667"/>
      <c r="E164" s="1667"/>
      <c r="F164" s="1667"/>
      <c r="G164" s="1667"/>
      <c r="H164" s="1667"/>
      <c r="I164" s="1667"/>
      <c r="J164" s="1668"/>
    </row>
    <row r="165" spans="1:10" ht="19.5" customHeight="1">
      <c r="A165" s="721">
        <v>1</v>
      </c>
      <c r="B165" s="722" t="s">
        <v>1170</v>
      </c>
      <c r="C165" s="722">
        <v>1983</v>
      </c>
      <c r="D165" s="722" t="s">
        <v>1171</v>
      </c>
      <c r="E165" s="139">
        <v>540000</v>
      </c>
      <c r="F165" s="722"/>
      <c r="G165" s="723"/>
      <c r="H165" s="723">
        <f>G165+E165</f>
        <v>540000</v>
      </c>
      <c r="I165" s="722"/>
      <c r="J165" s="724"/>
    </row>
    <row r="166" spans="1:10" ht="19.5" customHeight="1">
      <c r="A166" s="136">
        <v>2</v>
      </c>
      <c r="B166" s="127" t="s">
        <v>1826</v>
      </c>
      <c r="C166" s="554">
        <v>1971</v>
      </c>
      <c r="D166" s="129" t="s">
        <v>1708</v>
      </c>
      <c r="E166" s="139">
        <v>540000</v>
      </c>
      <c r="F166" s="130"/>
      <c r="G166" s="130"/>
      <c r="H166" s="139">
        <f>E166+G166</f>
        <v>540000</v>
      </c>
      <c r="I166" s="136"/>
      <c r="J166" s="141"/>
    </row>
    <row r="167" spans="1:10" ht="19.5" customHeight="1">
      <c r="A167" s="1444" t="s">
        <v>2784</v>
      </c>
      <c r="B167" s="1444"/>
      <c r="C167" s="1444"/>
      <c r="D167" s="1444"/>
      <c r="E167" s="134">
        <f>SUM(E165:E166)</f>
        <v>1080000</v>
      </c>
      <c r="F167" s="135"/>
      <c r="G167" s="135"/>
      <c r="H167" s="134">
        <f>SUM(H165:H166)</f>
        <v>1080000</v>
      </c>
      <c r="I167" s="136"/>
      <c r="J167" s="141"/>
    </row>
    <row r="168" spans="1:10" ht="19.5" customHeight="1">
      <c r="A168" s="1358" t="s">
        <v>2768</v>
      </c>
      <c r="B168" s="1359"/>
      <c r="C168" s="1359"/>
      <c r="D168" s="1359"/>
      <c r="E168" s="1359"/>
      <c r="F168" s="1359"/>
      <c r="G168" s="1359"/>
      <c r="H168" s="1359"/>
      <c r="I168" s="1359"/>
      <c r="J168" s="1360"/>
    </row>
    <row r="169" spans="1:10" ht="19.5" customHeight="1">
      <c r="A169" s="136">
        <v>1</v>
      </c>
      <c r="B169" s="127" t="s">
        <v>1886</v>
      </c>
      <c r="C169" s="554">
        <v>1963</v>
      </c>
      <c r="D169" s="129" t="s">
        <v>1720</v>
      </c>
      <c r="E169" s="139">
        <v>405000</v>
      </c>
      <c r="F169" s="130"/>
      <c r="G169" s="130"/>
      <c r="H169" s="171">
        <v>405000</v>
      </c>
      <c r="I169" s="136"/>
      <c r="J169" s="136"/>
    </row>
    <row r="170" spans="1:10" ht="19.5" customHeight="1">
      <c r="A170" s="136">
        <v>2</v>
      </c>
      <c r="B170" s="127" t="s">
        <v>1912</v>
      </c>
      <c r="C170" s="554">
        <v>1963</v>
      </c>
      <c r="D170" s="129" t="s">
        <v>1720</v>
      </c>
      <c r="E170" s="139">
        <v>405000</v>
      </c>
      <c r="F170" s="130"/>
      <c r="G170" s="130"/>
      <c r="H170" s="171">
        <v>405000</v>
      </c>
      <c r="I170" s="136"/>
      <c r="J170" s="136"/>
    </row>
    <row r="171" spans="1:10" ht="19.5" customHeight="1">
      <c r="A171" s="136">
        <v>3</v>
      </c>
      <c r="B171" s="127" t="s">
        <v>1914</v>
      </c>
      <c r="C171" s="554">
        <v>1964</v>
      </c>
      <c r="D171" s="129" t="s">
        <v>1720</v>
      </c>
      <c r="E171" s="139">
        <v>405000</v>
      </c>
      <c r="F171" s="130"/>
      <c r="G171" s="130"/>
      <c r="H171" s="171">
        <v>405000</v>
      </c>
      <c r="I171" s="136"/>
      <c r="J171" s="136"/>
    </row>
    <row r="172" spans="1:10" ht="19.5" customHeight="1">
      <c r="A172" s="136">
        <v>4</v>
      </c>
      <c r="B172" s="127" t="s">
        <v>2582</v>
      </c>
      <c r="C172" s="554">
        <v>1966</v>
      </c>
      <c r="D172" s="129" t="s">
        <v>1720</v>
      </c>
      <c r="E172" s="139">
        <v>405000</v>
      </c>
      <c r="F172" s="130"/>
      <c r="G172" s="130"/>
      <c r="H172" s="171">
        <v>405000</v>
      </c>
      <c r="I172" s="136"/>
      <c r="J172" s="136"/>
    </row>
    <row r="173" spans="1:10" ht="19.5" customHeight="1">
      <c r="A173" s="136">
        <v>5</v>
      </c>
      <c r="B173" s="127" t="s">
        <v>1455</v>
      </c>
      <c r="C173" s="554">
        <v>1970</v>
      </c>
      <c r="D173" s="129" t="s">
        <v>1707</v>
      </c>
      <c r="E173" s="139">
        <v>405000</v>
      </c>
      <c r="F173" s="130"/>
      <c r="G173" s="130"/>
      <c r="H173" s="171">
        <v>405000</v>
      </c>
      <c r="I173" s="136"/>
      <c r="J173" s="136"/>
    </row>
    <row r="174" spans="1:10" ht="19.5" customHeight="1">
      <c r="A174" s="136">
        <v>6</v>
      </c>
      <c r="B174" s="127" t="s">
        <v>2696</v>
      </c>
      <c r="C174" s="554">
        <v>1982</v>
      </c>
      <c r="D174" s="129" t="s">
        <v>1707</v>
      </c>
      <c r="E174" s="139">
        <v>405000</v>
      </c>
      <c r="F174" s="130"/>
      <c r="G174" s="130"/>
      <c r="H174" s="171">
        <v>405000</v>
      </c>
      <c r="I174" s="136"/>
      <c r="J174" s="136"/>
    </row>
    <row r="175" spans="1:10" ht="19.5" customHeight="1">
      <c r="A175" s="136">
        <v>7</v>
      </c>
      <c r="B175" s="127" t="s">
        <v>1887</v>
      </c>
      <c r="C175" s="554">
        <v>1958</v>
      </c>
      <c r="D175" s="129" t="s">
        <v>1758</v>
      </c>
      <c r="E175" s="139">
        <v>405000</v>
      </c>
      <c r="F175" s="130"/>
      <c r="G175" s="130"/>
      <c r="H175" s="171">
        <v>405000</v>
      </c>
      <c r="I175" s="136"/>
      <c r="J175" s="136"/>
    </row>
    <row r="176" spans="1:10" ht="19.5" customHeight="1">
      <c r="A176" s="136">
        <v>8</v>
      </c>
      <c r="B176" s="127" t="s">
        <v>1898</v>
      </c>
      <c r="C176" s="554">
        <v>1991</v>
      </c>
      <c r="D176" s="129" t="s">
        <v>1758</v>
      </c>
      <c r="E176" s="139">
        <v>405000</v>
      </c>
      <c r="F176" s="130"/>
      <c r="G176" s="130"/>
      <c r="H176" s="171">
        <v>405000</v>
      </c>
      <c r="I176" s="136"/>
      <c r="J176" s="136"/>
    </row>
    <row r="177" spans="1:10" ht="19.5" customHeight="1">
      <c r="A177" s="136">
        <v>9</v>
      </c>
      <c r="B177" s="127" t="s">
        <v>2584</v>
      </c>
      <c r="C177" s="554">
        <v>1959</v>
      </c>
      <c r="D177" s="129" t="s">
        <v>1758</v>
      </c>
      <c r="E177" s="139">
        <v>405000</v>
      </c>
      <c r="F177" s="130"/>
      <c r="G177" s="130"/>
      <c r="H177" s="171">
        <v>405000</v>
      </c>
      <c r="I177" s="136"/>
      <c r="J177" s="136"/>
    </row>
    <row r="178" spans="1:10" ht="19.5" customHeight="1">
      <c r="A178" s="136">
        <v>10</v>
      </c>
      <c r="B178" s="127" t="s">
        <v>1444</v>
      </c>
      <c r="C178" s="554">
        <v>1960</v>
      </c>
      <c r="D178" s="129" t="s">
        <v>1758</v>
      </c>
      <c r="E178" s="139">
        <v>405000</v>
      </c>
      <c r="F178" s="130"/>
      <c r="G178" s="130"/>
      <c r="H178" s="171">
        <v>405000</v>
      </c>
      <c r="I178" s="136"/>
      <c r="J178" s="136"/>
    </row>
    <row r="179" spans="1:10" ht="19.5" customHeight="1">
      <c r="A179" s="136">
        <v>11</v>
      </c>
      <c r="B179" s="127" t="s">
        <v>1892</v>
      </c>
      <c r="C179" s="554">
        <v>1972</v>
      </c>
      <c r="D179" s="129" t="s">
        <v>1735</v>
      </c>
      <c r="E179" s="139">
        <v>405000</v>
      </c>
      <c r="F179" s="130"/>
      <c r="G179" s="130"/>
      <c r="H179" s="171">
        <v>405000</v>
      </c>
      <c r="I179" s="136"/>
      <c r="J179" s="136"/>
    </row>
    <row r="180" spans="1:10" ht="19.5" customHeight="1">
      <c r="A180" s="136">
        <v>12</v>
      </c>
      <c r="B180" s="127" t="s">
        <v>1913</v>
      </c>
      <c r="C180" s="554">
        <v>1988</v>
      </c>
      <c r="D180" s="129" t="s">
        <v>1735</v>
      </c>
      <c r="E180" s="139">
        <v>405000</v>
      </c>
      <c r="F180" s="130"/>
      <c r="G180" s="130"/>
      <c r="H180" s="171">
        <v>405000</v>
      </c>
      <c r="I180" s="136"/>
      <c r="J180" s="136"/>
    </row>
    <row r="181" spans="1:10" ht="19.5" customHeight="1">
      <c r="A181" s="136">
        <v>13</v>
      </c>
      <c r="B181" s="127" t="s">
        <v>34</v>
      </c>
      <c r="C181" s="554">
        <v>1968</v>
      </c>
      <c r="D181" s="129" t="s">
        <v>1735</v>
      </c>
      <c r="E181" s="139">
        <v>405000</v>
      </c>
      <c r="F181" s="130"/>
      <c r="G181" s="130"/>
      <c r="H181" s="171">
        <v>405000</v>
      </c>
      <c r="I181" s="136"/>
      <c r="J181" s="136"/>
    </row>
    <row r="182" spans="1:10" ht="19.5" customHeight="1">
      <c r="A182" s="136">
        <v>14</v>
      </c>
      <c r="B182" s="127" t="s">
        <v>718</v>
      </c>
      <c r="C182" s="554">
        <v>1966</v>
      </c>
      <c r="D182" s="129" t="s">
        <v>1713</v>
      </c>
      <c r="E182" s="139">
        <v>405000</v>
      </c>
      <c r="F182" s="130"/>
      <c r="G182" s="130"/>
      <c r="H182" s="171">
        <v>405000</v>
      </c>
      <c r="I182" s="136"/>
      <c r="J182" s="136"/>
    </row>
    <row r="183" spans="1:10" ht="19.5" customHeight="1">
      <c r="A183" s="136">
        <v>15</v>
      </c>
      <c r="B183" s="127" t="s">
        <v>2583</v>
      </c>
      <c r="C183" s="554">
        <v>1964</v>
      </c>
      <c r="D183" s="129" t="s">
        <v>1713</v>
      </c>
      <c r="E183" s="139">
        <v>405000</v>
      </c>
      <c r="F183" s="130"/>
      <c r="G183" s="130"/>
      <c r="H183" s="171">
        <v>405000</v>
      </c>
      <c r="I183" s="136"/>
      <c r="J183" s="136"/>
    </row>
    <row r="184" spans="1:10" ht="19.5" customHeight="1">
      <c r="A184" s="136">
        <v>16</v>
      </c>
      <c r="B184" s="127" t="s">
        <v>2592</v>
      </c>
      <c r="C184" s="554">
        <v>1962</v>
      </c>
      <c r="D184" s="129" t="s">
        <v>1713</v>
      </c>
      <c r="E184" s="139">
        <v>405000</v>
      </c>
      <c r="F184" s="130"/>
      <c r="G184" s="130"/>
      <c r="H184" s="171">
        <v>405000</v>
      </c>
      <c r="I184" s="136"/>
      <c r="J184" s="136"/>
    </row>
    <row r="185" spans="1:10" ht="19.5" customHeight="1">
      <c r="A185" s="136">
        <v>17</v>
      </c>
      <c r="B185" s="127" t="s">
        <v>770</v>
      </c>
      <c r="C185" s="554">
        <v>1960</v>
      </c>
      <c r="D185" s="129" t="s">
        <v>1713</v>
      </c>
      <c r="E185" s="139">
        <v>405000</v>
      </c>
      <c r="F185" s="130"/>
      <c r="G185" s="130"/>
      <c r="H185" s="171">
        <v>405000</v>
      </c>
      <c r="I185" s="136"/>
      <c r="J185" s="136"/>
    </row>
    <row r="186" spans="1:10" ht="19.5" customHeight="1">
      <c r="A186" s="136">
        <v>18</v>
      </c>
      <c r="B186" s="127" t="s">
        <v>1893</v>
      </c>
      <c r="C186" s="554">
        <v>1992</v>
      </c>
      <c r="D186" s="129" t="s">
        <v>1894</v>
      </c>
      <c r="E186" s="139">
        <v>405000</v>
      </c>
      <c r="F186" s="130"/>
      <c r="G186" s="130"/>
      <c r="H186" s="171">
        <v>405000</v>
      </c>
      <c r="I186" s="136"/>
      <c r="J186" s="136"/>
    </row>
    <row r="187" spans="1:10" ht="19.5" customHeight="1">
      <c r="A187" s="136">
        <v>19</v>
      </c>
      <c r="B187" s="127" t="s">
        <v>1919</v>
      </c>
      <c r="C187" s="554">
        <v>1998</v>
      </c>
      <c r="D187" s="129" t="s">
        <v>1708</v>
      </c>
      <c r="E187" s="139">
        <v>405000</v>
      </c>
      <c r="F187" s="130"/>
      <c r="G187" s="130"/>
      <c r="H187" s="171">
        <v>405000</v>
      </c>
      <c r="I187" s="136"/>
      <c r="J187" s="136"/>
    </row>
    <row r="188" spans="1:10" ht="19.5" customHeight="1">
      <c r="A188" s="136">
        <v>20</v>
      </c>
      <c r="B188" s="127" t="s">
        <v>1838</v>
      </c>
      <c r="C188" s="554">
        <v>1962</v>
      </c>
      <c r="D188" s="129" t="s">
        <v>1760</v>
      </c>
      <c r="E188" s="139">
        <v>405000</v>
      </c>
      <c r="F188" s="130"/>
      <c r="G188" s="130"/>
      <c r="H188" s="171">
        <v>405000</v>
      </c>
      <c r="I188" s="136"/>
      <c r="J188" s="136"/>
    </row>
    <row r="189" spans="1:10" ht="19.5" customHeight="1">
      <c r="A189" s="136">
        <v>21</v>
      </c>
      <c r="B189" s="127" t="s">
        <v>1839</v>
      </c>
      <c r="C189" s="554">
        <v>1986</v>
      </c>
      <c r="D189" s="129" t="s">
        <v>1760</v>
      </c>
      <c r="E189" s="139">
        <v>405000</v>
      </c>
      <c r="F189" s="130"/>
      <c r="G189" s="130"/>
      <c r="H189" s="171">
        <v>405000</v>
      </c>
      <c r="I189" s="136"/>
      <c r="J189" s="136"/>
    </row>
    <row r="190" spans="1:10" ht="19.5" customHeight="1">
      <c r="A190" s="136">
        <v>22</v>
      </c>
      <c r="B190" s="127" t="s">
        <v>1895</v>
      </c>
      <c r="C190" s="554">
        <v>1974</v>
      </c>
      <c r="D190" s="129" t="s">
        <v>1760</v>
      </c>
      <c r="E190" s="139">
        <v>405000</v>
      </c>
      <c r="F190" s="130"/>
      <c r="G190" s="130"/>
      <c r="H190" s="171">
        <v>405000</v>
      </c>
      <c r="I190" s="136"/>
      <c r="J190" s="136"/>
    </row>
    <row r="191" spans="1:10" ht="19.5" customHeight="1">
      <c r="A191" s="136">
        <v>23</v>
      </c>
      <c r="B191" s="127" t="s">
        <v>1840</v>
      </c>
      <c r="C191" s="554">
        <v>1972</v>
      </c>
      <c r="D191" s="129" t="s">
        <v>1711</v>
      </c>
      <c r="E191" s="139">
        <v>405000</v>
      </c>
      <c r="F191" s="130"/>
      <c r="G191" s="130"/>
      <c r="H191" s="171">
        <v>405000</v>
      </c>
      <c r="I191" s="136"/>
      <c r="J191" s="136"/>
    </row>
    <row r="192" spans="1:10" ht="19.5" customHeight="1">
      <c r="A192" s="136">
        <v>24</v>
      </c>
      <c r="B192" s="127" t="s">
        <v>1916</v>
      </c>
      <c r="C192" s="554">
        <v>1971</v>
      </c>
      <c r="D192" s="129" t="s">
        <v>1917</v>
      </c>
      <c r="E192" s="139">
        <v>405000</v>
      </c>
      <c r="F192" s="130"/>
      <c r="G192" s="130"/>
      <c r="H192" s="171">
        <v>405000</v>
      </c>
      <c r="I192" s="136"/>
      <c r="J192" s="136"/>
    </row>
    <row r="193" spans="1:10" ht="19.5" customHeight="1">
      <c r="A193" s="136">
        <v>25</v>
      </c>
      <c r="B193" s="127" t="s">
        <v>2585</v>
      </c>
      <c r="C193" s="554">
        <v>1976</v>
      </c>
      <c r="D193" s="129" t="s">
        <v>1711</v>
      </c>
      <c r="E193" s="139">
        <v>405000</v>
      </c>
      <c r="F193" s="130"/>
      <c r="G193" s="130"/>
      <c r="H193" s="171">
        <v>405000</v>
      </c>
      <c r="I193" s="136"/>
      <c r="J193" s="136"/>
    </row>
    <row r="194" spans="1:10" ht="19.5" customHeight="1">
      <c r="A194" s="136">
        <v>26</v>
      </c>
      <c r="B194" s="127" t="s">
        <v>1842</v>
      </c>
      <c r="C194" s="554">
        <v>1964</v>
      </c>
      <c r="D194" s="129" t="s">
        <v>1709</v>
      </c>
      <c r="E194" s="139">
        <v>405000</v>
      </c>
      <c r="F194" s="130"/>
      <c r="G194" s="130"/>
      <c r="H194" s="171">
        <v>405000</v>
      </c>
      <c r="I194" s="136"/>
      <c r="J194" s="136"/>
    </row>
    <row r="195" spans="1:10" ht="19.5" customHeight="1">
      <c r="A195" s="136">
        <v>27</v>
      </c>
      <c r="B195" s="127" t="s">
        <v>1849</v>
      </c>
      <c r="C195" s="554">
        <v>1972</v>
      </c>
      <c r="D195" s="129" t="s">
        <v>1709</v>
      </c>
      <c r="E195" s="139">
        <v>405000</v>
      </c>
      <c r="F195" s="130"/>
      <c r="G195" s="130"/>
      <c r="H195" s="171">
        <v>405000</v>
      </c>
      <c r="I195" s="136"/>
      <c r="J195" s="136"/>
    </row>
    <row r="196" spans="1:10" ht="19.5" customHeight="1">
      <c r="A196" s="136">
        <v>28</v>
      </c>
      <c r="B196" s="127" t="s">
        <v>1897</v>
      </c>
      <c r="C196" s="554">
        <v>1963</v>
      </c>
      <c r="D196" s="129" t="s">
        <v>1709</v>
      </c>
      <c r="E196" s="139">
        <v>405000</v>
      </c>
      <c r="F196" s="130"/>
      <c r="G196" s="130"/>
      <c r="H196" s="171">
        <v>405000</v>
      </c>
      <c r="I196" s="136"/>
      <c r="J196" s="136"/>
    </row>
    <row r="197" spans="1:10" ht="19.5" customHeight="1">
      <c r="A197" s="136">
        <v>29</v>
      </c>
      <c r="B197" s="127" t="s">
        <v>1878</v>
      </c>
      <c r="C197" s="554">
        <v>1996</v>
      </c>
      <c r="D197" s="129" t="s">
        <v>1718</v>
      </c>
      <c r="E197" s="139">
        <v>405000</v>
      </c>
      <c r="F197" s="130"/>
      <c r="G197" s="130"/>
      <c r="H197" s="171">
        <v>405000</v>
      </c>
      <c r="I197" s="136"/>
      <c r="J197" s="136"/>
    </row>
    <row r="198" spans="1:10" ht="19.5" customHeight="1">
      <c r="A198" s="136">
        <v>30</v>
      </c>
      <c r="B198" s="127" t="s">
        <v>1879</v>
      </c>
      <c r="C198" s="554">
        <v>1995</v>
      </c>
      <c r="D198" s="129" t="s">
        <v>1718</v>
      </c>
      <c r="E198" s="139">
        <v>405000</v>
      </c>
      <c r="F198" s="130"/>
      <c r="G198" s="130"/>
      <c r="H198" s="171">
        <v>405000</v>
      </c>
      <c r="I198" s="136"/>
      <c r="J198" s="136"/>
    </row>
    <row r="199" spans="1:10" ht="19.5" customHeight="1">
      <c r="A199" s="136">
        <v>31</v>
      </c>
      <c r="B199" s="127" t="s">
        <v>1899</v>
      </c>
      <c r="C199" s="554">
        <v>1998</v>
      </c>
      <c r="D199" s="129" t="s">
        <v>1718</v>
      </c>
      <c r="E199" s="139">
        <v>405000</v>
      </c>
      <c r="F199" s="130"/>
      <c r="G199" s="130"/>
      <c r="H199" s="171">
        <v>405000</v>
      </c>
      <c r="I199" s="136"/>
      <c r="J199" s="136"/>
    </row>
    <row r="200" spans="1:10" ht="19.5" customHeight="1">
      <c r="A200" s="136">
        <v>32</v>
      </c>
      <c r="B200" s="127" t="s">
        <v>1915</v>
      </c>
      <c r="C200" s="554">
        <v>1998</v>
      </c>
      <c r="D200" s="129" t="s">
        <v>1718</v>
      </c>
      <c r="E200" s="139">
        <v>405000</v>
      </c>
      <c r="F200" s="130"/>
      <c r="G200" s="130"/>
      <c r="H200" s="171">
        <v>405000</v>
      </c>
      <c r="I200" s="136"/>
      <c r="J200" s="136"/>
    </row>
    <row r="201" spans="1:10" ht="19.5" customHeight="1">
      <c r="A201" s="136">
        <v>33</v>
      </c>
      <c r="B201" s="127" t="s">
        <v>42</v>
      </c>
      <c r="C201" s="554">
        <v>1963</v>
      </c>
      <c r="D201" s="129" t="s">
        <v>1718</v>
      </c>
      <c r="E201" s="139">
        <v>405000</v>
      </c>
      <c r="F201" s="130"/>
      <c r="G201" s="130"/>
      <c r="H201" s="171">
        <v>405000</v>
      </c>
      <c r="I201" s="136"/>
      <c r="J201" s="136"/>
    </row>
    <row r="202" spans="1:10" ht="19.5" customHeight="1">
      <c r="A202" s="136">
        <v>34</v>
      </c>
      <c r="B202" s="127" t="s">
        <v>1595</v>
      </c>
      <c r="C202" s="554">
        <v>1965</v>
      </c>
      <c r="D202" s="129" t="s">
        <v>1715</v>
      </c>
      <c r="E202" s="139">
        <v>405000</v>
      </c>
      <c r="F202" s="618"/>
      <c r="G202" s="725"/>
      <c r="H202" s="171">
        <v>405000</v>
      </c>
      <c r="I202" s="712"/>
      <c r="J202" s="712"/>
    </row>
    <row r="203" spans="1:10" ht="19.5" customHeight="1">
      <c r="A203" s="136">
        <v>35</v>
      </c>
      <c r="B203" s="127" t="s">
        <v>1880</v>
      </c>
      <c r="C203" s="554">
        <v>1965</v>
      </c>
      <c r="D203" s="129" t="s">
        <v>1479</v>
      </c>
      <c r="E203" s="139">
        <v>405000</v>
      </c>
      <c r="F203" s="130"/>
      <c r="G203" s="130"/>
      <c r="H203" s="171">
        <v>405000</v>
      </c>
      <c r="I203" s="136"/>
      <c r="J203" s="136"/>
    </row>
    <row r="204" spans="1:10" ht="19.5" customHeight="1">
      <c r="A204" s="136">
        <v>36</v>
      </c>
      <c r="B204" s="127" t="s">
        <v>1881</v>
      </c>
      <c r="C204" s="554">
        <v>1968</v>
      </c>
      <c r="D204" s="129" t="s">
        <v>2064</v>
      </c>
      <c r="E204" s="139">
        <v>405000</v>
      </c>
      <c r="F204" s="130"/>
      <c r="G204" s="130"/>
      <c r="H204" s="171">
        <v>405000</v>
      </c>
      <c r="I204" s="136" t="s">
        <v>2800</v>
      </c>
      <c r="J204" s="136"/>
    </row>
    <row r="205" spans="1:10" ht="19.5" customHeight="1">
      <c r="A205" s="136">
        <v>37</v>
      </c>
      <c r="B205" s="127" t="s">
        <v>1896</v>
      </c>
      <c r="C205" s="554">
        <v>1973</v>
      </c>
      <c r="D205" s="129" t="s">
        <v>1479</v>
      </c>
      <c r="E205" s="139">
        <v>405000</v>
      </c>
      <c r="F205" s="130"/>
      <c r="G205" s="130"/>
      <c r="H205" s="171">
        <v>405000</v>
      </c>
      <c r="I205" s="136"/>
      <c r="J205" s="136"/>
    </row>
    <row r="206" spans="1:10" ht="19.5" customHeight="1">
      <c r="A206" s="136">
        <v>38</v>
      </c>
      <c r="B206" s="127" t="s">
        <v>2651</v>
      </c>
      <c r="C206" s="554">
        <v>1969</v>
      </c>
      <c r="D206" s="129" t="s">
        <v>1479</v>
      </c>
      <c r="E206" s="139">
        <v>405000</v>
      </c>
      <c r="F206" s="618"/>
      <c r="G206" s="725"/>
      <c r="H206" s="171">
        <v>405000</v>
      </c>
      <c r="I206" s="136"/>
      <c r="J206" s="136"/>
    </row>
    <row r="207" spans="1:10" ht="19.5" customHeight="1">
      <c r="A207" s="136">
        <v>39</v>
      </c>
      <c r="B207" s="127" t="s">
        <v>141</v>
      </c>
      <c r="C207" s="554">
        <v>1969</v>
      </c>
      <c r="D207" s="129" t="s">
        <v>1711</v>
      </c>
      <c r="E207" s="139">
        <v>405000</v>
      </c>
      <c r="F207" s="618"/>
      <c r="G207" s="725"/>
      <c r="H207" s="171">
        <v>405000</v>
      </c>
      <c r="I207" s="712"/>
      <c r="J207" s="712"/>
    </row>
    <row r="208" spans="1:10" ht="19.5" customHeight="1">
      <c r="A208" s="136">
        <v>40</v>
      </c>
      <c r="B208" s="726" t="s">
        <v>405</v>
      </c>
      <c r="C208" s="727">
        <v>1964</v>
      </c>
      <c r="D208" s="728" t="s">
        <v>1718</v>
      </c>
      <c r="E208" s="139">
        <v>405000</v>
      </c>
      <c r="F208" s="130"/>
      <c r="G208" s="130"/>
      <c r="H208" s="171">
        <v>405000</v>
      </c>
      <c r="I208" s="136"/>
      <c r="J208" s="136"/>
    </row>
    <row r="209" spans="1:10" ht="19.5" customHeight="1">
      <c r="A209" s="136">
        <v>41</v>
      </c>
      <c r="B209" s="127" t="s">
        <v>1929</v>
      </c>
      <c r="C209" s="554">
        <v>1962</v>
      </c>
      <c r="D209" s="129" t="s">
        <v>1707</v>
      </c>
      <c r="E209" s="139">
        <v>405000</v>
      </c>
      <c r="F209" s="130"/>
      <c r="G209" s="130"/>
      <c r="H209" s="139">
        <v>405000</v>
      </c>
      <c r="I209" s="136"/>
      <c r="J209" s="136"/>
    </row>
    <row r="210" spans="1:10" ht="19.5" customHeight="1">
      <c r="A210" s="136">
        <v>42</v>
      </c>
      <c r="B210" s="127" t="s">
        <v>1921</v>
      </c>
      <c r="C210" s="554">
        <v>1970</v>
      </c>
      <c r="D210" s="129" t="s">
        <v>1758</v>
      </c>
      <c r="E210" s="139">
        <v>405000</v>
      </c>
      <c r="F210" s="130"/>
      <c r="G210" s="130"/>
      <c r="H210" s="139">
        <v>405000</v>
      </c>
      <c r="I210" s="136"/>
      <c r="J210" s="136"/>
    </row>
    <row r="211" spans="1:10" ht="19.5" customHeight="1">
      <c r="A211" s="136">
        <v>43</v>
      </c>
      <c r="B211" s="127" t="s">
        <v>1926</v>
      </c>
      <c r="C211" s="554">
        <v>1960</v>
      </c>
      <c r="D211" s="129" t="s">
        <v>1735</v>
      </c>
      <c r="E211" s="139">
        <v>405000</v>
      </c>
      <c r="F211" s="130"/>
      <c r="G211" s="130"/>
      <c r="H211" s="139">
        <v>405000</v>
      </c>
      <c r="I211" s="136"/>
      <c r="J211" s="136"/>
    </row>
    <row r="212" spans="1:10" ht="19.5" customHeight="1">
      <c r="A212" s="136">
        <v>44</v>
      </c>
      <c r="B212" s="127" t="s">
        <v>1927</v>
      </c>
      <c r="C212" s="554">
        <v>1989</v>
      </c>
      <c r="D212" s="129" t="s">
        <v>1735</v>
      </c>
      <c r="E212" s="139">
        <v>405000</v>
      </c>
      <c r="F212" s="130"/>
      <c r="G212" s="130"/>
      <c r="H212" s="139">
        <v>405000</v>
      </c>
      <c r="I212" s="136"/>
      <c r="J212" s="136"/>
    </row>
    <row r="213" spans="1:10" ht="19.5" customHeight="1">
      <c r="A213" s="136">
        <v>45</v>
      </c>
      <c r="B213" s="127" t="s">
        <v>1928</v>
      </c>
      <c r="C213" s="554">
        <v>1985</v>
      </c>
      <c r="D213" s="129" t="s">
        <v>1735</v>
      </c>
      <c r="E213" s="139">
        <v>405000</v>
      </c>
      <c r="F213" s="130"/>
      <c r="G213" s="130"/>
      <c r="H213" s="139">
        <v>405000</v>
      </c>
      <c r="I213" s="136"/>
      <c r="J213" s="136"/>
    </row>
    <row r="214" spans="1:10" ht="19.5" customHeight="1">
      <c r="A214" s="136">
        <v>46</v>
      </c>
      <c r="B214" s="127" t="s">
        <v>1924</v>
      </c>
      <c r="C214" s="554">
        <v>1967</v>
      </c>
      <c r="D214" s="129" t="s">
        <v>1713</v>
      </c>
      <c r="E214" s="139">
        <v>405000</v>
      </c>
      <c r="F214" s="130"/>
      <c r="G214" s="130"/>
      <c r="H214" s="139">
        <v>405000</v>
      </c>
      <c r="I214" s="136"/>
      <c r="J214" s="136"/>
    </row>
    <row r="215" spans="1:10" ht="19.5" customHeight="1">
      <c r="A215" s="136">
        <v>47</v>
      </c>
      <c r="B215" s="127" t="s">
        <v>1922</v>
      </c>
      <c r="C215" s="554">
        <v>1967</v>
      </c>
      <c r="D215" s="129" t="s">
        <v>1760</v>
      </c>
      <c r="E215" s="139">
        <v>405000</v>
      </c>
      <c r="F215" s="130"/>
      <c r="G215" s="130"/>
      <c r="H215" s="139">
        <v>405000</v>
      </c>
      <c r="I215" s="136"/>
      <c r="J215" s="136"/>
    </row>
    <row r="216" spans="1:10" ht="19.5" customHeight="1">
      <c r="A216" s="136">
        <v>48</v>
      </c>
      <c r="B216" s="127" t="s">
        <v>1920</v>
      </c>
      <c r="C216" s="554">
        <v>1969</v>
      </c>
      <c r="D216" s="129" t="s">
        <v>1709</v>
      </c>
      <c r="E216" s="139">
        <v>405000</v>
      </c>
      <c r="F216" s="130"/>
      <c r="G216" s="130"/>
      <c r="H216" s="139">
        <v>405000</v>
      </c>
      <c r="I216" s="136"/>
      <c r="J216" s="136"/>
    </row>
    <row r="217" spans="1:10" ht="19.5" customHeight="1">
      <c r="A217" s="136">
        <v>49</v>
      </c>
      <c r="B217" s="127" t="s">
        <v>1923</v>
      </c>
      <c r="C217" s="554">
        <v>1980</v>
      </c>
      <c r="D217" s="129" t="s">
        <v>1709</v>
      </c>
      <c r="E217" s="139">
        <v>405000</v>
      </c>
      <c r="F217" s="130"/>
      <c r="G217" s="130"/>
      <c r="H217" s="139">
        <v>405000</v>
      </c>
      <c r="I217" s="136"/>
      <c r="J217" s="136"/>
    </row>
    <row r="218" spans="1:10" ht="19.5" customHeight="1">
      <c r="A218" s="136">
        <v>50</v>
      </c>
      <c r="B218" s="127" t="s">
        <v>2675</v>
      </c>
      <c r="C218" s="554">
        <v>1979</v>
      </c>
      <c r="D218" s="129" t="s">
        <v>1715</v>
      </c>
      <c r="E218" s="139">
        <v>405000</v>
      </c>
      <c r="F218" s="130"/>
      <c r="G218" s="130"/>
      <c r="H218" s="139">
        <v>405000</v>
      </c>
      <c r="I218" s="136"/>
      <c r="J218" s="136"/>
    </row>
    <row r="219" spans="1:10" ht="19.5" customHeight="1">
      <c r="A219" s="136">
        <v>51</v>
      </c>
      <c r="B219" s="127" t="s">
        <v>1925</v>
      </c>
      <c r="C219" s="554">
        <v>1973</v>
      </c>
      <c r="D219" s="129" t="s">
        <v>1718</v>
      </c>
      <c r="E219" s="139">
        <v>405000</v>
      </c>
      <c r="F219" s="130"/>
      <c r="G219" s="130"/>
      <c r="H219" s="139">
        <v>405000</v>
      </c>
      <c r="I219" s="136"/>
      <c r="J219" s="136"/>
    </row>
    <row r="220" spans="1:10" ht="19.5" customHeight="1">
      <c r="A220" s="136">
        <v>52</v>
      </c>
      <c r="B220" s="127" t="s">
        <v>1918</v>
      </c>
      <c r="C220" s="554">
        <v>1985</v>
      </c>
      <c r="D220" s="129" t="s">
        <v>1720</v>
      </c>
      <c r="E220" s="139">
        <v>405000</v>
      </c>
      <c r="F220" s="130"/>
      <c r="G220" s="130"/>
      <c r="H220" s="139">
        <f aca="true" t="shared" si="7" ref="H220:H226">SUM(E220:G220)</f>
        <v>405000</v>
      </c>
      <c r="I220" s="136"/>
      <c r="J220" s="136"/>
    </row>
    <row r="221" spans="1:10" ht="19.5" customHeight="1">
      <c r="A221" s="136">
        <v>53</v>
      </c>
      <c r="B221" s="127" t="s">
        <v>1895</v>
      </c>
      <c r="C221" s="554">
        <v>1965</v>
      </c>
      <c r="D221" s="129" t="s">
        <v>1707</v>
      </c>
      <c r="E221" s="139">
        <v>405000</v>
      </c>
      <c r="F221" s="130"/>
      <c r="G221" s="130"/>
      <c r="H221" s="139">
        <f t="shared" si="7"/>
        <v>405000</v>
      </c>
      <c r="I221" s="136"/>
      <c r="J221" s="136"/>
    </row>
    <row r="222" spans="1:10" ht="18.75" customHeight="1">
      <c r="A222" s="136">
        <v>54</v>
      </c>
      <c r="B222" s="127" t="s">
        <v>1877</v>
      </c>
      <c r="C222" s="554">
        <v>1973</v>
      </c>
      <c r="D222" s="129" t="s">
        <v>1718</v>
      </c>
      <c r="E222" s="139">
        <v>405000</v>
      </c>
      <c r="F222" s="130"/>
      <c r="G222" s="130"/>
      <c r="H222" s="139">
        <f t="shared" si="7"/>
        <v>405000</v>
      </c>
      <c r="I222" s="136"/>
      <c r="J222" s="136"/>
    </row>
    <row r="223" spans="1:10" ht="18.75" customHeight="1">
      <c r="A223" s="136">
        <v>55</v>
      </c>
      <c r="B223" s="127" t="s">
        <v>1843</v>
      </c>
      <c r="C223" s="554">
        <v>1988</v>
      </c>
      <c r="D223" s="129" t="s">
        <v>1709</v>
      </c>
      <c r="E223" s="139">
        <v>405000</v>
      </c>
      <c r="F223" s="130"/>
      <c r="G223" s="130"/>
      <c r="H223" s="139">
        <f t="shared" si="7"/>
        <v>405000</v>
      </c>
      <c r="I223" s="136"/>
      <c r="J223" s="136"/>
    </row>
    <row r="224" spans="1:10" ht="18.75" customHeight="1">
      <c r="A224" s="136">
        <v>56</v>
      </c>
      <c r="B224" s="127" t="s">
        <v>1885</v>
      </c>
      <c r="C224" s="554">
        <v>1985</v>
      </c>
      <c r="D224" s="129" t="s">
        <v>1718</v>
      </c>
      <c r="E224" s="139">
        <v>405000</v>
      </c>
      <c r="F224" s="130"/>
      <c r="G224" s="130"/>
      <c r="H224" s="139">
        <f t="shared" si="7"/>
        <v>405000</v>
      </c>
      <c r="I224" s="136"/>
      <c r="J224" s="136"/>
    </row>
    <row r="225" spans="1:10" ht="18.75" customHeight="1">
      <c r="A225" s="136">
        <v>57</v>
      </c>
      <c r="B225" s="127" t="s">
        <v>1829</v>
      </c>
      <c r="C225" s="554">
        <v>1991</v>
      </c>
      <c r="D225" s="129" t="s">
        <v>1708</v>
      </c>
      <c r="E225" s="139">
        <v>405000</v>
      </c>
      <c r="F225" s="130"/>
      <c r="G225" s="130"/>
      <c r="H225" s="139">
        <f t="shared" si="7"/>
        <v>405000</v>
      </c>
      <c r="I225" s="136"/>
      <c r="J225" s="136"/>
    </row>
    <row r="226" spans="1:10" ht="18.75" customHeight="1">
      <c r="A226" s="136">
        <v>58</v>
      </c>
      <c r="B226" s="127" t="s">
        <v>406</v>
      </c>
      <c r="C226" s="554">
        <v>1965</v>
      </c>
      <c r="D226" s="129" t="s">
        <v>1953</v>
      </c>
      <c r="E226" s="139">
        <v>405000</v>
      </c>
      <c r="F226" s="130"/>
      <c r="G226" s="130"/>
      <c r="H226" s="139">
        <f t="shared" si="7"/>
        <v>405000</v>
      </c>
      <c r="I226" s="712"/>
      <c r="J226" s="712"/>
    </row>
    <row r="227" spans="1:10" ht="18.75" customHeight="1">
      <c r="A227" s="136">
        <v>59</v>
      </c>
      <c r="B227" s="129" t="s">
        <v>2810</v>
      </c>
      <c r="C227" s="554">
        <v>1976</v>
      </c>
      <c r="D227" s="129" t="s">
        <v>1715</v>
      </c>
      <c r="E227" s="139">
        <v>405000</v>
      </c>
      <c r="F227" s="130"/>
      <c r="G227" s="130"/>
      <c r="H227" s="139">
        <f aca="true" t="shared" si="8" ref="H227:H241">E227+G227</f>
        <v>405000</v>
      </c>
      <c r="I227" s="712"/>
      <c r="J227" s="712"/>
    </row>
    <row r="228" spans="1:10" ht="18.75" customHeight="1">
      <c r="A228" s="136">
        <v>61</v>
      </c>
      <c r="B228" s="174" t="s">
        <v>471</v>
      </c>
      <c r="C228" s="175">
        <v>1964</v>
      </c>
      <c r="D228" s="176" t="s">
        <v>472</v>
      </c>
      <c r="E228" s="177">
        <v>405000</v>
      </c>
      <c r="F228" s="178"/>
      <c r="G228" s="179"/>
      <c r="H228" s="177">
        <f t="shared" si="8"/>
        <v>405000</v>
      </c>
      <c r="I228" s="712"/>
      <c r="J228" s="716"/>
    </row>
    <row r="229" spans="1:10" ht="18.75" customHeight="1">
      <c r="A229" s="136">
        <v>62</v>
      </c>
      <c r="B229" s="174" t="s">
        <v>473</v>
      </c>
      <c r="C229" s="175">
        <v>1960</v>
      </c>
      <c r="D229" s="176" t="s">
        <v>1284</v>
      </c>
      <c r="E229" s="177">
        <v>405000</v>
      </c>
      <c r="F229" s="178"/>
      <c r="G229" s="179"/>
      <c r="H229" s="177">
        <f t="shared" si="8"/>
        <v>405000</v>
      </c>
      <c r="I229" s="712"/>
      <c r="J229" s="716"/>
    </row>
    <row r="230" spans="1:10" ht="18.75" customHeight="1">
      <c r="A230" s="136">
        <v>63</v>
      </c>
      <c r="B230" s="127" t="s">
        <v>1954</v>
      </c>
      <c r="C230" s="554">
        <v>2000</v>
      </c>
      <c r="D230" s="129" t="s">
        <v>1715</v>
      </c>
      <c r="E230" s="177">
        <v>405000</v>
      </c>
      <c r="F230" s="178"/>
      <c r="G230" s="179"/>
      <c r="H230" s="177">
        <f t="shared" si="8"/>
        <v>405000</v>
      </c>
      <c r="I230" s="136"/>
      <c r="J230" s="555"/>
    </row>
    <row r="231" spans="1:10" ht="18.75" customHeight="1">
      <c r="A231" s="136">
        <v>64</v>
      </c>
      <c r="B231" s="174" t="s">
        <v>1462</v>
      </c>
      <c r="C231" s="554">
        <v>1963</v>
      </c>
      <c r="D231" s="129" t="s">
        <v>1463</v>
      </c>
      <c r="E231" s="177">
        <v>405000</v>
      </c>
      <c r="F231" s="178"/>
      <c r="G231" s="179"/>
      <c r="H231" s="177">
        <f t="shared" si="8"/>
        <v>405000</v>
      </c>
      <c r="I231" s="136"/>
      <c r="J231" s="555"/>
    </row>
    <row r="232" spans="1:10" ht="18.75" customHeight="1">
      <c r="A232" s="136">
        <v>65</v>
      </c>
      <c r="B232" s="127" t="s">
        <v>869</v>
      </c>
      <c r="C232" s="554">
        <v>1969</v>
      </c>
      <c r="D232" s="129" t="s">
        <v>1713</v>
      </c>
      <c r="E232" s="177">
        <v>405000</v>
      </c>
      <c r="F232" s="178"/>
      <c r="G232" s="179"/>
      <c r="H232" s="177">
        <f t="shared" si="8"/>
        <v>405000</v>
      </c>
      <c r="I232" s="136"/>
      <c r="J232" s="555"/>
    </row>
    <row r="233" spans="1:10" ht="18.75" customHeight="1">
      <c r="A233" s="136">
        <v>66</v>
      </c>
      <c r="B233" s="174" t="s">
        <v>1464</v>
      </c>
      <c r="C233" s="554">
        <v>1962</v>
      </c>
      <c r="D233" s="129" t="s">
        <v>1713</v>
      </c>
      <c r="E233" s="177">
        <v>405000</v>
      </c>
      <c r="F233" s="178"/>
      <c r="G233" s="179"/>
      <c r="H233" s="177">
        <f t="shared" si="8"/>
        <v>405000</v>
      </c>
      <c r="I233" s="136"/>
      <c r="J233" s="555"/>
    </row>
    <row r="234" spans="1:12" ht="18.75" customHeight="1">
      <c r="A234" s="136">
        <v>67</v>
      </c>
      <c r="B234" s="127" t="s">
        <v>2619</v>
      </c>
      <c r="C234" s="554">
        <v>1997</v>
      </c>
      <c r="D234" s="129" t="s">
        <v>2621</v>
      </c>
      <c r="E234" s="177">
        <v>405000</v>
      </c>
      <c r="F234" s="178"/>
      <c r="G234" s="179"/>
      <c r="H234" s="177">
        <f t="shared" si="8"/>
        <v>405000</v>
      </c>
      <c r="I234" s="136"/>
      <c r="J234" s="137" t="s">
        <v>2622</v>
      </c>
      <c r="K234" s="1507"/>
      <c r="L234" s="191" t="s">
        <v>2800</v>
      </c>
    </row>
    <row r="235" spans="1:11" ht="18.75" customHeight="1">
      <c r="A235" s="136">
        <v>68</v>
      </c>
      <c r="B235" s="127" t="s">
        <v>1949</v>
      </c>
      <c r="C235" s="554">
        <v>2001</v>
      </c>
      <c r="D235" s="129" t="s">
        <v>1718</v>
      </c>
      <c r="E235" s="177">
        <v>405000</v>
      </c>
      <c r="F235" s="178"/>
      <c r="G235" s="177"/>
      <c r="H235" s="177">
        <f t="shared" si="8"/>
        <v>405000</v>
      </c>
      <c r="I235" s="729"/>
      <c r="J235" s="137" t="s">
        <v>2622</v>
      </c>
      <c r="K235" s="1507"/>
    </row>
    <row r="236" spans="1:11" ht="18.75" customHeight="1">
      <c r="A236" s="136">
        <v>69</v>
      </c>
      <c r="B236" s="127" t="s">
        <v>2620</v>
      </c>
      <c r="C236" s="554">
        <v>1987</v>
      </c>
      <c r="D236" s="129" t="s">
        <v>1283</v>
      </c>
      <c r="E236" s="177">
        <v>405000</v>
      </c>
      <c r="F236" s="178"/>
      <c r="G236" s="177"/>
      <c r="H236" s="177">
        <f t="shared" si="8"/>
        <v>405000</v>
      </c>
      <c r="I236" s="729"/>
      <c r="J236" s="137"/>
      <c r="K236" s="1507"/>
    </row>
    <row r="237" spans="1:11" ht="18.75" customHeight="1">
      <c r="A237" s="136">
        <v>70</v>
      </c>
      <c r="B237" s="127" t="s">
        <v>2376</v>
      </c>
      <c r="C237" s="129">
        <v>1965</v>
      </c>
      <c r="D237" s="129" t="s">
        <v>1028</v>
      </c>
      <c r="E237" s="177">
        <v>405000</v>
      </c>
      <c r="F237" s="178"/>
      <c r="G237" s="177"/>
      <c r="H237" s="177">
        <f t="shared" si="8"/>
        <v>405000</v>
      </c>
      <c r="I237" s="729"/>
      <c r="J237" s="137"/>
      <c r="K237" s="1507"/>
    </row>
    <row r="238" spans="1:11" ht="18.75" customHeight="1">
      <c r="A238" s="136">
        <v>71</v>
      </c>
      <c r="B238" s="127" t="s">
        <v>1029</v>
      </c>
      <c r="C238" s="129">
        <v>1962</v>
      </c>
      <c r="D238" s="129" t="s">
        <v>1735</v>
      </c>
      <c r="E238" s="177">
        <v>405000</v>
      </c>
      <c r="F238" s="178"/>
      <c r="G238" s="177"/>
      <c r="H238" s="177">
        <f t="shared" si="8"/>
        <v>405000</v>
      </c>
      <c r="I238" s="729"/>
      <c r="J238" s="137"/>
      <c r="K238" s="1507"/>
    </row>
    <row r="239" spans="1:11" ht="18.75" customHeight="1">
      <c r="A239" s="136">
        <v>72</v>
      </c>
      <c r="B239" s="127" t="s">
        <v>1030</v>
      </c>
      <c r="C239" s="129">
        <v>1957</v>
      </c>
      <c r="D239" s="129" t="s">
        <v>1031</v>
      </c>
      <c r="E239" s="177">
        <v>405000</v>
      </c>
      <c r="F239" s="178"/>
      <c r="G239" s="177"/>
      <c r="H239" s="177">
        <f t="shared" si="8"/>
        <v>405000</v>
      </c>
      <c r="I239" s="729"/>
      <c r="J239" s="137"/>
      <c r="K239" s="1507"/>
    </row>
    <row r="240" spans="1:11" ht="18.75" customHeight="1">
      <c r="A240" s="136">
        <v>73</v>
      </c>
      <c r="B240" s="127" t="s">
        <v>1032</v>
      </c>
      <c r="C240" s="129">
        <v>1998</v>
      </c>
      <c r="D240" s="129" t="s">
        <v>1713</v>
      </c>
      <c r="E240" s="177">
        <v>405000</v>
      </c>
      <c r="F240" s="178"/>
      <c r="G240" s="177"/>
      <c r="H240" s="177">
        <f t="shared" si="8"/>
        <v>405000</v>
      </c>
      <c r="I240" s="729"/>
      <c r="J240" s="137"/>
      <c r="K240" s="1507"/>
    </row>
    <row r="241" spans="1:11" ht="18.75" customHeight="1">
      <c r="A241" s="136">
        <v>74</v>
      </c>
      <c r="B241" s="127" t="s">
        <v>1033</v>
      </c>
      <c r="C241" s="129">
        <v>1984</v>
      </c>
      <c r="D241" s="129" t="s">
        <v>1713</v>
      </c>
      <c r="E241" s="177">
        <v>405000</v>
      </c>
      <c r="F241" s="178"/>
      <c r="G241" s="177"/>
      <c r="H241" s="177">
        <f t="shared" si="8"/>
        <v>405000</v>
      </c>
      <c r="I241" s="729"/>
      <c r="J241" s="137"/>
      <c r="K241" s="1507"/>
    </row>
    <row r="242" spans="1:10" ht="18.75" customHeight="1">
      <c r="A242" s="1664" t="s">
        <v>2785</v>
      </c>
      <c r="B242" s="1664"/>
      <c r="C242" s="1664"/>
      <c r="D242" s="1664"/>
      <c r="E242" s="719">
        <f>SUM(E169:E241)</f>
        <v>29565000</v>
      </c>
      <c r="F242" s="719">
        <f>SUM(F169:F229)</f>
        <v>0</v>
      </c>
      <c r="G242" s="719">
        <f>SUM(G236:G241)</f>
        <v>0</v>
      </c>
      <c r="H242" s="719">
        <f>SUM(H169:H241)</f>
        <v>29565000</v>
      </c>
      <c r="I242" s="131"/>
      <c r="J242" s="131"/>
    </row>
    <row r="243" spans="1:10" ht="18.75" customHeight="1">
      <c r="A243" s="1666" t="s">
        <v>1930</v>
      </c>
      <c r="B243" s="1667"/>
      <c r="C243" s="1667"/>
      <c r="D243" s="1667"/>
      <c r="E243" s="1667"/>
      <c r="F243" s="1667"/>
      <c r="G243" s="1667"/>
      <c r="H243" s="1667"/>
      <c r="I243" s="1667"/>
      <c r="J243" s="1668"/>
    </row>
    <row r="244" spans="1:10" ht="18.75" customHeight="1">
      <c r="A244" s="136">
        <v>1</v>
      </c>
      <c r="B244" s="127" t="s">
        <v>1931</v>
      </c>
      <c r="C244" s="554">
        <v>1947</v>
      </c>
      <c r="D244" s="129" t="s">
        <v>1707</v>
      </c>
      <c r="E244" s="171">
        <v>540000</v>
      </c>
      <c r="F244" s="130"/>
      <c r="G244" s="130"/>
      <c r="H244" s="171">
        <f>E244+G244</f>
        <v>540000</v>
      </c>
      <c r="I244" s="136"/>
      <c r="J244" s="136"/>
    </row>
    <row r="245" spans="1:10" ht="18.75" customHeight="1">
      <c r="A245" s="136">
        <v>2</v>
      </c>
      <c r="B245" s="127" t="s">
        <v>1932</v>
      </c>
      <c r="C245" s="554">
        <v>1933</v>
      </c>
      <c r="D245" s="129" t="s">
        <v>1707</v>
      </c>
      <c r="E245" s="171">
        <v>540000</v>
      </c>
      <c r="F245" s="130"/>
      <c r="G245" s="130"/>
      <c r="H245" s="171">
        <f aca="true" t="shared" si="9" ref="H245:H256">E245+G245</f>
        <v>540000</v>
      </c>
      <c r="I245" s="136"/>
      <c r="J245" s="136"/>
    </row>
    <row r="246" spans="1:10" ht="18.75" customHeight="1">
      <c r="A246" s="136">
        <v>3</v>
      </c>
      <c r="B246" s="127" t="s">
        <v>1941</v>
      </c>
      <c r="C246" s="554">
        <v>1953</v>
      </c>
      <c r="D246" s="129" t="s">
        <v>1707</v>
      </c>
      <c r="E246" s="171">
        <v>540000</v>
      </c>
      <c r="F246" s="130"/>
      <c r="G246" s="130"/>
      <c r="H246" s="171">
        <f t="shared" si="9"/>
        <v>540000</v>
      </c>
      <c r="I246" s="136"/>
      <c r="J246" s="136"/>
    </row>
    <row r="247" spans="1:10" ht="18.75" customHeight="1">
      <c r="A247" s="136">
        <v>4</v>
      </c>
      <c r="B247" s="127" t="s">
        <v>1942</v>
      </c>
      <c r="C247" s="554">
        <v>1953</v>
      </c>
      <c r="D247" s="129" t="s">
        <v>1707</v>
      </c>
      <c r="E247" s="171">
        <v>540000</v>
      </c>
      <c r="F247" s="130"/>
      <c r="G247" s="130"/>
      <c r="H247" s="171">
        <f t="shared" si="9"/>
        <v>540000</v>
      </c>
      <c r="I247" s="136"/>
      <c r="J247" s="136"/>
    </row>
    <row r="248" spans="1:10" ht="18.75" customHeight="1">
      <c r="A248" s="136">
        <v>5</v>
      </c>
      <c r="B248" s="127" t="s">
        <v>1933</v>
      </c>
      <c r="C248" s="554">
        <v>1948</v>
      </c>
      <c r="D248" s="129" t="s">
        <v>1713</v>
      </c>
      <c r="E248" s="171">
        <v>540000</v>
      </c>
      <c r="F248" s="130"/>
      <c r="G248" s="130"/>
      <c r="H248" s="171">
        <f t="shared" si="9"/>
        <v>540000</v>
      </c>
      <c r="I248" s="136"/>
      <c r="J248" s="136"/>
    </row>
    <row r="249" spans="1:10" ht="18.75" customHeight="1">
      <c r="A249" s="136">
        <v>6</v>
      </c>
      <c r="B249" s="127" t="s">
        <v>1935</v>
      </c>
      <c r="C249" s="554">
        <v>1947</v>
      </c>
      <c r="D249" s="129" t="s">
        <v>1760</v>
      </c>
      <c r="E249" s="171">
        <v>540000</v>
      </c>
      <c r="F249" s="130"/>
      <c r="G249" s="130"/>
      <c r="H249" s="171">
        <f t="shared" si="9"/>
        <v>540000</v>
      </c>
      <c r="I249" s="136"/>
      <c r="J249" s="136"/>
    </row>
    <row r="250" spans="1:10" ht="18.75" customHeight="1">
      <c r="A250" s="136">
        <v>7</v>
      </c>
      <c r="B250" s="127" t="s">
        <v>1936</v>
      </c>
      <c r="C250" s="554">
        <v>1946</v>
      </c>
      <c r="D250" s="129" t="s">
        <v>1709</v>
      </c>
      <c r="E250" s="171">
        <v>540000</v>
      </c>
      <c r="F250" s="130"/>
      <c r="G250" s="130"/>
      <c r="H250" s="171">
        <f t="shared" si="9"/>
        <v>540000</v>
      </c>
      <c r="I250" s="136"/>
      <c r="J250" s="136"/>
    </row>
    <row r="251" spans="1:10" ht="18.75" customHeight="1">
      <c r="A251" s="136">
        <v>8</v>
      </c>
      <c r="B251" s="127" t="s">
        <v>1937</v>
      </c>
      <c r="C251" s="554">
        <v>1943</v>
      </c>
      <c r="D251" s="129" t="s">
        <v>1715</v>
      </c>
      <c r="E251" s="171">
        <v>540000</v>
      </c>
      <c r="F251" s="130"/>
      <c r="G251" s="130"/>
      <c r="H251" s="171">
        <f t="shared" si="9"/>
        <v>540000</v>
      </c>
      <c r="I251" s="136"/>
      <c r="J251" s="136"/>
    </row>
    <row r="252" spans="1:10" ht="18.75" customHeight="1">
      <c r="A252" s="136">
        <v>9</v>
      </c>
      <c r="B252" s="127" t="s">
        <v>2587</v>
      </c>
      <c r="C252" s="554">
        <v>1943</v>
      </c>
      <c r="D252" s="129" t="s">
        <v>1718</v>
      </c>
      <c r="E252" s="171">
        <v>540000</v>
      </c>
      <c r="F252" s="130"/>
      <c r="G252" s="130"/>
      <c r="H252" s="171">
        <f t="shared" si="9"/>
        <v>540000</v>
      </c>
      <c r="I252" s="136"/>
      <c r="J252" s="136"/>
    </row>
    <row r="253" spans="1:10" ht="18.75" customHeight="1">
      <c r="A253" s="136">
        <v>10</v>
      </c>
      <c r="B253" s="127" t="s">
        <v>1939</v>
      </c>
      <c r="C253" s="554">
        <v>1948</v>
      </c>
      <c r="D253" s="129" t="s">
        <v>1883</v>
      </c>
      <c r="E253" s="171">
        <v>540000</v>
      </c>
      <c r="F253" s="130"/>
      <c r="G253" s="130"/>
      <c r="H253" s="171">
        <f t="shared" si="9"/>
        <v>540000</v>
      </c>
      <c r="I253" s="136"/>
      <c r="J253" s="136"/>
    </row>
    <row r="254" spans="1:10" ht="18.75" customHeight="1">
      <c r="A254" s="136">
        <v>11</v>
      </c>
      <c r="B254" s="127" t="s">
        <v>407</v>
      </c>
      <c r="C254" s="554">
        <v>1952</v>
      </c>
      <c r="D254" s="129" t="s">
        <v>1713</v>
      </c>
      <c r="E254" s="171">
        <v>540000</v>
      </c>
      <c r="F254" s="130"/>
      <c r="G254" s="130"/>
      <c r="H254" s="171">
        <f t="shared" si="9"/>
        <v>540000</v>
      </c>
      <c r="I254" s="136"/>
      <c r="J254" s="136"/>
    </row>
    <row r="255" spans="1:10" ht="18.75" customHeight="1">
      <c r="A255" s="136">
        <v>12</v>
      </c>
      <c r="B255" s="127" t="s">
        <v>408</v>
      </c>
      <c r="C255" s="554">
        <v>1954</v>
      </c>
      <c r="D255" s="129" t="s">
        <v>1799</v>
      </c>
      <c r="E255" s="171">
        <v>540000</v>
      </c>
      <c r="F255" s="130"/>
      <c r="G255" s="130"/>
      <c r="H255" s="171">
        <f t="shared" si="9"/>
        <v>540000</v>
      </c>
      <c r="I255" s="136"/>
      <c r="J255" s="136"/>
    </row>
    <row r="256" spans="1:10" ht="18.75" customHeight="1">
      <c r="A256" s="136">
        <v>13</v>
      </c>
      <c r="B256" s="127" t="s">
        <v>409</v>
      </c>
      <c r="C256" s="554">
        <v>1938</v>
      </c>
      <c r="D256" s="129" t="s">
        <v>1713</v>
      </c>
      <c r="E256" s="171">
        <v>540000</v>
      </c>
      <c r="F256" s="130"/>
      <c r="G256" s="130"/>
      <c r="H256" s="171">
        <f t="shared" si="9"/>
        <v>540000</v>
      </c>
      <c r="I256" s="136"/>
      <c r="J256" s="136"/>
    </row>
    <row r="257" spans="1:10" ht="18.75" customHeight="1">
      <c r="A257" s="136">
        <v>14</v>
      </c>
      <c r="B257" s="127" t="s">
        <v>1944</v>
      </c>
      <c r="C257" s="554">
        <v>1954</v>
      </c>
      <c r="D257" s="129" t="s">
        <v>1713</v>
      </c>
      <c r="E257" s="171">
        <v>540000</v>
      </c>
      <c r="F257" s="130"/>
      <c r="G257" s="130"/>
      <c r="H257" s="171">
        <v>540000</v>
      </c>
      <c r="I257" s="136"/>
      <c r="J257" s="136"/>
    </row>
    <row r="258" spans="1:10" ht="18.75" customHeight="1">
      <c r="A258" s="136">
        <v>15</v>
      </c>
      <c r="B258" s="127" t="s">
        <v>2586</v>
      </c>
      <c r="C258" s="554">
        <v>1951</v>
      </c>
      <c r="D258" s="129" t="s">
        <v>1715</v>
      </c>
      <c r="E258" s="171">
        <v>540000</v>
      </c>
      <c r="F258" s="130"/>
      <c r="G258" s="702"/>
      <c r="H258" s="171">
        <v>540000</v>
      </c>
      <c r="I258" s="136"/>
      <c r="J258" s="136"/>
    </row>
    <row r="259" spans="1:10" ht="18.75" customHeight="1">
      <c r="A259" s="136">
        <v>16</v>
      </c>
      <c r="B259" s="127" t="s">
        <v>1938</v>
      </c>
      <c r="C259" s="554">
        <v>1949</v>
      </c>
      <c r="D259" s="129" t="s">
        <v>1718</v>
      </c>
      <c r="E259" s="171">
        <v>540000</v>
      </c>
      <c r="F259" s="130"/>
      <c r="G259" s="702"/>
      <c r="H259" s="171">
        <f aca="true" t="shared" si="10" ref="H259:H268">SUM(E259:G259)</f>
        <v>540000</v>
      </c>
      <c r="I259" s="136"/>
      <c r="J259" s="136"/>
    </row>
    <row r="260" spans="1:10" ht="18.75" customHeight="1">
      <c r="A260" s="136">
        <v>17</v>
      </c>
      <c r="B260" s="127" t="s">
        <v>1940</v>
      </c>
      <c r="C260" s="554">
        <v>1949</v>
      </c>
      <c r="D260" s="129" t="s">
        <v>1718</v>
      </c>
      <c r="E260" s="171">
        <v>540000</v>
      </c>
      <c r="F260" s="130"/>
      <c r="G260" s="702"/>
      <c r="H260" s="171">
        <f t="shared" si="10"/>
        <v>540000</v>
      </c>
      <c r="I260" s="136"/>
      <c r="J260" s="136"/>
    </row>
    <row r="261" spans="1:10" ht="18.75" customHeight="1">
      <c r="A261" s="136">
        <v>18</v>
      </c>
      <c r="B261" s="127" t="s">
        <v>1934</v>
      </c>
      <c r="C261" s="554">
        <v>1939</v>
      </c>
      <c r="D261" s="129" t="s">
        <v>1708</v>
      </c>
      <c r="E261" s="171">
        <v>540000</v>
      </c>
      <c r="F261" s="130"/>
      <c r="G261" s="702"/>
      <c r="H261" s="171">
        <f t="shared" si="10"/>
        <v>540000</v>
      </c>
      <c r="I261" s="136"/>
      <c r="J261" s="136"/>
    </row>
    <row r="262" spans="1:10" ht="18.75" customHeight="1">
      <c r="A262" s="136">
        <v>19</v>
      </c>
      <c r="B262" s="261" t="s">
        <v>1841</v>
      </c>
      <c r="C262" s="700">
        <v>1956</v>
      </c>
      <c r="D262" s="261" t="s">
        <v>1709</v>
      </c>
      <c r="E262" s="171">
        <v>540000</v>
      </c>
      <c r="F262" s="702"/>
      <c r="G262" s="702"/>
      <c r="H262" s="171">
        <f t="shared" si="10"/>
        <v>540000</v>
      </c>
      <c r="I262" s="136"/>
      <c r="J262" s="552"/>
    </row>
    <row r="263" spans="1:10" ht="18.75" customHeight="1">
      <c r="A263" s="136">
        <v>20</v>
      </c>
      <c r="B263" s="261" t="s">
        <v>1882</v>
      </c>
      <c r="C263" s="700">
        <v>1956</v>
      </c>
      <c r="D263" s="261" t="s">
        <v>1883</v>
      </c>
      <c r="E263" s="171">
        <v>540000</v>
      </c>
      <c r="F263" s="702"/>
      <c r="G263" s="702"/>
      <c r="H263" s="171">
        <f t="shared" si="10"/>
        <v>540000</v>
      </c>
      <c r="I263" s="136"/>
      <c r="J263" s="552"/>
    </row>
    <row r="264" spans="1:10" ht="18.75" customHeight="1">
      <c r="A264" s="136">
        <v>21</v>
      </c>
      <c r="B264" s="127" t="s">
        <v>1828</v>
      </c>
      <c r="C264" s="554">
        <v>1956</v>
      </c>
      <c r="D264" s="129" t="s">
        <v>1708</v>
      </c>
      <c r="E264" s="171">
        <v>540000</v>
      </c>
      <c r="F264" s="130"/>
      <c r="G264" s="702"/>
      <c r="H264" s="171">
        <f t="shared" si="10"/>
        <v>540000</v>
      </c>
      <c r="I264" s="136"/>
      <c r="J264" s="552"/>
    </row>
    <row r="265" spans="1:10" ht="18.75" customHeight="1">
      <c r="A265" s="136">
        <v>22</v>
      </c>
      <c r="B265" s="174" t="s">
        <v>474</v>
      </c>
      <c r="C265" s="175">
        <v>1955</v>
      </c>
      <c r="D265" s="129" t="s">
        <v>1709</v>
      </c>
      <c r="E265" s="171">
        <v>540000</v>
      </c>
      <c r="F265" s="178"/>
      <c r="G265" s="553"/>
      <c r="H265" s="171">
        <f t="shared" si="10"/>
        <v>540000</v>
      </c>
      <c r="I265" s="136"/>
      <c r="J265" s="552"/>
    </row>
    <row r="266" spans="1:10" ht="18.75" customHeight="1">
      <c r="A266" s="136">
        <v>23</v>
      </c>
      <c r="B266" s="174" t="s">
        <v>1821</v>
      </c>
      <c r="C266" s="175">
        <v>1941</v>
      </c>
      <c r="D266" s="129" t="s">
        <v>1466</v>
      </c>
      <c r="E266" s="171">
        <v>540000</v>
      </c>
      <c r="F266" s="178"/>
      <c r="G266" s="553"/>
      <c r="H266" s="171">
        <f t="shared" si="10"/>
        <v>540000</v>
      </c>
      <c r="I266" s="136"/>
      <c r="J266" s="552"/>
    </row>
    <row r="267" spans="1:10" ht="18.75" customHeight="1">
      <c r="A267" s="136">
        <v>24</v>
      </c>
      <c r="B267" s="174" t="s">
        <v>1467</v>
      </c>
      <c r="C267" s="175">
        <v>1956</v>
      </c>
      <c r="D267" s="129" t="s">
        <v>1735</v>
      </c>
      <c r="E267" s="171">
        <v>540000</v>
      </c>
      <c r="F267" s="178"/>
      <c r="G267" s="553"/>
      <c r="H267" s="171">
        <f t="shared" si="10"/>
        <v>540000</v>
      </c>
      <c r="I267" s="136"/>
      <c r="J267" s="552"/>
    </row>
    <row r="268" spans="1:10" ht="18.75" customHeight="1">
      <c r="A268" s="136">
        <v>25</v>
      </c>
      <c r="B268" s="254" t="s">
        <v>1026</v>
      </c>
      <c r="C268" s="191">
        <v>1939</v>
      </c>
      <c r="D268" s="129" t="s">
        <v>1027</v>
      </c>
      <c r="E268" s="171">
        <v>540000</v>
      </c>
      <c r="F268" s="178"/>
      <c r="G268" s="553"/>
      <c r="H268" s="171">
        <f t="shared" si="10"/>
        <v>540000</v>
      </c>
      <c r="I268" s="136"/>
      <c r="J268" s="552"/>
    </row>
    <row r="269" spans="1:10" ht="18.75" customHeight="1">
      <c r="A269" s="1664" t="s">
        <v>2785</v>
      </c>
      <c r="B269" s="1664"/>
      <c r="C269" s="1664"/>
      <c r="D269" s="1664"/>
      <c r="E269" s="717">
        <f>SUM(E244:E268)</f>
        <v>13500000</v>
      </c>
      <c r="F269" s="717">
        <f>SUM(F244:F264)</f>
        <v>0</v>
      </c>
      <c r="G269" s="553"/>
      <c r="H269" s="717">
        <f>G269+E269</f>
        <v>13500000</v>
      </c>
      <c r="I269" s="131"/>
      <c r="J269" s="131"/>
    </row>
    <row r="270" spans="1:10" ht="18.75" customHeight="1">
      <c r="A270" s="1666" t="s">
        <v>1945</v>
      </c>
      <c r="B270" s="1667"/>
      <c r="C270" s="1667"/>
      <c r="D270" s="1667"/>
      <c r="E270" s="1667"/>
      <c r="F270" s="1667"/>
      <c r="G270" s="1667"/>
      <c r="H270" s="1667"/>
      <c r="I270" s="1667"/>
      <c r="J270" s="1668"/>
    </row>
    <row r="271" spans="1:10" ht="18.75" customHeight="1">
      <c r="A271" s="136">
        <v>1</v>
      </c>
      <c r="B271" s="127" t="s">
        <v>1946</v>
      </c>
      <c r="C271" s="554">
        <v>2001</v>
      </c>
      <c r="D271" s="129" t="s">
        <v>1713</v>
      </c>
      <c r="E271" s="171">
        <v>540000</v>
      </c>
      <c r="F271" s="130"/>
      <c r="G271" s="130"/>
      <c r="H271" s="171">
        <v>540000</v>
      </c>
      <c r="I271" s="136"/>
      <c r="J271" s="136"/>
    </row>
    <row r="272" spans="1:10" ht="18.75" customHeight="1">
      <c r="A272" s="136">
        <v>2</v>
      </c>
      <c r="B272" s="127" t="s">
        <v>1947</v>
      </c>
      <c r="C272" s="554">
        <v>2004</v>
      </c>
      <c r="D272" s="129" t="s">
        <v>1708</v>
      </c>
      <c r="E272" s="171">
        <v>540000</v>
      </c>
      <c r="F272" s="130"/>
      <c r="G272" s="130"/>
      <c r="H272" s="171">
        <v>540000</v>
      </c>
      <c r="I272" s="136"/>
      <c r="J272" s="136"/>
    </row>
    <row r="273" spans="1:10" ht="18.75" customHeight="1">
      <c r="A273" s="136">
        <v>3</v>
      </c>
      <c r="B273" s="127" t="s">
        <v>863</v>
      </c>
      <c r="C273" s="554">
        <v>2003</v>
      </c>
      <c r="D273" s="129" t="s">
        <v>1708</v>
      </c>
      <c r="E273" s="171">
        <v>540000</v>
      </c>
      <c r="F273" s="130"/>
      <c r="G273" s="130"/>
      <c r="H273" s="171">
        <v>540000</v>
      </c>
      <c r="I273" s="136"/>
      <c r="J273" s="136"/>
    </row>
    <row r="274" spans="1:10" ht="18.75" customHeight="1">
      <c r="A274" s="136">
        <v>4</v>
      </c>
      <c r="B274" s="127" t="s">
        <v>475</v>
      </c>
      <c r="C274" s="554">
        <v>2004</v>
      </c>
      <c r="D274" s="129" t="s">
        <v>1708</v>
      </c>
      <c r="E274" s="171">
        <v>540000</v>
      </c>
      <c r="F274" s="130"/>
      <c r="G274" s="130"/>
      <c r="H274" s="171">
        <v>540000</v>
      </c>
      <c r="I274" s="136"/>
      <c r="J274" s="136"/>
    </row>
    <row r="275" spans="1:10" ht="18.75" customHeight="1">
      <c r="A275" s="136">
        <v>5</v>
      </c>
      <c r="B275" s="261" t="s">
        <v>1951</v>
      </c>
      <c r="C275" s="554">
        <v>2005</v>
      </c>
      <c r="D275" s="129" t="s">
        <v>1711</v>
      </c>
      <c r="E275" s="171">
        <v>540000</v>
      </c>
      <c r="F275" s="130"/>
      <c r="G275" s="130"/>
      <c r="H275" s="171">
        <v>540000</v>
      </c>
      <c r="I275" s="136"/>
      <c r="J275" s="136"/>
    </row>
    <row r="276" spans="1:10" ht="18.75" customHeight="1">
      <c r="A276" s="136">
        <v>6</v>
      </c>
      <c r="B276" s="127" t="s">
        <v>1955</v>
      </c>
      <c r="C276" s="554">
        <v>2011</v>
      </c>
      <c r="D276" s="129" t="s">
        <v>1917</v>
      </c>
      <c r="E276" s="171">
        <v>540000</v>
      </c>
      <c r="F276" s="130"/>
      <c r="G276" s="130"/>
      <c r="H276" s="171">
        <v>540000</v>
      </c>
      <c r="I276" s="136"/>
      <c r="J276" s="136"/>
    </row>
    <row r="277" spans="1:10" ht="18.75" customHeight="1">
      <c r="A277" s="136">
        <v>7</v>
      </c>
      <c r="B277" s="127" t="s">
        <v>1948</v>
      </c>
      <c r="C277" s="554">
        <v>2006</v>
      </c>
      <c r="D277" s="129" t="s">
        <v>1718</v>
      </c>
      <c r="E277" s="171">
        <v>540000</v>
      </c>
      <c r="F277" s="130"/>
      <c r="G277" s="130"/>
      <c r="H277" s="171">
        <v>540000</v>
      </c>
      <c r="I277" s="136"/>
      <c r="J277" s="136"/>
    </row>
    <row r="278" spans="1:10" ht="18.75" customHeight="1">
      <c r="A278" s="136">
        <v>8</v>
      </c>
      <c r="B278" s="127" t="s">
        <v>1950</v>
      </c>
      <c r="C278" s="554">
        <v>2005</v>
      </c>
      <c r="D278" s="129" t="s">
        <v>1718</v>
      </c>
      <c r="E278" s="171">
        <v>540000</v>
      </c>
      <c r="F278" s="130"/>
      <c r="G278" s="130"/>
      <c r="H278" s="171">
        <v>540000</v>
      </c>
      <c r="I278" s="136"/>
      <c r="J278" s="136"/>
    </row>
    <row r="279" spans="1:10" ht="18.75" customHeight="1">
      <c r="A279" s="136">
        <v>9</v>
      </c>
      <c r="B279" s="127" t="s">
        <v>1956</v>
      </c>
      <c r="C279" s="554">
        <v>2007</v>
      </c>
      <c r="D279" s="129" t="s">
        <v>1718</v>
      </c>
      <c r="E279" s="171">
        <v>540000</v>
      </c>
      <c r="F279" s="130"/>
      <c r="G279" s="130"/>
      <c r="H279" s="171">
        <v>540000</v>
      </c>
      <c r="I279" s="136"/>
      <c r="J279" s="136"/>
    </row>
    <row r="280" spans="1:10" ht="18.75" customHeight="1">
      <c r="A280" s="136">
        <v>10</v>
      </c>
      <c r="B280" s="127" t="s">
        <v>1263</v>
      </c>
      <c r="C280" s="554">
        <v>2009</v>
      </c>
      <c r="D280" s="129" t="s">
        <v>1718</v>
      </c>
      <c r="E280" s="171">
        <v>540000</v>
      </c>
      <c r="F280" s="130"/>
      <c r="G280" s="130"/>
      <c r="H280" s="171">
        <f>SUM(E280:G280)</f>
        <v>540000</v>
      </c>
      <c r="I280" s="136"/>
      <c r="J280" s="136"/>
    </row>
    <row r="281" spans="1:10" ht="18.75" customHeight="1">
      <c r="A281" s="136">
        <v>11</v>
      </c>
      <c r="B281" s="127" t="s">
        <v>796</v>
      </c>
      <c r="C281" s="554">
        <v>2001</v>
      </c>
      <c r="D281" s="129" t="s">
        <v>1718</v>
      </c>
      <c r="E281" s="171">
        <v>540000</v>
      </c>
      <c r="F281" s="130"/>
      <c r="G281" s="130"/>
      <c r="H281" s="171">
        <f>SUM(E281:G281)</f>
        <v>540000</v>
      </c>
      <c r="I281" s="136"/>
      <c r="J281" s="136"/>
    </row>
    <row r="282" spans="1:10" ht="18.75" customHeight="1">
      <c r="A282" s="136">
        <v>12</v>
      </c>
      <c r="B282" s="127" t="s">
        <v>43</v>
      </c>
      <c r="C282" s="554">
        <v>2014</v>
      </c>
      <c r="D282" s="129" t="s">
        <v>1760</v>
      </c>
      <c r="E282" s="171">
        <v>540000</v>
      </c>
      <c r="F282" s="130"/>
      <c r="G282" s="130"/>
      <c r="H282" s="171">
        <f>SUM(E282:G282)</f>
        <v>540000</v>
      </c>
      <c r="I282" s="136"/>
      <c r="J282" s="136"/>
    </row>
    <row r="283" spans="1:10" ht="18.75" customHeight="1">
      <c r="A283" s="136">
        <v>13</v>
      </c>
      <c r="B283" s="127" t="s">
        <v>1468</v>
      </c>
      <c r="C283" s="554">
        <v>2006</v>
      </c>
      <c r="D283" s="129" t="s">
        <v>1469</v>
      </c>
      <c r="E283" s="171">
        <v>540000</v>
      </c>
      <c r="F283" s="130"/>
      <c r="G283" s="130"/>
      <c r="H283" s="171">
        <f>SUM(E283:G283)</f>
        <v>540000</v>
      </c>
      <c r="I283" s="136"/>
      <c r="J283" s="136"/>
    </row>
    <row r="284" spans="1:10" ht="18.75" customHeight="1">
      <c r="A284" s="136">
        <v>14</v>
      </c>
      <c r="B284" s="127" t="s">
        <v>1470</v>
      </c>
      <c r="C284" s="554">
        <v>2016</v>
      </c>
      <c r="D284" s="129" t="s">
        <v>1471</v>
      </c>
      <c r="E284" s="171">
        <v>540000</v>
      </c>
      <c r="F284" s="130"/>
      <c r="G284" s="130"/>
      <c r="H284" s="171">
        <f>SUM(E284:G284)</f>
        <v>540000</v>
      </c>
      <c r="I284" s="136"/>
      <c r="J284" s="136"/>
    </row>
    <row r="285" spans="1:10" ht="18.75" customHeight="1">
      <c r="A285" s="136">
        <v>15</v>
      </c>
      <c r="B285" s="254" t="s">
        <v>95</v>
      </c>
      <c r="C285" s="191">
        <v>2014</v>
      </c>
      <c r="D285" s="129" t="s">
        <v>1758</v>
      </c>
      <c r="E285" s="171">
        <v>540000</v>
      </c>
      <c r="F285" s="130"/>
      <c r="G285" s="130"/>
      <c r="H285" s="171">
        <f>G285+E285</f>
        <v>540000</v>
      </c>
      <c r="I285" s="136"/>
      <c r="J285" s="136"/>
    </row>
    <row r="286" spans="1:10" ht="18.75" customHeight="1">
      <c r="A286" s="1669" t="s">
        <v>2785</v>
      </c>
      <c r="B286" s="1670"/>
      <c r="C286" s="1670"/>
      <c r="D286" s="1671"/>
      <c r="E286" s="730">
        <f>SUM(E271:E285)</f>
        <v>8100000</v>
      </c>
      <c r="F286" s="731"/>
      <c r="G286" s="731"/>
      <c r="H286" s="730">
        <f>E286+G286</f>
        <v>8100000</v>
      </c>
      <c r="I286" s="131"/>
      <c r="J286" s="131"/>
    </row>
    <row r="287" spans="1:10" ht="18.75" customHeight="1">
      <c r="A287" s="1666" t="s">
        <v>2783</v>
      </c>
      <c r="B287" s="1667"/>
      <c r="C287" s="1667"/>
      <c r="D287" s="1667"/>
      <c r="E287" s="1667"/>
      <c r="F287" s="1667"/>
      <c r="G287" s="1667"/>
      <c r="H287" s="1667"/>
      <c r="I287" s="1667"/>
      <c r="J287" s="1668"/>
    </row>
    <row r="288" spans="1:10" ht="18.75" customHeight="1">
      <c r="A288" s="554">
        <v>1</v>
      </c>
      <c r="B288" s="127" t="s">
        <v>1964</v>
      </c>
      <c r="C288" s="554">
        <v>1983</v>
      </c>
      <c r="D288" s="129" t="s">
        <v>1720</v>
      </c>
      <c r="E288" s="171">
        <v>540000</v>
      </c>
      <c r="F288" s="130"/>
      <c r="G288" s="130"/>
      <c r="H288" s="171">
        <v>540000</v>
      </c>
      <c r="I288" s="136"/>
      <c r="J288" s="141"/>
    </row>
    <row r="289" spans="1:10" ht="18.75" customHeight="1">
      <c r="A289" s="554">
        <v>2</v>
      </c>
      <c r="B289" s="127" t="s">
        <v>2469</v>
      </c>
      <c r="C289" s="554">
        <v>1977</v>
      </c>
      <c r="D289" s="129" t="s">
        <v>1707</v>
      </c>
      <c r="E289" s="171">
        <v>540000</v>
      </c>
      <c r="F289" s="130"/>
      <c r="G289" s="130"/>
      <c r="H289" s="171">
        <v>540000</v>
      </c>
      <c r="I289" s="136"/>
      <c r="J289" s="141"/>
    </row>
    <row r="290" spans="1:10" ht="18.75" customHeight="1">
      <c r="A290" s="554">
        <v>3</v>
      </c>
      <c r="B290" s="127" t="s">
        <v>1958</v>
      </c>
      <c r="C290" s="554">
        <v>1970</v>
      </c>
      <c r="D290" s="129" t="s">
        <v>1707</v>
      </c>
      <c r="E290" s="171">
        <v>540000</v>
      </c>
      <c r="F290" s="130"/>
      <c r="G290" s="130"/>
      <c r="H290" s="171">
        <v>540000</v>
      </c>
      <c r="I290" s="136"/>
      <c r="J290" s="141"/>
    </row>
    <row r="291" spans="1:10" ht="18.75" customHeight="1">
      <c r="A291" s="554">
        <v>4</v>
      </c>
      <c r="B291" s="127" t="s">
        <v>803</v>
      </c>
      <c r="C291" s="554">
        <v>1968</v>
      </c>
      <c r="D291" s="129" t="s">
        <v>1713</v>
      </c>
      <c r="E291" s="171">
        <v>540000</v>
      </c>
      <c r="F291" s="130"/>
      <c r="G291" s="130"/>
      <c r="H291" s="171">
        <v>540000</v>
      </c>
      <c r="I291" s="136"/>
      <c r="J291" s="141"/>
    </row>
    <row r="292" spans="1:10" ht="18.75" customHeight="1">
      <c r="A292" s="554">
        <v>5</v>
      </c>
      <c r="B292" s="127" t="s">
        <v>1979</v>
      </c>
      <c r="C292" s="554">
        <v>1993</v>
      </c>
      <c r="D292" s="129" t="s">
        <v>1711</v>
      </c>
      <c r="E292" s="171">
        <v>540000</v>
      </c>
      <c r="F292" s="130"/>
      <c r="G292" s="130"/>
      <c r="H292" s="171">
        <v>540000</v>
      </c>
      <c r="I292" s="136"/>
      <c r="J292" s="141"/>
    </row>
    <row r="293" spans="1:10" ht="18.75" customHeight="1">
      <c r="A293" s="554">
        <v>6</v>
      </c>
      <c r="B293" s="127" t="s">
        <v>1960</v>
      </c>
      <c r="C293" s="554">
        <v>1994</v>
      </c>
      <c r="D293" s="129" t="s">
        <v>1709</v>
      </c>
      <c r="E293" s="171">
        <v>540000</v>
      </c>
      <c r="F293" s="130"/>
      <c r="G293" s="130"/>
      <c r="H293" s="171">
        <v>540000</v>
      </c>
      <c r="I293" s="136"/>
      <c r="J293" s="141"/>
    </row>
    <row r="294" spans="1:10" ht="18.75" customHeight="1">
      <c r="A294" s="554">
        <v>7</v>
      </c>
      <c r="B294" s="127" t="s">
        <v>1962</v>
      </c>
      <c r="C294" s="554">
        <v>1985</v>
      </c>
      <c r="D294" s="129" t="s">
        <v>1715</v>
      </c>
      <c r="E294" s="171">
        <v>540000</v>
      </c>
      <c r="F294" s="130"/>
      <c r="G294" s="130"/>
      <c r="H294" s="171">
        <v>540000</v>
      </c>
      <c r="I294" s="136"/>
      <c r="J294" s="141"/>
    </row>
    <row r="295" spans="1:10" ht="18.75" customHeight="1">
      <c r="A295" s="554">
        <v>8</v>
      </c>
      <c r="B295" s="127" t="s">
        <v>1965</v>
      </c>
      <c r="C295" s="554">
        <v>1984</v>
      </c>
      <c r="D295" s="129" t="s">
        <v>1715</v>
      </c>
      <c r="E295" s="171">
        <v>540000</v>
      </c>
      <c r="F295" s="130"/>
      <c r="G295" s="130"/>
      <c r="H295" s="171">
        <v>540000</v>
      </c>
      <c r="I295" s="136"/>
      <c r="J295" s="141"/>
    </row>
    <row r="296" spans="1:10" ht="18.75" customHeight="1">
      <c r="A296" s="554">
        <v>9</v>
      </c>
      <c r="B296" s="127" t="s">
        <v>1970</v>
      </c>
      <c r="C296" s="554">
        <v>1998</v>
      </c>
      <c r="D296" s="129" t="s">
        <v>1884</v>
      </c>
      <c r="E296" s="171">
        <v>540000</v>
      </c>
      <c r="F296" s="130"/>
      <c r="G296" s="130"/>
      <c r="H296" s="171">
        <v>540000</v>
      </c>
      <c r="I296" s="136"/>
      <c r="J296" s="141"/>
    </row>
    <row r="297" spans="1:10" ht="18.75" customHeight="1">
      <c r="A297" s="554">
        <v>10</v>
      </c>
      <c r="B297" s="127" t="s">
        <v>410</v>
      </c>
      <c r="C297" s="554">
        <v>1966</v>
      </c>
      <c r="D297" s="129" t="s">
        <v>1884</v>
      </c>
      <c r="E297" s="171">
        <v>540000</v>
      </c>
      <c r="F297" s="618"/>
      <c r="G297" s="618"/>
      <c r="H297" s="171">
        <v>540000</v>
      </c>
      <c r="I297" s="712"/>
      <c r="J297" s="704"/>
    </row>
    <row r="298" spans="1:10" ht="18.75" customHeight="1">
      <c r="A298" s="554">
        <v>11</v>
      </c>
      <c r="B298" s="127" t="s">
        <v>1976</v>
      </c>
      <c r="C298" s="554">
        <v>1992</v>
      </c>
      <c r="D298" s="129" t="s">
        <v>1758</v>
      </c>
      <c r="E298" s="171">
        <v>540000</v>
      </c>
      <c r="F298" s="130"/>
      <c r="G298" s="130"/>
      <c r="H298" s="171">
        <v>540000</v>
      </c>
      <c r="I298" s="136"/>
      <c r="J298" s="141"/>
    </row>
    <row r="299" spans="1:10" ht="18.75" customHeight="1">
      <c r="A299" s="554">
        <v>12</v>
      </c>
      <c r="B299" s="127" t="s">
        <v>1977</v>
      </c>
      <c r="C299" s="554">
        <v>1969</v>
      </c>
      <c r="D299" s="129" t="s">
        <v>1758</v>
      </c>
      <c r="E299" s="171">
        <v>540000</v>
      </c>
      <c r="F299" s="130"/>
      <c r="G299" s="130"/>
      <c r="H299" s="171">
        <v>540000</v>
      </c>
      <c r="I299" s="136"/>
      <c r="J299" s="141"/>
    </row>
    <row r="300" spans="1:10" ht="18.75" customHeight="1">
      <c r="A300" s="554">
        <v>13</v>
      </c>
      <c r="B300" s="127" t="s">
        <v>1978</v>
      </c>
      <c r="C300" s="554">
        <v>1966</v>
      </c>
      <c r="D300" s="129" t="s">
        <v>1707</v>
      </c>
      <c r="E300" s="171">
        <v>540000</v>
      </c>
      <c r="F300" s="130"/>
      <c r="G300" s="130"/>
      <c r="H300" s="171">
        <v>540000</v>
      </c>
      <c r="I300" s="136"/>
      <c r="J300" s="141"/>
    </row>
    <row r="301" spans="1:10" ht="18.75" customHeight="1">
      <c r="A301" s="554">
        <v>14</v>
      </c>
      <c r="B301" s="127" t="s">
        <v>1972</v>
      </c>
      <c r="C301" s="554">
        <v>1992</v>
      </c>
      <c r="D301" s="129" t="s">
        <v>1713</v>
      </c>
      <c r="E301" s="171">
        <v>540000</v>
      </c>
      <c r="F301" s="130"/>
      <c r="G301" s="130"/>
      <c r="H301" s="171">
        <v>540000</v>
      </c>
      <c r="I301" s="136"/>
      <c r="J301" s="141"/>
    </row>
    <row r="302" spans="1:10" ht="18.75" customHeight="1">
      <c r="A302" s="554">
        <v>15</v>
      </c>
      <c r="B302" s="127" t="s">
        <v>2705</v>
      </c>
      <c r="C302" s="554">
        <v>1970</v>
      </c>
      <c r="D302" s="129" t="s">
        <v>1713</v>
      </c>
      <c r="E302" s="171">
        <v>540000</v>
      </c>
      <c r="F302" s="130"/>
      <c r="G302" s="130"/>
      <c r="H302" s="171">
        <v>540000</v>
      </c>
      <c r="I302" s="136"/>
      <c r="J302" s="141"/>
    </row>
    <row r="303" spans="1:10" ht="18.75" customHeight="1">
      <c r="A303" s="554">
        <v>16</v>
      </c>
      <c r="B303" s="127" t="s">
        <v>1971</v>
      </c>
      <c r="C303" s="554">
        <v>1966</v>
      </c>
      <c r="D303" s="129" t="s">
        <v>1715</v>
      </c>
      <c r="E303" s="171">
        <v>540000</v>
      </c>
      <c r="F303" s="130"/>
      <c r="G303" s="130"/>
      <c r="H303" s="171">
        <v>540000</v>
      </c>
      <c r="I303" s="136"/>
      <c r="J303" s="141"/>
    </row>
    <row r="304" spans="1:10" ht="18.75" customHeight="1">
      <c r="A304" s="554">
        <v>17</v>
      </c>
      <c r="B304" s="127" t="s">
        <v>1980</v>
      </c>
      <c r="C304" s="554">
        <v>1981</v>
      </c>
      <c r="D304" s="129" t="s">
        <v>1715</v>
      </c>
      <c r="E304" s="171">
        <v>540000</v>
      </c>
      <c r="F304" s="130"/>
      <c r="G304" s="130"/>
      <c r="H304" s="171">
        <v>540000</v>
      </c>
      <c r="I304" s="136"/>
      <c r="J304" s="141"/>
    </row>
    <row r="305" spans="1:10" ht="18.75" customHeight="1">
      <c r="A305" s="554">
        <v>18</v>
      </c>
      <c r="B305" s="127" t="s">
        <v>1981</v>
      </c>
      <c r="C305" s="554">
        <v>1960</v>
      </c>
      <c r="D305" s="129" t="s">
        <v>1715</v>
      </c>
      <c r="E305" s="171">
        <v>540000</v>
      </c>
      <c r="F305" s="130"/>
      <c r="G305" s="130"/>
      <c r="H305" s="171">
        <v>540000</v>
      </c>
      <c r="I305" s="136"/>
      <c r="J305" s="141"/>
    </row>
    <row r="306" spans="1:10" ht="18.75" customHeight="1">
      <c r="A306" s="554">
        <v>19</v>
      </c>
      <c r="B306" s="127" t="s">
        <v>1982</v>
      </c>
      <c r="C306" s="554">
        <v>1973</v>
      </c>
      <c r="D306" s="129" t="s">
        <v>1715</v>
      </c>
      <c r="E306" s="171">
        <v>540000</v>
      </c>
      <c r="F306" s="130"/>
      <c r="G306" s="130"/>
      <c r="H306" s="171">
        <v>540000</v>
      </c>
      <c r="I306" s="136"/>
      <c r="J306" s="141"/>
    </row>
    <row r="307" spans="1:10" ht="18.75" customHeight="1">
      <c r="A307" s="554">
        <v>21</v>
      </c>
      <c r="B307" s="127" t="s">
        <v>1963</v>
      </c>
      <c r="C307" s="554">
        <v>1997</v>
      </c>
      <c r="D307" s="129" t="s">
        <v>1709</v>
      </c>
      <c r="E307" s="171">
        <v>540000</v>
      </c>
      <c r="F307" s="130"/>
      <c r="G307" s="130"/>
      <c r="H307" s="171">
        <f>SUM(E307:G307)</f>
        <v>540000</v>
      </c>
      <c r="I307" s="136"/>
      <c r="J307" s="141"/>
    </row>
    <row r="308" spans="1:10" ht="18.75" customHeight="1">
      <c r="A308" s="554">
        <v>22</v>
      </c>
      <c r="B308" s="127" t="s">
        <v>1961</v>
      </c>
      <c r="C308" s="554">
        <v>1962</v>
      </c>
      <c r="D308" s="129" t="s">
        <v>1715</v>
      </c>
      <c r="E308" s="171">
        <v>540000</v>
      </c>
      <c r="F308" s="130"/>
      <c r="G308" s="130"/>
      <c r="H308" s="171">
        <f>SUM(E308:G308)</f>
        <v>540000</v>
      </c>
      <c r="I308" s="136"/>
      <c r="J308" s="141"/>
    </row>
    <row r="309" spans="1:10" ht="18.75" customHeight="1">
      <c r="A309" s="554">
        <v>23</v>
      </c>
      <c r="B309" s="127" t="s">
        <v>1957</v>
      </c>
      <c r="C309" s="554">
        <v>1960</v>
      </c>
      <c r="D309" s="129" t="s">
        <v>1708</v>
      </c>
      <c r="E309" s="171">
        <v>540000</v>
      </c>
      <c r="F309" s="130"/>
      <c r="G309" s="130"/>
      <c r="H309" s="171">
        <f>SUM(E309:G309)</f>
        <v>540000</v>
      </c>
      <c r="I309" s="136"/>
      <c r="J309" s="141"/>
    </row>
    <row r="310" spans="1:10" ht="18.75" customHeight="1">
      <c r="A310" s="554">
        <v>24</v>
      </c>
      <c r="B310" s="127" t="s">
        <v>1959</v>
      </c>
      <c r="C310" s="554">
        <v>1968</v>
      </c>
      <c r="D310" s="129" t="s">
        <v>1708</v>
      </c>
      <c r="E310" s="171">
        <v>540000</v>
      </c>
      <c r="F310" s="130"/>
      <c r="G310" s="130"/>
      <c r="H310" s="171">
        <f>SUM(E310:G310)</f>
        <v>540000</v>
      </c>
      <c r="I310" s="136"/>
      <c r="J310" s="141"/>
    </row>
    <row r="311" spans="1:10" ht="18.75" customHeight="1">
      <c r="A311" s="554">
        <v>25</v>
      </c>
      <c r="B311" s="174" t="s">
        <v>2006</v>
      </c>
      <c r="C311" s="175">
        <v>2000</v>
      </c>
      <c r="D311" s="176" t="s">
        <v>1707</v>
      </c>
      <c r="E311" s="180">
        <v>540000</v>
      </c>
      <c r="F311" s="178"/>
      <c r="G311" s="181"/>
      <c r="H311" s="180">
        <f>SUM(E311:G311)</f>
        <v>540000</v>
      </c>
      <c r="I311" s="136"/>
      <c r="J311" s="141"/>
    </row>
    <row r="312" spans="1:10" ht="18.75" customHeight="1">
      <c r="A312" s="1444" t="s">
        <v>2785</v>
      </c>
      <c r="B312" s="1444"/>
      <c r="C312" s="1444"/>
      <c r="D312" s="1444"/>
      <c r="E312" s="732">
        <f>SUM(E288:E311)</f>
        <v>12960000</v>
      </c>
      <c r="F312" s="732">
        <f>SUM(F288:F311)</f>
        <v>0</v>
      </c>
      <c r="G312" s="732">
        <f>SUM(G288:G311)</f>
        <v>0</v>
      </c>
      <c r="H312" s="732">
        <f>SUM(H288:H311)</f>
        <v>12960000</v>
      </c>
      <c r="I312" s="136"/>
      <c r="J312" s="141"/>
    </row>
    <row r="313" spans="1:10" ht="18.75" customHeight="1">
      <c r="A313" s="1358" t="s">
        <v>734</v>
      </c>
      <c r="B313" s="1359"/>
      <c r="C313" s="1359"/>
      <c r="D313" s="1359"/>
      <c r="E313" s="1359"/>
      <c r="F313" s="1359"/>
      <c r="G313" s="1359"/>
      <c r="H313" s="1359"/>
      <c r="I313" s="1359"/>
      <c r="J313" s="1360"/>
    </row>
    <row r="314" spans="1:10" ht="18.75" customHeight="1">
      <c r="A314" s="554">
        <v>1</v>
      </c>
      <c r="B314" s="127" t="s">
        <v>1994</v>
      </c>
      <c r="C314" s="554">
        <v>1954</v>
      </c>
      <c r="D314" s="129" t="s">
        <v>1720</v>
      </c>
      <c r="E314" s="171">
        <v>675000</v>
      </c>
      <c r="F314" s="130"/>
      <c r="G314" s="130"/>
      <c r="H314" s="171">
        <v>675000</v>
      </c>
      <c r="I314" s="136"/>
      <c r="J314" s="141"/>
    </row>
    <row r="315" spans="1:10" ht="18.75" customHeight="1">
      <c r="A315" s="554">
        <v>2</v>
      </c>
      <c r="B315" s="127" t="s">
        <v>1983</v>
      </c>
      <c r="C315" s="554">
        <v>1942</v>
      </c>
      <c r="D315" s="129" t="s">
        <v>1707</v>
      </c>
      <c r="E315" s="171">
        <v>0</v>
      </c>
      <c r="F315" s="130"/>
      <c r="G315" s="130"/>
      <c r="H315" s="171">
        <v>0</v>
      </c>
      <c r="I315" s="136" t="s">
        <v>2820</v>
      </c>
      <c r="J315" s="141"/>
    </row>
    <row r="316" spans="1:10" ht="18.75" customHeight="1">
      <c r="A316" s="554">
        <v>3</v>
      </c>
      <c r="B316" s="127" t="s">
        <v>1984</v>
      </c>
      <c r="C316" s="554">
        <v>1929</v>
      </c>
      <c r="D316" s="129" t="s">
        <v>1735</v>
      </c>
      <c r="E316" s="171">
        <v>675000</v>
      </c>
      <c r="F316" s="130"/>
      <c r="G316" s="130"/>
      <c r="H316" s="171">
        <v>675000</v>
      </c>
      <c r="I316" s="136"/>
      <c r="J316" s="141"/>
    </row>
    <row r="317" spans="1:10" ht="18.75" customHeight="1">
      <c r="A317" s="554">
        <v>4</v>
      </c>
      <c r="B317" s="127" t="s">
        <v>125</v>
      </c>
      <c r="C317" s="554">
        <v>1957</v>
      </c>
      <c r="D317" s="129" t="s">
        <v>1718</v>
      </c>
      <c r="E317" s="171">
        <v>675000</v>
      </c>
      <c r="F317" s="130"/>
      <c r="G317" s="130"/>
      <c r="H317" s="171">
        <f>G317+E317</f>
        <v>675000</v>
      </c>
      <c r="I317" s="136"/>
      <c r="J317" s="141"/>
    </row>
    <row r="318" spans="1:10" ht="18.75" customHeight="1">
      <c r="A318" s="554">
        <v>5</v>
      </c>
      <c r="B318" s="127" t="s">
        <v>1986</v>
      </c>
      <c r="C318" s="554">
        <v>1931</v>
      </c>
      <c r="D318" s="129" t="s">
        <v>1708</v>
      </c>
      <c r="E318" s="171">
        <v>675000</v>
      </c>
      <c r="F318" s="130"/>
      <c r="G318" s="130"/>
      <c r="H318" s="171">
        <v>675000</v>
      </c>
      <c r="I318" s="136"/>
      <c r="J318" s="141"/>
    </row>
    <row r="319" spans="1:10" ht="18.75" customHeight="1">
      <c r="A319" s="554">
        <v>6</v>
      </c>
      <c r="B319" s="127" t="s">
        <v>1660</v>
      </c>
      <c r="C319" s="554">
        <v>1931</v>
      </c>
      <c r="D319" s="129" t="s">
        <v>1708</v>
      </c>
      <c r="E319" s="171">
        <v>675000</v>
      </c>
      <c r="F319" s="130"/>
      <c r="G319" s="130"/>
      <c r="H319" s="171">
        <v>675000</v>
      </c>
      <c r="I319" s="136"/>
      <c r="J319" s="141"/>
    </row>
    <row r="320" spans="1:10" ht="18.75" customHeight="1">
      <c r="A320" s="554">
        <v>7</v>
      </c>
      <c r="B320" s="127" t="s">
        <v>2588</v>
      </c>
      <c r="C320" s="554">
        <v>1945</v>
      </c>
      <c r="D320" s="129" t="s">
        <v>1708</v>
      </c>
      <c r="E320" s="171">
        <v>675000</v>
      </c>
      <c r="F320" s="130"/>
      <c r="G320" s="130"/>
      <c r="H320" s="171">
        <v>675000</v>
      </c>
      <c r="I320" s="136"/>
      <c r="J320" s="141"/>
    </row>
    <row r="321" spans="1:10" ht="18.75" customHeight="1">
      <c r="A321" s="554">
        <v>8</v>
      </c>
      <c r="B321" s="127" t="s">
        <v>1987</v>
      </c>
      <c r="C321" s="554">
        <v>1932</v>
      </c>
      <c r="D321" s="129" t="s">
        <v>1709</v>
      </c>
      <c r="E321" s="171">
        <v>675000</v>
      </c>
      <c r="F321" s="130"/>
      <c r="G321" s="130"/>
      <c r="H321" s="171">
        <v>675000</v>
      </c>
      <c r="I321" s="136"/>
      <c r="J321" s="141"/>
    </row>
    <row r="322" spans="1:10" ht="18.75" customHeight="1">
      <c r="A322" s="554">
        <v>9</v>
      </c>
      <c r="B322" s="127" t="s">
        <v>1988</v>
      </c>
      <c r="C322" s="554">
        <v>1932</v>
      </c>
      <c r="D322" s="129" t="s">
        <v>1709</v>
      </c>
      <c r="E322" s="171">
        <v>675000</v>
      </c>
      <c r="F322" s="130"/>
      <c r="G322" s="130"/>
      <c r="H322" s="171">
        <v>675000</v>
      </c>
      <c r="I322" s="136"/>
      <c r="J322" s="141"/>
    </row>
    <row r="323" spans="1:10" ht="18.75" customHeight="1">
      <c r="A323" s="554">
        <v>10</v>
      </c>
      <c r="B323" s="127" t="s">
        <v>1989</v>
      </c>
      <c r="C323" s="554">
        <v>1927</v>
      </c>
      <c r="D323" s="129" t="s">
        <v>1709</v>
      </c>
      <c r="E323" s="171">
        <v>675000</v>
      </c>
      <c r="F323" s="130"/>
      <c r="G323" s="130"/>
      <c r="H323" s="171">
        <v>675000</v>
      </c>
      <c r="I323" s="136"/>
      <c r="J323" s="141"/>
    </row>
    <row r="324" spans="1:10" ht="18.75" customHeight="1">
      <c r="A324" s="554">
        <v>11</v>
      </c>
      <c r="B324" s="127" t="s">
        <v>1990</v>
      </c>
      <c r="C324" s="554">
        <v>1943</v>
      </c>
      <c r="D324" s="129" t="s">
        <v>1479</v>
      </c>
      <c r="E324" s="171">
        <v>675000</v>
      </c>
      <c r="F324" s="130"/>
      <c r="G324" s="130"/>
      <c r="H324" s="171">
        <v>675000</v>
      </c>
      <c r="I324" s="136"/>
      <c r="J324" s="141"/>
    </row>
    <row r="325" spans="1:10" ht="18.75" customHeight="1">
      <c r="A325" s="554">
        <v>12</v>
      </c>
      <c r="B325" s="138" t="s">
        <v>1815</v>
      </c>
      <c r="C325" s="136">
        <v>1935</v>
      </c>
      <c r="D325" s="133" t="s">
        <v>1708</v>
      </c>
      <c r="E325" s="171">
        <v>675000</v>
      </c>
      <c r="F325" s="130"/>
      <c r="G325" s="130"/>
      <c r="H325" s="171">
        <f>SUM(E325:G325)</f>
        <v>675000</v>
      </c>
      <c r="I325" s="136"/>
      <c r="J325" s="704"/>
    </row>
    <row r="326" spans="1:10" ht="18.75" customHeight="1">
      <c r="A326" s="554">
        <v>13</v>
      </c>
      <c r="B326" s="127" t="s">
        <v>1996</v>
      </c>
      <c r="C326" s="554">
        <v>1927</v>
      </c>
      <c r="D326" s="129" t="s">
        <v>1720</v>
      </c>
      <c r="E326" s="171">
        <v>675000</v>
      </c>
      <c r="F326" s="130"/>
      <c r="G326" s="130"/>
      <c r="H326" s="171">
        <v>675000</v>
      </c>
      <c r="I326" s="136"/>
      <c r="J326" s="141"/>
    </row>
    <row r="327" spans="1:10" ht="18.75" customHeight="1">
      <c r="A327" s="554">
        <v>14</v>
      </c>
      <c r="B327" s="127" t="s">
        <v>1995</v>
      </c>
      <c r="C327" s="554">
        <v>1938</v>
      </c>
      <c r="D327" s="129" t="s">
        <v>1758</v>
      </c>
      <c r="E327" s="171">
        <v>675000</v>
      </c>
      <c r="F327" s="130"/>
      <c r="G327" s="130"/>
      <c r="H327" s="171">
        <v>675000</v>
      </c>
      <c r="I327" s="136"/>
      <c r="J327" s="141"/>
    </row>
    <row r="328" spans="1:10" ht="18.75" customHeight="1">
      <c r="A328" s="554">
        <v>15</v>
      </c>
      <c r="B328" s="127" t="s">
        <v>1999</v>
      </c>
      <c r="C328" s="554">
        <v>1938</v>
      </c>
      <c r="D328" s="129" t="s">
        <v>1709</v>
      </c>
      <c r="E328" s="171">
        <v>675000</v>
      </c>
      <c r="F328" s="130"/>
      <c r="G328" s="130"/>
      <c r="H328" s="171">
        <v>675000</v>
      </c>
      <c r="I328" s="136"/>
      <c r="J328" s="141"/>
    </row>
    <row r="329" spans="1:10" ht="18.75" customHeight="1">
      <c r="A329" s="554">
        <v>16</v>
      </c>
      <c r="B329" s="127" t="s">
        <v>1997</v>
      </c>
      <c r="C329" s="554">
        <v>1934</v>
      </c>
      <c r="D329" s="129" t="s">
        <v>1715</v>
      </c>
      <c r="E329" s="171">
        <v>675000</v>
      </c>
      <c r="F329" s="130"/>
      <c r="G329" s="130"/>
      <c r="H329" s="171">
        <v>675000</v>
      </c>
      <c r="I329" s="136"/>
      <c r="J329" s="141"/>
    </row>
    <row r="330" spans="1:10" ht="18.75" customHeight="1">
      <c r="A330" s="554">
        <v>17</v>
      </c>
      <c r="B330" s="127" t="s">
        <v>251</v>
      </c>
      <c r="C330" s="554">
        <v>1949</v>
      </c>
      <c r="D330" s="129" t="s">
        <v>1718</v>
      </c>
      <c r="E330" s="171">
        <v>675000</v>
      </c>
      <c r="F330" s="130"/>
      <c r="G330" s="130"/>
      <c r="H330" s="171">
        <v>675000</v>
      </c>
      <c r="I330" s="136"/>
      <c r="J330" s="141"/>
    </row>
    <row r="331" spans="1:10" ht="18.75" customHeight="1">
      <c r="A331" s="554">
        <v>18</v>
      </c>
      <c r="B331" s="127" t="s">
        <v>1998</v>
      </c>
      <c r="C331" s="554">
        <v>1937</v>
      </c>
      <c r="D331" s="129" t="s">
        <v>2064</v>
      </c>
      <c r="E331" s="171">
        <v>675000</v>
      </c>
      <c r="F331" s="130"/>
      <c r="G331" s="130"/>
      <c r="H331" s="171">
        <v>675000</v>
      </c>
      <c r="I331" s="136"/>
      <c r="J331" s="141"/>
    </row>
    <row r="332" spans="1:10" ht="18.75" customHeight="1">
      <c r="A332" s="554">
        <v>19</v>
      </c>
      <c r="B332" s="127" t="s">
        <v>1985</v>
      </c>
      <c r="C332" s="554">
        <v>1923</v>
      </c>
      <c r="D332" s="129" t="s">
        <v>1735</v>
      </c>
      <c r="E332" s="171">
        <v>675000</v>
      </c>
      <c r="F332" s="130"/>
      <c r="G332" s="130"/>
      <c r="H332" s="171">
        <f aca="true" t="shared" si="11" ref="H332:H338">SUM(E332:G332)</f>
        <v>675000</v>
      </c>
      <c r="I332" s="136"/>
      <c r="J332" s="141"/>
    </row>
    <row r="333" spans="1:10" ht="18.75" customHeight="1">
      <c r="A333" s="554">
        <v>20</v>
      </c>
      <c r="B333" s="127" t="s">
        <v>1993</v>
      </c>
      <c r="C333" s="554">
        <v>1937</v>
      </c>
      <c r="D333" s="129" t="s">
        <v>1715</v>
      </c>
      <c r="E333" s="171">
        <v>675000</v>
      </c>
      <c r="F333" s="130"/>
      <c r="G333" s="130"/>
      <c r="H333" s="171">
        <f t="shared" si="11"/>
        <v>675000</v>
      </c>
      <c r="I333" s="136"/>
      <c r="J333" s="141"/>
    </row>
    <row r="334" spans="1:10" ht="18.75" customHeight="1">
      <c r="A334" s="554">
        <v>21</v>
      </c>
      <c r="B334" s="127" t="s">
        <v>1991</v>
      </c>
      <c r="C334" s="554">
        <v>1927</v>
      </c>
      <c r="D334" s="129" t="s">
        <v>1718</v>
      </c>
      <c r="E334" s="171">
        <v>675000</v>
      </c>
      <c r="F334" s="130"/>
      <c r="G334" s="130"/>
      <c r="H334" s="171">
        <f t="shared" si="11"/>
        <v>675000</v>
      </c>
      <c r="I334" s="136"/>
      <c r="J334" s="141"/>
    </row>
    <row r="335" spans="1:10" ht="18.75" customHeight="1">
      <c r="A335" s="554">
        <v>22</v>
      </c>
      <c r="B335" s="127" t="s">
        <v>1943</v>
      </c>
      <c r="C335" s="554">
        <v>1954</v>
      </c>
      <c r="D335" s="129" t="s">
        <v>1718</v>
      </c>
      <c r="E335" s="171">
        <v>675000</v>
      </c>
      <c r="F335" s="130"/>
      <c r="G335" s="130"/>
      <c r="H335" s="171">
        <f t="shared" si="11"/>
        <v>675000</v>
      </c>
      <c r="I335" s="136"/>
      <c r="J335" s="141"/>
    </row>
    <row r="336" spans="1:10" ht="18.75" customHeight="1">
      <c r="A336" s="554">
        <v>23</v>
      </c>
      <c r="B336" s="174" t="s">
        <v>477</v>
      </c>
      <c r="C336" s="175">
        <v>1942</v>
      </c>
      <c r="D336" s="176" t="s">
        <v>478</v>
      </c>
      <c r="E336" s="180">
        <v>675000</v>
      </c>
      <c r="F336" s="178"/>
      <c r="G336" s="178"/>
      <c r="H336" s="180">
        <f t="shared" si="11"/>
        <v>675000</v>
      </c>
      <c r="I336" s="136"/>
      <c r="J336" s="733"/>
    </row>
    <row r="337" spans="1:10" ht="18.75" customHeight="1">
      <c r="A337" s="554">
        <v>24</v>
      </c>
      <c r="B337" s="174" t="s">
        <v>1973</v>
      </c>
      <c r="C337" s="175">
        <v>1950</v>
      </c>
      <c r="D337" s="176" t="s">
        <v>1290</v>
      </c>
      <c r="E337" s="180">
        <v>675000</v>
      </c>
      <c r="F337" s="178"/>
      <c r="G337" s="178"/>
      <c r="H337" s="180">
        <f t="shared" si="11"/>
        <v>675000</v>
      </c>
      <c r="I337" s="136"/>
      <c r="J337" s="733"/>
    </row>
    <row r="338" spans="1:10" ht="18.75" customHeight="1">
      <c r="A338" s="554">
        <v>25</v>
      </c>
      <c r="B338" s="174" t="s">
        <v>1459</v>
      </c>
      <c r="C338" s="175">
        <v>1943</v>
      </c>
      <c r="D338" s="176" t="s">
        <v>1894</v>
      </c>
      <c r="E338" s="180">
        <v>675000</v>
      </c>
      <c r="F338" s="178"/>
      <c r="G338" s="178"/>
      <c r="H338" s="180">
        <f t="shared" si="11"/>
        <v>675000</v>
      </c>
      <c r="I338" s="136"/>
      <c r="J338" s="733"/>
    </row>
    <row r="339" spans="1:10" ht="18.75" customHeight="1">
      <c r="A339" s="1157">
        <v>26</v>
      </c>
      <c r="B339" s="1158" t="s">
        <v>1092</v>
      </c>
      <c r="C339" s="1159">
        <v>1940</v>
      </c>
      <c r="D339" s="1160" t="s">
        <v>1093</v>
      </c>
      <c r="E339" s="1161">
        <v>675000</v>
      </c>
      <c r="F339" s="1162"/>
      <c r="G339" s="1162">
        <v>675000</v>
      </c>
      <c r="H339" s="1161">
        <f>G339+E339</f>
        <v>1350000</v>
      </c>
      <c r="I339" s="1152"/>
      <c r="J339" s="1163"/>
    </row>
    <row r="340" spans="1:10" ht="18.75" customHeight="1">
      <c r="A340" s="1664" t="s">
        <v>2785</v>
      </c>
      <c r="B340" s="1665"/>
      <c r="C340" s="1665"/>
      <c r="D340" s="1665"/>
      <c r="E340" s="732">
        <f>SUM(E314:E339)</f>
        <v>16875000</v>
      </c>
      <c r="F340" s="734"/>
      <c r="G340" s="1164">
        <v>675000</v>
      </c>
      <c r="H340" s="732">
        <f>E340+G340</f>
        <v>17550000</v>
      </c>
      <c r="I340" s="136"/>
      <c r="J340" s="141"/>
    </row>
    <row r="341" spans="1:10" ht="18.75" customHeight="1">
      <c r="A341" s="1666" t="s">
        <v>733</v>
      </c>
      <c r="B341" s="1667"/>
      <c r="C341" s="1667"/>
      <c r="D341" s="1667"/>
      <c r="E341" s="1667"/>
      <c r="F341" s="1667"/>
      <c r="G341" s="1667"/>
      <c r="H341" s="1667"/>
      <c r="I341" s="1667"/>
      <c r="J341" s="1668"/>
    </row>
    <row r="342" spans="1:10" ht="18.75" customHeight="1">
      <c r="A342" s="554">
        <v>1</v>
      </c>
      <c r="B342" s="127" t="s">
        <v>2004</v>
      </c>
      <c r="C342" s="554">
        <v>2012</v>
      </c>
      <c r="D342" s="129" t="s">
        <v>1758</v>
      </c>
      <c r="E342" s="171">
        <v>675000</v>
      </c>
      <c r="F342" s="130"/>
      <c r="G342" s="130"/>
      <c r="H342" s="171">
        <v>675000</v>
      </c>
      <c r="I342" s="136"/>
      <c r="J342" s="141"/>
    </row>
    <row r="343" spans="1:10" ht="18.75" customHeight="1">
      <c r="A343" s="554">
        <v>2</v>
      </c>
      <c r="B343" s="127" t="s">
        <v>2001</v>
      </c>
      <c r="C343" s="554">
        <v>2004</v>
      </c>
      <c r="D343" s="129" t="s">
        <v>1735</v>
      </c>
      <c r="E343" s="171">
        <v>675000</v>
      </c>
      <c r="F343" s="130"/>
      <c r="G343" s="130"/>
      <c r="H343" s="171">
        <v>675000</v>
      </c>
      <c r="I343" s="136"/>
      <c r="J343" s="141"/>
    </row>
    <row r="344" spans="1:10" ht="18.75" customHeight="1">
      <c r="A344" s="554">
        <v>3</v>
      </c>
      <c r="B344" s="127" t="s">
        <v>2003</v>
      </c>
      <c r="C344" s="554">
        <v>2006</v>
      </c>
      <c r="D344" s="129" t="s">
        <v>1711</v>
      </c>
      <c r="E344" s="171">
        <v>675000</v>
      </c>
      <c r="F344" s="130"/>
      <c r="G344" s="130"/>
      <c r="H344" s="171">
        <v>675000</v>
      </c>
      <c r="I344" s="136"/>
      <c r="J344" s="141"/>
    </row>
    <row r="345" spans="1:10" ht="18.75" customHeight="1">
      <c r="A345" s="554">
        <v>4</v>
      </c>
      <c r="B345" s="127" t="s">
        <v>2000</v>
      </c>
      <c r="C345" s="554">
        <v>2008</v>
      </c>
      <c r="D345" s="129" t="s">
        <v>1718</v>
      </c>
      <c r="E345" s="171">
        <v>675000</v>
      </c>
      <c r="F345" s="130"/>
      <c r="G345" s="130"/>
      <c r="H345" s="171">
        <v>675000</v>
      </c>
      <c r="I345" s="136"/>
      <c r="J345" s="141"/>
    </row>
    <row r="346" spans="1:10" ht="18.75" customHeight="1">
      <c r="A346" s="554">
        <v>5</v>
      </c>
      <c r="B346" s="127" t="s">
        <v>411</v>
      </c>
      <c r="C346" s="554">
        <v>2015</v>
      </c>
      <c r="D346" s="129" t="s">
        <v>1718</v>
      </c>
      <c r="E346" s="171">
        <v>675000</v>
      </c>
      <c r="F346" s="130"/>
      <c r="G346" s="130"/>
      <c r="H346" s="171">
        <v>675000</v>
      </c>
      <c r="I346" s="136"/>
      <c r="J346" s="141"/>
    </row>
    <row r="347" spans="1:10" ht="18.75" customHeight="1">
      <c r="A347" s="554">
        <v>6</v>
      </c>
      <c r="B347" s="127" t="s">
        <v>2005</v>
      </c>
      <c r="C347" s="554">
        <v>2002</v>
      </c>
      <c r="D347" s="129" t="s">
        <v>1715</v>
      </c>
      <c r="E347" s="171">
        <v>675000</v>
      </c>
      <c r="F347" s="130"/>
      <c r="G347" s="130"/>
      <c r="H347" s="171">
        <v>675000</v>
      </c>
      <c r="I347" s="136"/>
      <c r="J347" s="141"/>
    </row>
    <row r="348" spans="1:10" ht="18.75" customHeight="1">
      <c r="A348" s="554">
        <v>7</v>
      </c>
      <c r="B348" s="127" t="s">
        <v>2002</v>
      </c>
      <c r="C348" s="554">
        <v>2004</v>
      </c>
      <c r="D348" s="129" t="s">
        <v>1708</v>
      </c>
      <c r="E348" s="171">
        <v>675000</v>
      </c>
      <c r="F348" s="130"/>
      <c r="G348" s="130"/>
      <c r="H348" s="171">
        <f>SUM(E348:G348)</f>
        <v>675000</v>
      </c>
      <c r="I348" s="136"/>
      <c r="J348" s="141"/>
    </row>
    <row r="349" spans="1:10" ht="18.75" customHeight="1">
      <c r="A349" s="554">
        <v>8</v>
      </c>
      <c r="B349" s="127" t="s">
        <v>2338</v>
      </c>
      <c r="C349" s="554">
        <v>2004</v>
      </c>
      <c r="D349" s="129" t="s">
        <v>1718</v>
      </c>
      <c r="E349" s="171">
        <v>675000</v>
      </c>
      <c r="F349" s="130"/>
      <c r="G349" s="130"/>
      <c r="H349" s="171">
        <f>SUM(E349:G349)</f>
        <v>675000</v>
      </c>
      <c r="I349" s="136"/>
      <c r="J349" s="141"/>
    </row>
    <row r="350" spans="1:10" ht="18.75" customHeight="1">
      <c r="A350" s="1664" t="s">
        <v>2785</v>
      </c>
      <c r="B350" s="1664"/>
      <c r="C350" s="1664"/>
      <c r="D350" s="1664"/>
      <c r="E350" s="735">
        <f>SUM(E342:E349)</f>
        <v>5400000</v>
      </c>
      <c r="F350" s="713"/>
      <c r="G350" s="731"/>
      <c r="H350" s="735">
        <f>E350+G350</f>
        <v>5400000</v>
      </c>
      <c r="I350" s="136"/>
      <c r="J350" s="141"/>
    </row>
    <row r="351" spans="1:10" ht="18.75" customHeight="1">
      <c r="A351" s="1666" t="s">
        <v>2021</v>
      </c>
      <c r="B351" s="1667"/>
      <c r="C351" s="1667"/>
      <c r="D351" s="1667"/>
      <c r="E351" s="1667"/>
      <c r="F351" s="1667"/>
      <c r="G351" s="1667"/>
      <c r="H351" s="1667"/>
      <c r="I351" s="1667"/>
      <c r="J351" s="1668"/>
    </row>
    <row r="352" spans="1:10" ht="18.75" customHeight="1">
      <c r="A352" s="136">
        <v>1</v>
      </c>
      <c r="B352" s="127" t="s">
        <v>1044</v>
      </c>
      <c r="C352" s="554">
        <v>1956</v>
      </c>
      <c r="D352" s="129" t="s">
        <v>1720</v>
      </c>
      <c r="E352" s="171">
        <v>270000</v>
      </c>
      <c r="F352" s="130"/>
      <c r="G352" s="130"/>
      <c r="H352" s="171">
        <f>E352+G352</f>
        <v>270000</v>
      </c>
      <c r="I352" s="136"/>
      <c r="J352" s="136"/>
    </row>
    <row r="353" spans="1:10" ht="18.75" customHeight="1">
      <c r="A353" s="136">
        <v>2</v>
      </c>
      <c r="B353" s="127" t="s">
        <v>2047</v>
      </c>
      <c r="C353" s="554">
        <v>1953</v>
      </c>
      <c r="D353" s="129" t="s">
        <v>1720</v>
      </c>
      <c r="E353" s="171">
        <v>270000</v>
      </c>
      <c r="F353" s="130"/>
      <c r="G353" s="130"/>
      <c r="H353" s="171">
        <f aca="true" t="shared" si="12" ref="H353:H405">E353+G353</f>
        <v>270000</v>
      </c>
      <c r="I353" s="136"/>
      <c r="J353" s="141"/>
    </row>
    <row r="354" spans="1:10" ht="18.75" customHeight="1">
      <c r="A354" s="136">
        <v>3</v>
      </c>
      <c r="B354" s="127" t="s">
        <v>2023</v>
      </c>
      <c r="C354" s="554">
        <v>1973</v>
      </c>
      <c r="D354" s="129" t="s">
        <v>1707</v>
      </c>
      <c r="E354" s="171">
        <v>270000</v>
      </c>
      <c r="F354" s="130"/>
      <c r="G354" s="130"/>
      <c r="H354" s="171">
        <f t="shared" si="12"/>
        <v>270000</v>
      </c>
      <c r="I354" s="136"/>
      <c r="J354" s="136"/>
    </row>
    <row r="355" spans="1:10" ht="18.75" customHeight="1">
      <c r="A355" s="136">
        <v>4</v>
      </c>
      <c r="B355" s="127" t="s">
        <v>2024</v>
      </c>
      <c r="C355" s="554">
        <v>1973</v>
      </c>
      <c r="D355" s="129" t="s">
        <v>1707</v>
      </c>
      <c r="E355" s="171">
        <v>270000</v>
      </c>
      <c r="F355" s="130"/>
      <c r="G355" s="130"/>
      <c r="H355" s="171">
        <f t="shared" si="12"/>
        <v>270000</v>
      </c>
      <c r="I355" s="136"/>
      <c r="J355" s="136"/>
    </row>
    <row r="356" spans="1:10" ht="18.75" customHeight="1">
      <c r="A356" s="136">
        <v>5</v>
      </c>
      <c r="B356" s="127" t="s">
        <v>2025</v>
      </c>
      <c r="C356" s="554">
        <v>1967</v>
      </c>
      <c r="D356" s="129" t="s">
        <v>1707</v>
      </c>
      <c r="E356" s="171">
        <v>270000</v>
      </c>
      <c r="F356" s="130"/>
      <c r="G356" s="130"/>
      <c r="H356" s="171">
        <f t="shared" si="12"/>
        <v>270000</v>
      </c>
      <c r="I356" s="136"/>
      <c r="J356" s="136"/>
    </row>
    <row r="357" spans="1:10" ht="18.75" customHeight="1">
      <c r="A357" s="136">
        <v>6</v>
      </c>
      <c r="B357" s="1345" t="s">
        <v>2034</v>
      </c>
      <c r="C357" s="1157">
        <v>1965</v>
      </c>
      <c r="D357" s="1169" t="s">
        <v>1707</v>
      </c>
      <c r="E357" s="1165">
        <v>0</v>
      </c>
      <c r="F357" s="1155"/>
      <c r="G357" s="1155"/>
      <c r="H357" s="1165">
        <f t="shared" si="12"/>
        <v>0</v>
      </c>
      <c r="I357" s="1152" t="s">
        <v>569</v>
      </c>
      <c r="J357" s="1136" t="s">
        <v>2820</v>
      </c>
    </row>
    <row r="358" spans="1:10" ht="18.75" customHeight="1">
      <c r="A358" s="136">
        <v>7</v>
      </c>
      <c r="B358" s="127" t="s">
        <v>2035</v>
      </c>
      <c r="C358" s="554">
        <v>1937</v>
      </c>
      <c r="D358" s="129" t="s">
        <v>1707</v>
      </c>
      <c r="E358" s="171">
        <v>270000</v>
      </c>
      <c r="F358" s="130"/>
      <c r="G358" s="130"/>
      <c r="H358" s="171">
        <f t="shared" si="12"/>
        <v>270000</v>
      </c>
      <c r="I358" s="136"/>
      <c r="J358" s="141"/>
    </row>
    <row r="359" spans="1:10" ht="18.75" customHeight="1">
      <c r="A359" s="136">
        <v>8</v>
      </c>
      <c r="B359" s="127" t="s">
        <v>1996</v>
      </c>
      <c r="C359" s="554">
        <v>1927</v>
      </c>
      <c r="D359" s="129" t="s">
        <v>1720</v>
      </c>
      <c r="E359" s="171">
        <v>270000</v>
      </c>
      <c r="F359" s="130"/>
      <c r="G359" s="130"/>
      <c r="H359" s="171">
        <f t="shared" si="12"/>
        <v>270000</v>
      </c>
      <c r="I359" s="136"/>
      <c r="J359" s="141"/>
    </row>
    <row r="360" spans="1:10" ht="18.75" customHeight="1">
      <c r="A360" s="136">
        <v>9</v>
      </c>
      <c r="B360" s="127" t="s">
        <v>1824</v>
      </c>
      <c r="C360" s="554">
        <v>1962</v>
      </c>
      <c r="D360" s="129" t="s">
        <v>1707</v>
      </c>
      <c r="E360" s="171">
        <v>270000</v>
      </c>
      <c r="F360" s="130"/>
      <c r="G360" s="130"/>
      <c r="H360" s="171">
        <f t="shared" si="12"/>
        <v>270000</v>
      </c>
      <c r="I360" s="136"/>
      <c r="J360" s="141"/>
    </row>
    <row r="361" spans="1:10" ht="18.75" customHeight="1">
      <c r="A361" s="136">
        <v>10</v>
      </c>
      <c r="B361" s="127" t="s">
        <v>1827</v>
      </c>
      <c r="C361" s="554">
        <v>1962</v>
      </c>
      <c r="D361" s="129" t="s">
        <v>1758</v>
      </c>
      <c r="E361" s="171">
        <v>270000</v>
      </c>
      <c r="F361" s="130"/>
      <c r="G361" s="130"/>
      <c r="H361" s="171">
        <f t="shared" si="12"/>
        <v>270000</v>
      </c>
      <c r="I361" s="136"/>
      <c r="J361" s="136"/>
    </row>
    <row r="362" spans="1:10" ht="18.75" customHeight="1">
      <c r="A362" s="136">
        <v>11</v>
      </c>
      <c r="B362" s="127" t="s">
        <v>1977</v>
      </c>
      <c r="C362" s="554">
        <v>1970</v>
      </c>
      <c r="D362" s="129" t="s">
        <v>1758</v>
      </c>
      <c r="E362" s="171">
        <v>270000</v>
      </c>
      <c r="F362" s="130"/>
      <c r="G362" s="130"/>
      <c r="H362" s="171">
        <f t="shared" si="12"/>
        <v>270000</v>
      </c>
      <c r="I362" s="136"/>
      <c r="J362" s="136"/>
    </row>
    <row r="363" spans="1:10" ht="18.75" customHeight="1">
      <c r="A363" s="136">
        <v>12</v>
      </c>
      <c r="B363" s="127" t="s">
        <v>836</v>
      </c>
      <c r="C363" s="554">
        <v>1979</v>
      </c>
      <c r="D363" s="129" t="s">
        <v>1758</v>
      </c>
      <c r="E363" s="171">
        <v>270000</v>
      </c>
      <c r="F363" s="130"/>
      <c r="G363" s="130"/>
      <c r="H363" s="171">
        <f t="shared" si="12"/>
        <v>270000</v>
      </c>
      <c r="I363" s="136"/>
      <c r="J363" s="141"/>
    </row>
    <row r="364" spans="1:10" ht="18.75" customHeight="1">
      <c r="A364" s="136">
        <v>13</v>
      </c>
      <c r="B364" s="127" t="s">
        <v>2036</v>
      </c>
      <c r="C364" s="554">
        <v>1967</v>
      </c>
      <c r="D364" s="129" t="s">
        <v>1735</v>
      </c>
      <c r="E364" s="171">
        <v>270000</v>
      </c>
      <c r="F364" s="130"/>
      <c r="G364" s="130"/>
      <c r="H364" s="171">
        <f t="shared" si="12"/>
        <v>270000</v>
      </c>
      <c r="I364" s="136"/>
      <c r="J364" s="141"/>
    </row>
    <row r="365" spans="1:10" ht="18.75" customHeight="1">
      <c r="A365" s="136">
        <v>14</v>
      </c>
      <c r="B365" s="127" t="s">
        <v>1673</v>
      </c>
      <c r="C365" s="554">
        <v>1918</v>
      </c>
      <c r="D365" s="129" t="s">
        <v>1735</v>
      </c>
      <c r="E365" s="171">
        <v>270000</v>
      </c>
      <c r="F365" s="130"/>
      <c r="G365" s="130"/>
      <c r="H365" s="171">
        <f t="shared" si="12"/>
        <v>270000</v>
      </c>
      <c r="I365" s="136"/>
      <c r="J365" s="141"/>
    </row>
    <row r="366" spans="1:10" ht="18.75" customHeight="1">
      <c r="A366" s="136">
        <v>15</v>
      </c>
      <c r="B366" s="127" t="s">
        <v>2043</v>
      </c>
      <c r="C366" s="554">
        <v>1976</v>
      </c>
      <c r="D366" s="129" t="s">
        <v>1735</v>
      </c>
      <c r="E366" s="171">
        <v>270000</v>
      </c>
      <c r="F366" s="130"/>
      <c r="G366" s="130"/>
      <c r="H366" s="171">
        <f t="shared" si="12"/>
        <v>270000</v>
      </c>
      <c r="I366" s="136"/>
      <c r="J366" s="141"/>
    </row>
    <row r="367" spans="1:10" ht="18.75" customHeight="1">
      <c r="A367" s="136">
        <v>16</v>
      </c>
      <c r="B367" s="127" t="s">
        <v>869</v>
      </c>
      <c r="C367" s="554">
        <v>1969</v>
      </c>
      <c r="D367" s="129" t="s">
        <v>1713</v>
      </c>
      <c r="E367" s="171">
        <v>270000</v>
      </c>
      <c r="F367" s="130"/>
      <c r="G367" s="130"/>
      <c r="H367" s="171">
        <f t="shared" si="12"/>
        <v>270000</v>
      </c>
      <c r="I367" s="136"/>
      <c r="J367" s="136"/>
    </row>
    <row r="368" spans="1:10" ht="18.75" customHeight="1">
      <c r="A368" s="136">
        <v>17</v>
      </c>
      <c r="B368" s="127" t="s">
        <v>2026</v>
      </c>
      <c r="C368" s="554">
        <v>1991</v>
      </c>
      <c r="D368" s="129" t="s">
        <v>1713</v>
      </c>
      <c r="E368" s="171">
        <v>270000</v>
      </c>
      <c r="F368" s="130"/>
      <c r="G368" s="130"/>
      <c r="H368" s="171">
        <f t="shared" si="12"/>
        <v>270000</v>
      </c>
      <c r="I368" s="136"/>
      <c r="J368" s="136"/>
    </row>
    <row r="369" spans="1:10" ht="18.75" customHeight="1">
      <c r="A369" s="136">
        <v>18</v>
      </c>
      <c r="B369" s="127" t="s">
        <v>1924</v>
      </c>
      <c r="C369" s="554">
        <v>1967</v>
      </c>
      <c r="D369" s="129" t="s">
        <v>1713</v>
      </c>
      <c r="E369" s="171">
        <v>270000</v>
      </c>
      <c r="F369" s="130"/>
      <c r="G369" s="130"/>
      <c r="H369" s="171">
        <f t="shared" si="12"/>
        <v>270000</v>
      </c>
      <c r="I369" s="136"/>
      <c r="J369" s="141"/>
    </row>
    <row r="370" spans="1:10" ht="18.75" customHeight="1">
      <c r="A370" s="136">
        <v>19</v>
      </c>
      <c r="B370" s="127" t="s">
        <v>2022</v>
      </c>
      <c r="C370" s="554">
        <v>1958</v>
      </c>
      <c r="D370" s="129" t="s">
        <v>1708</v>
      </c>
      <c r="E370" s="171">
        <v>270000</v>
      </c>
      <c r="F370" s="130"/>
      <c r="G370" s="130"/>
      <c r="H370" s="171">
        <f t="shared" si="12"/>
        <v>270000</v>
      </c>
      <c r="I370" s="136"/>
      <c r="J370" s="136"/>
    </row>
    <row r="371" spans="1:10" ht="18.75" customHeight="1">
      <c r="A371" s="136">
        <v>20</v>
      </c>
      <c r="B371" s="127" t="s">
        <v>1959</v>
      </c>
      <c r="C371" s="554">
        <v>1968</v>
      </c>
      <c r="D371" s="129" t="s">
        <v>1708</v>
      </c>
      <c r="E371" s="171">
        <v>270000</v>
      </c>
      <c r="F371" s="130"/>
      <c r="G371" s="130"/>
      <c r="H371" s="171">
        <f t="shared" si="12"/>
        <v>270000</v>
      </c>
      <c r="I371" s="136"/>
      <c r="J371" s="136"/>
    </row>
    <row r="372" spans="1:10" ht="18.75" customHeight="1">
      <c r="A372" s="136">
        <v>21</v>
      </c>
      <c r="B372" s="127" t="s">
        <v>2037</v>
      </c>
      <c r="C372" s="554">
        <v>1971</v>
      </c>
      <c r="D372" s="129" t="s">
        <v>1708</v>
      </c>
      <c r="E372" s="171">
        <v>270000</v>
      </c>
      <c r="F372" s="130"/>
      <c r="G372" s="130"/>
      <c r="H372" s="171">
        <f t="shared" si="12"/>
        <v>270000</v>
      </c>
      <c r="I372" s="136"/>
      <c r="J372" s="141"/>
    </row>
    <row r="373" spans="1:10" ht="18.75" customHeight="1">
      <c r="A373" s="136">
        <v>22</v>
      </c>
      <c r="B373" s="254" t="s">
        <v>1660</v>
      </c>
      <c r="C373" s="554">
        <v>1931</v>
      </c>
      <c r="D373" s="129" t="s">
        <v>1708</v>
      </c>
      <c r="E373" s="171">
        <v>270000</v>
      </c>
      <c r="F373" s="130"/>
      <c r="G373" s="130"/>
      <c r="H373" s="171">
        <f t="shared" si="12"/>
        <v>270000</v>
      </c>
      <c r="I373" s="136"/>
      <c r="J373" s="141"/>
    </row>
    <row r="374" spans="1:10" ht="18.75" customHeight="1">
      <c r="A374" s="136">
        <v>23</v>
      </c>
      <c r="B374" s="127" t="s">
        <v>2045</v>
      </c>
      <c r="C374" s="554">
        <v>1978</v>
      </c>
      <c r="D374" s="129" t="s">
        <v>1708</v>
      </c>
      <c r="E374" s="171">
        <v>270000</v>
      </c>
      <c r="F374" s="130"/>
      <c r="G374" s="130"/>
      <c r="H374" s="171">
        <f t="shared" si="12"/>
        <v>270000</v>
      </c>
      <c r="I374" s="136"/>
      <c r="J374" s="141"/>
    </row>
    <row r="375" spans="1:10" ht="18.75" customHeight="1">
      <c r="A375" s="136">
        <v>24</v>
      </c>
      <c r="B375" s="127" t="s">
        <v>2589</v>
      </c>
      <c r="C375" s="554">
        <v>1979</v>
      </c>
      <c r="D375" s="129" t="s">
        <v>1708</v>
      </c>
      <c r="E375" s="171">
        <v>270000</v>
      </c>
      <c r="F375" s="130"/>
      <c r="G375" s="736"/>
      <c r="H375" s="171">
        <f t="shared" si="12"/>
        <v>270000</v>
      </c>
      <c r="I375" s="136"/>
      <c r="J375" s="141"/>
    </row>
    <row r="376" spans="1:10" ht="18.75" customHeight="1">
      <c r="A376" s="136">
        <v>25</v>
      </c>
      <c r="B376" s="127" t="s">
        <v>2027</v>
      </c>
      <c r="C376" s="554">
        <v>1972</v>
      </c>
      <c r="D376" s="129" t="s">
        <v>1711</v>
      </c>
      <c r="E376" s="171">
        <v>270000</v>
      </c>
      <c r="F376" s="130"/>
      <c r="G376" s="130"/>
      <c r="H376" s="171">
        <f t="shared" si="12"/>
        <v>270000</v>
      </c>
      <c r="I376" s="136"/>
      <c r="J376" s="136"/>
    </row>
    <row r="377" spans="1:10" ht="18.75" customHeight="1">
      <c r="A377" s="136">
        <v>26</v>
      </c>
      <c r="B377" s="127" t="s">
        <v>2044</v>
      </c>
      <c r="C377" s="554">
        <v>1978</v>
      </c>
      <c r="D377" s="129" t="s">
        <v>1711</v>
      </c>
      <c r="E377" s="171">
        <v>270000</v>
      </c>
      <c r="F377" s="130"/>
      <c r="G377" s="130"/>
      <c r="H377" s="171">
        <f t="shared" si="12"/>
        <v>270000</v>
      </c>
      <c r="I377" s="136"/>
      <c r="J377" s="141"/>
    </row>
    <row r="378" spans="1:10" ht="18.75" customHeight="1">
      <c r="A378" s="136">
        <v>27</v>
      </c>
      <c r="B378" s="127" t="s">
        <v>2028</v>
      </c>
      <c r="C378" s="554">
        <v>1962</v>
      </c>
      <c r="D378" s="129" t="s">
        <v>1709</v>
      </c>
      <c r="E378" s="171">
        <v>270000</v>
      </c>
      <c r="F378" s="130"/>
      <c r="G378" s="130"/>
      <c r="H378" s="171">
        <f t="shared" si="12"/>
        <v>270000</v>
      </c>
      <c r="I378" s="136"/>
      <c r="J378" s="136"/>
    </row>
    <row r="379" spans="1:10" ht="18.75" customHeight="1">
      <c r="A379" s="136">
        <v>28</v>
      </c>
      <c r="B379" s="127" t="s">
        <v>2033</v>
      </c>
      <c r="C379" s="554">
        <v>1972</v>
      </c>
      <c r="D379" s="129" t="s">
        <v>1709</v>
      </c>
      <c r="E379" s="171">
        <v>270000</v>
      </c>
      <c r="F379" s="130"/>
      <c r="G379" s="130"/>
      <c r="H379" s="171">
        <f t="shared" si="12"/>
        <v>270000</v>
      </c>
      <c r="I379" s="136"/>
      <c r="J379" s="141"/>
    </row>
    <row r="380" spans="1:10" ht="18.75" customHeight="1">
      <c r="A380" s="136">
        <v>29</v>
      </c>
      <c r="B380" s="127" t="s">
        <v>2038</v>
      </c>
      <c r="C380" s="554">
        <v>1958</v>
      </c>
      <c r="D380" s="129" t="s">
        <v>1709</v>
      </c>
      <c r="E380" s="171">
        <v>270000</v>
      </c>
      <c r="F380" s="130"/>
      <c r="G380" s="130"/>
      <c r="H380" s="171">
        <f t="shared" si="12"/>
        <v>270000</v>
      </c>
      <c r="I380" s="136"/>
      <c r="J380" s="141"/>
    </row>
    <row r="381" spans="1:10" ht="18.75" customHeight="1">
      <c r="A381" s="136">
        <v>30</v>
      </c>
      <c r="B381" s="127" t="s">
        <v>2039</v>
      </c>
      <c r="C381" s="554">
        <v>1968</v>
      </c>
      <c r="D381" s="129" t="s">
        <v>1709</v>
      </c>
      <c r="E381" s="171">
        <v>270000</v>
      </c>
      <c r="F381" s="130"/>
      <c r="G381" s="130"/>
      <c r="H381" s="171">
        <f t="shared" si="12"/>
        <v>270000</v>
      </c>
      <c r="I381" s="136"/>
      <c r="J381" s="141"/>
    </row>
    <row r="382" spans="1:10" ht="18.75" customHeight="1">
      <c r="A382" s="136">
        <v>31</v>
      </c>
      <c r="B382" s="127" t="s">
        <v>1999</v>
      </c>
      <c r="C382" s="554">
        <v>1938</v>
      </c>
      <c r="D382" s="129" t="s">
        <v>1709</v>
      </c>
      <c r="E382" s="171">
        <v>270000</v>
      </c>
      <c r="F382" s="130"/>
      <c r="G382" s="172"/>
      <c r="H382" s="171">
        <f t="shared" si="12"/>
        <v>270000</v>
      </c>
      <c r="I382" s="136"/>
      <c r="J382" s="141"/>
    </row>
    <row r="383" spans="1:10" ht="18.75" customHeight="1">
      <c r="A383" s="136">
        <v>32</v>
      </c>
      <c r="B383" s="127" t="s">
        <v>1989</v>
      </c>
      <c r="C383" s="554">
        <v>1968</v>
      </c>
      <c r="D383" s="129" t="s">
        <v>1709</v>
      </c>
      <c r="E383" s="171">
        <v>270000</v>
      </c>
      <c r="F383" s="130"/>
      <c r="G383" s="130"/>
      <c r="H383" s="171">
        <f t="shared" si="12"/>
        <v>270000</v>
      </c>
      <c r="I383" s="136"/>
      <c r="J383" s="141"/>
    </row>
    <row r="384" spans="1:10" ht="18.75" customHeight="1">
      <c r="A384" s="136">
        <v>33</v>
      </c>
      <c r="B384" s="127" t="s">
        <v>1997</v>
      </c>
      <c r="C384" s="554">
        <v>1937</v>
      </c>
      <c r="D384" s="129" t="s">
        <v>1715</v>
      </c>
      <c r="E384" s="171">
        <v>270000</v>
      </c>
      <c r="F384" s="130"/>
      <c r="G384" s="130"/>
      <c r="H384" s="171">
        <f t="shared" si="12"/>
        <v>270000</v>
      </c>
      <c r="I384" s="136"/>
      <c r="J384" s="141"/>
    </row>
    <row r="385" spans="1:10" ht="18.75" customHeight="1">
      <c r="A385" s="136">
        <v>34</v>
      </c>
      <c r="B385" s="127" t="s">
        <v>1980</v>
      </c>
      <c r="C385" s="554">
        <v>1978</v>
      </c>
      <c r="D385" s="129" t="s">
        <v>1715</v>
      </c>
      <c r="E385" s="171">
        <v>270000</v>
      </c>
      <c r="F385" s="130"/>
      <c r="G385" s="130"/>
      <c r="H385" s="171">
        <f t="shared" si="12"/>
        <v>270000</v>
      </c>
      <c r="I385" s="131"/>
      <c r="J385" s="698"/>
    </row>
    <row r="386" spans="1:10" ht="18.75" customHeight="1">
      <c r="A386" s="136">
        <v>35</v>
      </c>
      <c r="B386" s="127" t="s">
        <v>2029</v>
      </c>
      <c r="C386" s="554">
        <v>1964</v>
      </c>
      <c r="D386" s="129" t="s">
        <v>1715</v>
      </c>
      <c r="E386" s="171">
        <v>270000</v>
      </c>
      <c r="F386" s="130"/>
      <c r="G386" s="130"/>
      <c r="H386" s="171">
        <f t="shared" si="12"/>
        <v>270000</v>
      </c>
      <c r="I386" s="136"/>
      <c r="J386" s="141"/>
    </row>
    <row r="387" spans="1:10" ht="18.75" customHeight="1">
      <c r="A387" s="136">
        <v>36</v>
      </c>
      <c r="B387" s="127" t="s">
        <v>2030</v>
      </c>
      <c r="C387" s="554">
        <v>1945</v>
      </c>
      <c r="D387" s="129" t="s">
        <v>1715</v>
      </c>
      <c r="E387" s="171">
        <v>270000</v>
      </c>
      <c r="F387" s="130"/>
      <c r="G387" s="130"/>
      <c r="H387" s="171">
        <f t="shared" si="12"/>
        <v>270000</v>
      </c>
      <c r="I387" s="136"/>
      <c r="J387" s="141"/>
    </row>
    <row r="388" spans="1:10" ht="18.75" customHeight="1">
      <c r="A388" s="136">
        <v>37</v>
      </c>
      <c r="B388" s="127" t="s">
        <v>2031</v>
      </c>
      <c r="C388" s="554">
        <v>1937</v>
      </c>
      <c r="D388" s="129" t="s">
        <v>1715</v>
      </c>
      <c r="E388" s="171">
        <v>270000</v>
      </c>
      <c r="F388" s="130"/>
      <c r="G388" s="130"/>
      <c r="H388" s="171">
        <f t="shared" si="12"/>
        <v>270000</v>
      </c>
      <c r="I388" s="136"/>
      <c r="J388" s="141"/>
    </row>
    <row r="389" spans="1:10" ht="18.75" customHeight="1">
      <c r="A389" s="136">
        <v>38</v>
      </c>
      <c r="B389" s="129" t="s">
        <v>731</v>
      </c>
      <c r="C389" s="554">
        <v>1967</v>
      </c>
      <c r="D389" s="129" t="s">
        <v>1715</v>
      </c>
      <c r="E389" s="171">
        <v>270000</v>
      </c>
      <c r="F389" s="130"/>
      <c r="G389" s="130"/>
      <c r="H389" s="171">
        <f t="shared" si="12"/>
        <v>270000</v>
      </c>
      <c r="I389" s="136"/>
      <c r="J389" s="141"/>
    </row>
    <row r="390" spans="1:10" ht="18.75" customHeight="1">
      <c r="A390" s="136">
        <v>39</v>
      </c>
      <c r="B390" s="129" t="s">
        <v>732</v>
      </c>
      <c r="C390" s="554">
        <v>1967</v>
      </c>
      <c r="D390" s="129" t="s">
        <v>1715</v>
      </c>
      <c r="E390" s="171">
        <v>270000</v>
      </c>
      <c r="F390" s="130"/>
      <c r="G390" s="130"/>
      <c r="H390" s="171">
        <f t="shared" si="12"/>
        <v>270000</v>
      </c>
      <c r="I390" s="136"/>
      <c r="J390" s="141"/>
    </row>
    <row r="391" spans="1:10" ht="18.75" customHeight="1">
      <c r="A391" s="136">
        <v>40</v>
      </c>
      <c r="B391" s="129" t="s">
        <v>1965</v>
      </c>
      <c r="C391" s="554">
        <v>1983</v>
      </c>
      <c r="D391" s="129" t="s">
        <v>1715</v>
      </c>
      <c r="E391" s="171">
        <v>270000</v>
      </c>
      <c r="F391" s="130"/>
      <c r="G391" s="130"/>
      <c r="H391" s="171">
        <f t="shared" si="12"/>
        <v>270000</v>
      </c>
      <c r="I391" s="136"/>
      <c r="J391" s="141"/>
    </row>
    <row r="392" spans="1:10" ht="18.75" customHeight="1">
      <c r="A392" s="136">
        <v>41</v>
      </c>
      <c r="B392" s="129" t="s">
        <v>92</v>
      </c>
      <c r="C392" s="554">
        <v>1966</v>
      </c>
      <c r="D392" s="129" t="s">
        <v>1715</v>
      </c>
      <c r="E392" s="171">
        <v>270000</v>
      </c>
      <c r="F392" s="130"/>
      <c r="G392" s="130"/>
      <c r="H392" s="171">
        <f t="shared" si="12"/>
        <v>270000</v>
      </c>
      <c r="I392" s="136"/>
      <c r="J392" s="141"/>
    </row>
    <row r="393" spans="1:10" ht="18.75" customHeight="1">
      <c r="A393" s="136">
        <v>42</v>
      </c>
      <c r="B393" s="127" t="s">
        <v>1993</v>
      </c>
      <c r="C393" s="737">
        <v>1937</v>
      </c>
      <c r="D393" s="129" t="s">
        <v>1715</v>
      </c>
      <c r="E393" s="171">
        <v>270000</v>
      </c>
      <c r="F393" s="130"/>
      <c r="G393" s="130"/>
      <c r="H393" s="171">
        <f t="shared" si="12"/>
        <v>270000</v>
      </c>
      <c r="I393" s="136"/>
      <c r="J393" s="141"/>
    </row>
    <row r="394" spans="1:10" ht="18.75" customHeight="1">
      <c r="A394" s="136">
        <v>43</v>
      </c>
      <c r="B394" s="127" t="s">
        <v>2032</v>
      </c>
      <c r="C394" s="554">
        <v>1993</v>
      </c>
      <c r="D394" s="129" t="s">
        <v>1718</v>
      </c>
      <c r="E394" s="171">
        <v>270000</v>
      </c>
      <c r="F394" s="130"/>
      <c r="G394" s="130"/>
      <c r="H394" s="171">
        <f t="shared" si="12"/>
        <v>270000</v>
      </c>
      <c r="I394" s="136"/>
      <c r="J394" s="141"/>
    </row>
    <row r="395" spans="1:10" ht="18.75" customHeight="1">
      <c r="A395" s="136">
        <v>44</v>
      </c>
      <c r="B395" s="127" t="s">
        <v>2040</v>
      </c>
      <c r="C395" s="554">
        <v>1960</v>
      </c>
      <c r="D395" s="129" t="s">
        <v>1718</v>
      </c>
      <c r="E395" s="171">
        <v>270000</v>
      </c>
      <c r="F395" s="130"/>
      <c r="G395" s="130"/>
      <c r="H395" s="171">
        <f t="shared" si="12"/>
        <v>270000</v>
      </c>
      <c r="I395" s="136"/>
      <c r="J395" s="141"/>
    </row>
    <row r="396" spans="1:10" ht="18.75" customHeight="1">
      <c r="A396" s="136">
        <v>45</v>
      </c>
      <c r="B396" s="127" t="s">
        <v>2042</v>
      </c>
      <c r="C396" s="554">
        <v>1971</v>
      </c>
      <c r="D396" s="129" t="s">
        <v>1718</v>
      </c>
      <c r="E396" s="171">
        <v>270000</v>
      </c>
      <c r="F396" s="130"/>
      <c r="G396" s="130"/>
      <c r="H396" s="171">
        <f t="shared" si="12"/>
        <v>270000</v>
      </c>
      <c r="I396" s="136"/>
      <c r="J396" s="141"/>
    </row>
    <row r="397" spans="1:10" ht="18.75" customHeight="1">
      <c r="A397" s="136">
        <v>46</v>
      </c>
      <c r="B397" s="127" t="s">
        <v>1991</v>
      </c>
      <c r="C397" s="737">
        <v>1937</v>
      </c>
      <c r="D397" s="129" t="s">
        <v>1718</v>
      </c>
      <c r="E397" s="171">
        <v>270000</v>
      </c>
      <c r="F397" s="130"/>
      <c r="G397" s="130"/>
      <c r="H397" s="171">
        <f t="shared" si="12"/>
        <v>270000</v>
      </c>
      <c r="I397" s="136"/>
      <c r="J397" s="141"/>
    </row>
    <row r="398" spans="1:10" ht="18.75" customHeight="1">
      <c r="A398" s="136">
        <v>47</v>
      </c>
      <c r="B398" s="127" t="s">
        <v>802</v>
      </c>
      <c r="C398" s="554">
        <v>1970</v>
      </c>
      <c r="D398" s="129" t="s">
        <v>1718</v>
      </c>
      <c r="E398" s="171">
        <v>270000</v>
      </c>
      <c r="F398" s="130"/>
      <c r="G398" s="172"/>
      <c r="H398" s="171">
        <f t="shared" si="12"/>
        <v>270000</v>
      </c>
      <c r="I398" s="136"/>
      <c r="J398" s="141"/>
    </row>
    <row r="399" spans="1:10" ht="18.75" customHeight="1">
      <c r="A399" s="136">
        <v>48</v>
      </c>
      <c r="B399" s="127" t="s">
        <v>2041</v>
      </c>
      <c r="C399" s="554">
        <v>1979</v>
      </c>
      <c r="D399" s="129" t="s">
        <v>1479</v>
      </c>
      <c r="E399" s="171">
        <v>270000</v>
      </c>
      <c r="F399" s="130"/>
      <c r="G399" s="702"/>
      <c r="H399" s="171">
        <f t="shared" si="12"/>
        <v>270000</v>
      </c>
      <c r="I399" s="136"/>
      <c r="J399" s="141"/>
    </row>
    <row r="400" spans="1:10" ht="18.75" customHeight="1">
      <c r="A400" s="136">
        <v>49</v>
      </c>
      <c r="B400" s="127" t="s">
        <v>1998</v>
      </c>
      <c r="C400" s="737">
        <v>1937</v>
      </c>
      <c r="D400" s="129" t="s">
        <v>2064</v>
      </c>
      <c r="E400" s="171">
        <v>270000</v>
      </c>
      <c r="F400" s="130"/>
      <c r="G400" s="702"/>
      <c r="H400" s="171">
        <f t="shared" si="12"/>
        <v>270000</v>
      </c>
      <c r="I400" s="136"/>
      <c r="J400" s="141"/>
    </row>
    <row r="401" spans="1:10" ht="18.75" customHeight="1">
      <c r="A401" s="136">
        <v>50</v>
      </c>
      <c r="B401" s="127" t="s">
        <v>2046</v>
      </c>
      <c r="C401" s="554">
        <v>1966</v>
      </c>
      <c r="D401" s="129" t="s">
        <v>1884</v>
      </c>
      <c r="E401" s="171">
        <v>270000</v>
      </c>
      <c r="F401" s="130"/>
      <c r="G401" s="702"/>
      <c r="H401" s="171">
        <f t="shared" si="12"/>
        <v>270000</v>
      </c>
      <c r="I401" s="136"/>
      <c r="J401" s="141"/>
    </row>
    <row r="402" spans="1:10" ht="18.75" customHeight="1">
      <c r="A402" s="136">
        <v>51</v>
      </c>
      <c r="B402" s="127" t="s">
        <v>2046</v>
      </c>
      <c r="C402" s="554">
        <v>1962</v>
      </c>
      <c r="D402" s="129" t="s">
        <v>1281</v>
      </c>
      <c r="E402" s="171">
        <v>270000</v>
      </c>
      <c r="F402" s="130"/>
      <c r="G402" s="702"/>
      <c r="H402" s="171">
        <f t="shared" si="12"/>
        <v>270000</v>
      </c>
      <c r="I402" s="136"/>
      <c r="J402" s="141"/>
    </row>
    <row r="403" spans="1:10" ht="18.75" customHeight="1">
      <c r="A403" s="136">
        <v>52</v>
      </c>
      <c r="B403" s="127" t="s">
        <v>2802</v>
      </c>
      <c r="C403" s="554">
        <v>1969</v>
      </c>
      <c r="D403" s="129" t="s">
        <v>1884</v>
      </c>
      <c r="E403" s="171">
        <v>270000</v>
      </c>
      <c r="F403" s="130"/>
      <c r="G403" s="702"/>
      <c r="H403" s="171">
        <f t="shared" si="12"/>
        <v>270000</v>
      </c>
      <c r="I403" s="136"/>
      <c r="J403" s="137"/>
    </row>
    <row r="404" spans="1:10" ht="18.75" customHeight="1">
      <c r="A404" s="136">
        <v>53</v>
      </c>
      <c r="B404" s="127" t="s">
        <v>2803</v>
      </c>
      <c r="C404" s="554">
        <v>1989</v>
      </c>
      <c r="D404" s="129" t="s">
        <v>2804</v>
      </c>
      <c r="E404" s="171">
        <v>270000</v>
      </c>
      <c r="F404" s="130"/>
      <c r="G404" s="702"/>
      <c r="H404" s="171">
        <f t="shared" si="12"/>
        <v>270000</v>
      </c>
      <c r="I404" s="136"/>
      <c r="J404" s="137"/>
    </row>
    <row r="405" spans="1:10" ht="18.75" customHeight="1">
      <c r="A405" s="136">
        <v>54</v>
      </c>
      <c r="B405" s="127" t="s">
        <v>2805</v>
      </c>
      <c r="C405" s="554">
        <v>1936</v>
      </c>
      <c r="D405" s="129" t="s">
        <v>2806</v>
      </c>
      <c r="E405" s="171">
        <v>270000</v>
      </c>
      <c r="F405" s="130"/>
      <c r="G405" s="702"/>
      <c r="H405" s="171">
        <f t="shared" si="12"/>
        <v>270000</v>
      </c>
      <c r="I405" s="136"/>
      <c r="J405" s="137"/>
    </row>
    <row r="406" spans="1:10" ht="18.75" customHeight="1">
      <c r="A406" s="136">
        <v>55</v>
      </c>
      <c r="B406" s="127" t="s">
        <v>476</v>
      </c>
      <c r="C406" s="554">
        <v>1940</v>
      </c>
      <c r="D406" s="129" t="s">
        <v>2329</v>
      </c>
      <c r="E406" s="171">
        <v>270000</v>
      </c>
      <c r="F406" s="130"/>
      <c r="G406" s="171"/>
      <c r="H406" s="171">
        <f>SUM(E406:G406)</f>
        <v>270000</v>
      </c>
      <c r="I406" s="136"/>
      <c r="J406" s="137"/>
    </row>
    <row r="407" spans="1:10" ht="18.75" customHeight="1">
      <c r="A407" s="136">
        <v>56</v>
      </c>
      <c r="B407" s="127" t="s">
        <v>2330</v>
      </c>
      <c r="C407" s="554">
        <v>1950</v>
      </c>
      <c r="D407" s="129" t="s">
        <v>2331</v>
      </c>
      <c r="E407" s="171">
        <v>270000</v>
      </c>
      <c r="F407" s="130"/>
      <c r="G407" s="171"/>
      <c r="H407" s="171">
        <f>SUM(E407:G407)</f>
        <v>270000</v>
      </c>
      <c r="I407" s="136" t="s">
        <v>2800</v>
      </c>
      <c r="J407" s="137"/>
    </row>
    <row r="408" spans="1:10" ht="18.75" customHeight="1">
      <c r="A408" s="136">
        <v>57</v>
      </c>
      <c r="B408" s="127" t="s">
        <v>477</v>
      </c>
      <c r="C408" s="554">
        <v>1942</v>
      </c>
      <c r="D408" s="129" t="s">
        <v>2806</v>
      </c>
      <c r="E408" s="171">
        <v>270000</v>
      </c>
      <c r="F408" s="130"/>
      <c r="G408" s="171"/>
      <c r="H408" s="171">
        <f>SUM(E408:G408)</f>
        <v>270000</v>
      </c>
      <c r="I408" s="136"/>
      <c r="J408" s="137"/>
    </row>
    <row r="409" spans="1:10" ht="18.75" customHeight="1">
      <c r="A409" s="136">
        <v>58</v>
      </c>
      <c r="B409" s="127" t="s">
        <v>1815</v>
      </c>
      <c r="C409" s="554">
        <v>1935</v>
      </c>
      <c r="D409" s="129" t="s">
        <v>1894</v>
      </c>
      <c r="E409" s="171">
        <v>270000</v>
      </c>
      <c r="F409" s="130"/>
      <c r="G409" s="702"/>
      <c r="H409" s="171">
        <f>E409+G409</f>
        <v>270000</v>
      </c>
      <c r="I409" s="136"/>
      <c r="J409" s="137"/>
    </row>
    <row r="410" spans="1:10" ht="18.75" customHeight="1">
      <c r="A410" s="136">
        <v>59</v>
      </c>
      <c r="B410" s="254" t="s">
        <v>532</v>
      </c>
      <c r="C410" s="191">
        <v>1975</v>
      </c>
      <c r="D410" s="191" t="s">
        <v>1463</v>
      </c>
      <c r="E410" s="171">
        <v>270000</v>
      </c>
      <c r="H410" s="171">
        <f>E410+G410</f>
        <v>270000</v>
      </c>
      <c r="I410" s="136"/>
      <c r="J410" s="738"/>
    </row>
    <row r="411" spans="1:11" ht="18.75" customHeight="1">
      <c r="A411" s="1664" t="s">
        <v>2785</v>
      </c>
      <c r="B411" s="1664"/>
      <c r="C411" s="1664"/>
      <c r="D411" s="1664"/>
      <c r="E411" s="735">
        <f>SUM(E352:E410)</f>
        <v>15660000</v>
      </c>
      <c r="F411" s="735">
        <f>SUM(F352:F409)</f>
        <v>0</v>
      </c>
      <c r="G411" s="735">
        <f>SUM(G352:G409)</f>
        <v>0</v>
      </c>
      <c r="H411" s="735">
        <f>E411+G411</f>
        <v>15660000</v>
      </c>
      <c r="I411" s="136"/>
      <c r="J411" s="141"/>
      <c r="K411" s="191" t="s">
        <v>2800</v>
      </c>
    </row>
    <row r="412" spans="1:10" ht="18.75" customHeight="1">
      <c r="A412" s="131"/>
      <c r="B412" s="707" t="s">
        <v>2349</v>
      </c>
      <c r="C412" s="708"/>
      <c r="D412" s="708"/>
      <c r="E412" s="708"/>
      <c r="F412" s="708"/>
      <c r="G412" s="708"/>
      <c r="H412" s="708"/>
      <c r="I412" s="708"/>
      <c r="J412" s="709"/>
    </row>
    <row r="413" spans="1:10" ht="18.75" customHeight="1">
      <c r="A413" s="136">
        <v>1</v>
      </c>
      <c r="B413" s="138" t="s">
        <v>1282</v>
      </c>
      <c r="C413" s="136">
        <v>1992</v>
      </c>
      <c r="D413" s="133" t="s">
        <v>1283</v>
      </c>
      <c r="E413" s="139">
        <v>405000</v>
      </c>
      <c r="F413" s="130"/>
      <c r="G413" s="130"/>
      <c r="H413" s="139">
        <f>E413+G413</f>
        <v>405000</v>
      </c>
      <c r="I413" s="136"/>
      <c r="J413" s="141" t="s">
        <v>2800</v>
      </c>
    </row>
    <row r="414" spans="1:10" ht="18.75" customHeight="1">
      <c r="A414" s="136">
        <v>2</v>
      </c>
      <c r="B414" s="138" t="s">
        <v>1885</v>
      </c>
      <c r="C414" s="136">
        <v>1985</v>
      </c>
      <c r="D414" s="133" t="s">
        <v>1718</v>
      </c>
      <c r="E414" s="139">
        <v>405000</v>
      </c>
      <c r="F414" s="130"/>
      <c r="G414" s="130"/>
      <c r="H414" s="139">
        <f>E414+G414</f>
        <v>405000</v>
      </c>
      <c r="I414" s="136"/>
      <c r="J414" s="141"/>
    </row>
    <row r="415" spans="1:10" s="1132" customFormat="1" ht="18.75" customHeight="1">
      <c r="A415" s="1152">
        <v>3</v>
      </c>
      <c r="B415" s="1151" t="s">
        <v>1033</v>
      </c>
      <c r="C415" s="1152">
        <v>1984</v>
      </c>
      <c r="D415" s="1153" t="s">
        <v>1713</v>
      </c>
      <c r="E415" s="1154">
        <v>405000</v>
      </c>
      <c r="F415" s="1155"/>
      <c r="G415" s="1155">
        <v>405000</v>
      </c>
      <c r="H415" s="1154">
        <f>G415+E415</f>
        <v>810000</v>
      </c>
      <c r="I415" s="1152"/>
      <c r="J415" s="1156" t="s">
        <v>1089</v>
      </c>
    </row>
    <row r="416" spans="1:10" s="1132" customFormat="1" ht="18.75" customHeight="1">
      <c r="A416" s="1152">
        <v>4</v>
      </c>
      <c r="B416" s="1151" t="s">
        <v>1090</v>
      </c>
      <c r="C416" s="1152">
        <v>1987</v>
      </c>
      <c r="D416" s="1153" t="s">
        <v>1283</v>
      </c>
      <c r="E416" s="1154">
        <v>405000</v>
      </c>
      <c r="F416" s="1155"/>
      <c r="G416" s="1155">
        <v>405000</v>
      </c>
      <c r="H416" s="1154">
        <f>E416+G416</f>
        <v>810000</v>
      </c>
      <c r="I416" s="1152"/>
      <c r="J416" s="1156" t="s">
        <v>1091</v>
      </c>
    </row>
    <row r="417" spans="1:10" ht="18.75" customHeight="1">
      <c r="A417" s="1444" t="s">
        <v>2785</v>
      </c>
      <c r="B417" s="1444"/>
      <c r="C417" s="1444"/>
      <c r="D417" s="1444"/>
      <c r="E417" s="134">
        <f>SUM(E413:E416)</f>
        <v>1620000</v>
      </c>
      <c r="F417" s="130"/>
      <c r="G417" s="720">
        <f>SUM(G415:G416)</f>
        <v>810000</v>
      </c>
      <c r="H417" s="134">
        <f>SUM(E417:G417)</f>
        <v>2430000</v>
      </c>
      <c r="I417" s="136"/>
      <c r="J417" s="141"/>
    </row>
    <row r="418" spans="1:10" ht="18.75" customHeight="1">
      <c r="A418" s="188">
        <v>23</v>
      </c>
      <c r="B418" s="1597" t="s">
        <v>2084</v>
      </c>
      <c r="C418" s="1598"/>
      <c r="D418" s="1598"/>
      <c r="E418" s="1598"/>
      <c r="F418" s="1598"/>
      <c r="G418" s="1598"/>
      <c r="H418" s="1598"/>
      <c r="I418" s="1598"/>
      <c r="J418" s="1599"/>
    </row>
    <row r="419" spans="1:10" ht="18.75" customHeight="1">
      <c r="A419" s="188">
        <v>1</v>
      </c>
      <c r="B419" s="1533"/>
      <c r="C419" s="1534"/>
      <c r="D419" s="1535"/>
      <c r="E419" s="693"/>
      <c r="F419" s="739"/>
      <c r="G419" s="740"/>
      <c r="H419" s="693"/>
      <c r="I419" s="739"/>
      <c r="J419" s="739"/>
    </row>
    <row r="420" spans="1:10" ht="18.75" customHeight="1">
      <c r="A420" s="554"/>
      <c r="B420" s="1660"/>
      <c r="C420" s="1661"/>
      <c r="D420" s="1662"/>
      <c r="E420" s="694"/>
      <c r="F420" s="134"/>
      <c r="G420" s="730"/>
      <c r="H420" s="719"/>
      <c r="I420" s="136"/>
      <c r="J420" s="141"/>
    </row>
    <row r="421" spans="1:12" ht="18.75" customHeight="1">
      <c r="A421" s="1444" t="s">
        <v>2858</v>
      </c>
      <c r="B421" s="1444"/>
      <c r="C421" s="1444"/>
      <c r="D421" s="1444"/>
      <c r="E421" s="730">
        <f>E417+E411+E350+E340+E312+E286+E269+E242+E167+E163+E154+E151+E16+E13+E10+E420</f>
        <v>144720000</v>
      </c>
      <c r="F421" s="730"/>
      <c r="G421" s="730">
        <f>G420+G417+G411+G350+G340+G312+G286+G269+G242+G167+G163+G154+G151+G16+G13+G10</f>
        <v>3105000</v>
      </c>
      <c r="H421" s="1119">
        <f>H417+H411+H350+H340+H312+H286+H269+H242+H167+H163+H154+H151+H16+H13+H10+H420</f>
        <v>147825000</v>
      </c>
      <c r="I421" s="698"/>
      <c r="J421" s="741"/>
      <c r="L421" s="191" t="s">
        <v>2800</v>
      </c>
    </row>
    <row r="422" spans="1:10" ht="18.75" customHeight="1">
      <c r="A422" s="1663" t="s">
        <v>570</v>
      </c>
      <c r="B422" s="1663"/>
      <c r="C422" s="1663"/>
      <c r="D422" s="1663"/>
      <c r="E422" s="1663"/>
      <c r="F422" s="1663"/>
      <c r="G422" s="1663"/>
      <c r="H422" s="1663"/>
      <c r="I422" s="1663"/>
      <c r="J422" s="1663"/>
    </row>
    <row r="423" spans="1:10" ht="18.75" customHeight="1">
      <c r="A423" s="272"/>
      <c r="B423" s="183"/>
      <c r="C423" s="273"/>
      <c r="D423" s="1593" t="s">
        <v>2267</v>
      </c>
      <c r="E423" s="1593"/>
      <c r="F423" s="1593"/>
      <c r="G423" s="1593"/>
      <c r="H423" s="1593"/>
      <c r="I423" s="1593"/>
      <c r="J423" s="1593"/>
    </row>
    <row r="424" spans="1:10" ht="18.75" customHeight="1">
      <c r="A424" s="272"/>
      <c r="B424" s="63" t="s">
        <v>463</v>
      </c>
      <c r="C424" s="273"/>
      <c r="D424" s="63" t="s">
        <v>464</v>
      </c>
      <c r="E424" s="63" t="s">
        <v>465</v>
      </c>
      <c r="F424" s="63"/>
      <c r="G424" s="63"/>
      <c r="H424" s="63"/>
      <c r="I424" s="63"/>
      <c r="J424" s="274"/>
    </row>
    <row r="425" spans="1:10" ht="18.75" customHeight="1">
      <c r="A425" s="272"/>
      <c r="B425" s="276"/>
      <c r="C425" s="273"/>
      <c r="D425" s="173"/>
      <c r="E425" s="276"/>
      <c r="F425" s="276"/>
      <c r="G425" s="276"/>
      <c r="H425" s="276"/>
      <c r="I425" s="276"/>
      <c r="J425" s="276"/>
    </row>
    <row r="426" spans="1:10" ht="18.75" customHeight="1">
      <c r="A426" s="272"/>
      <c r="B426" s="276"/>
      <c r="C426" s="273"/>
      <c r="D426" s="173"/>
      <c r="E426" s="276"/>
      <c r="F426" s="276"/>
      <c r="G426" s="276"/>
      <c r="H426" s="276"/>
      <c r="I426" s="276"/>
      <c r="J426" s="276"/>
    </row>
    <row r="427" spans="1:10" ht="18.75" customHeight="1">
      <c r="A427" s="272"/>
      <c r="B427" s="276"/>
      <c r="C427" s="273"/>
      <c r="D427" s="173"/>
      <c r="E427" s="276"/>
      <c r="F427" s="276"/>
      <c r="G427" s="276"/>
      <c r="H427" s="276"/>
      <c r="I427" s="276"/>
      <c r="J427" s="276"/>
    </row>
    <row r="428" spans="1:10" ht="18.75" customHeight="1">
      <c r="A428" s="272"/>
      <c r="B428" s="742" t="s">
        <v>748</v>
      </c>
      <c r="C428" s="742" t="s">
        <v>2791</v>
      </c>
      <c r="D428" s="742"/>
      <c r="E428" s="742"/>
      <c r="F428" s="277"/>
      <c r="G428" s="278"/>
      <c r="H428" s="278"/>
      <c r="I428" s="277"/>
      <c r="J428" s="277"/>
    </row>
    <row r="429" spans="1:10" ht="18.75" customHeight="1">
      <c r="A429" s="272"/>
      <c r="B429" s="742"/>
      <c r="C429" s="742"/>
      <c r="D429" s="742"/>
      <c r="E429" s="742"/>
      <c r="F429" s="277"/>
      <c r="G429" s="278"/>
      <c r="H429" s="278"/>
      <c r="I429" s="277"/>
      <c r="J429" s="277"/>
    </row>
    <row r="430" spans="1:10" ht="18.75" customHeight="1">
      <c r="A430" s="1400" t="s">
        <v>2083</v>
      </c>
      <c r="B430" s="1400"/>
      <c r="C430" s="1400"/>
      <c r="D430" s="1400"/>
      <c r="E430" s="1400"/>
      <c r="F430" s="1400"/>
      <c r="G430" s="1400"/>
      <c r="H430" s="1400"/>
      <c r="I430" s="1400"/>
      <c r="J430" s="1400"/>
    </row>
    <row r="431" spans="1:10" ht="18.75" customHeight="1">
      <c r="A431" s="272"/>
      <c r="B431" s="63" t="s">
        <v>479</v>
      </c>
      <c r="C431" s="1400" t="s">
        <v>2104</v>
      </c>
      <c r="D431" s="1400"/>
      <c r="E431" s="1400"/>
      <c r="F431" s="1400"/>
      <c r="G431" s="1400"/>
      <c r="H431" s="1400"/>
      <c r="I431" s="64"/>
      <c r="J431" s="62"/>
    </row>
    <row r="432" spans="1:10" ht="18.75" customHeight="1">
      <c r="A432" s="272"/>
      <c r="B432" s="277"/>
      <c r="C432" s="277"/>
      <c r="D432" s="277"/>
      <c r="E432" s="277"/>
      <c r="F432" s="277"/>
      <c r="G432" s="278"/>
      <c r="H432" s="278"/>
      <c r="I432" s="277"/>
      <c r="J432" s="277"/>
    </row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</sheetData>
  <mergeCells count="49">
    <mergeCell ref="H5:H6"/>
    <mergeCell ref="A2:B2"/>
    <mergeCell ref="B5:B6"/>
    <mergeCell ref="C5:C6"/>
    <mergeCell ref="F5:G5"/>
    <mergeCell ref="B3:J3"/>
    <mergeCell ref="A4:J4"/>
    <mergeCell ref="A5:A6"/>
    <mergeCell ref="A243:J243"/>
    <mergeCell ref="A168:J168"/>
    <mergeCell ref="J5:J6"/>
    <mergeCell ref="A13:D13"/>
    <mergeCell ref="A10:D10"/>
    <mergeCell ref="E5:E6"/>
    <mergeCell ref="D5:D6"/>
    <mergeCell ref="I5:I6"/>
    <mergeCell ref="A242:D242"/>
    <mergeCell ref="A7:J7"/>
    <mergeCell ref="A163:D163"/>
    <mergeCell ref="A164:J164"/>
    <mergeCell ref="A167:D167"/>
    <mergeCell ref="A411:D411"/>
    <mergeCell ref="A269:D269"/>
    <mergeCell ref="A270:J270"/>
    <mergeCell ref="A286:D286"/>
    <mergeCell ref="A287:J287"/>
    <mergeCell ref="A312:D312"/>
    <mergeCell ref="A313:J313"/>
    <mergeCell ref="A154:D154"/>
    <mergeCell ref="A155:J155"/>
    <mergeCell ref="A152:J152"/>
    <mergeCell ref="A11:J11"/>
    <mergeCell ref="A14:J14"/>
    <mergeCell ref="A17:J17"/>
    <mergeCell ref="A16:D16"/>
    <mergeCell ref="A340:D340"/>
    <mergeCell ref="A341:J341"/>
    <mergeCell ref="A350:D350"/>
    <mergeCell ref="A351:J351"/>
    <mergeCell ref="K234:K241"/>
    <mergeCell ref="B420:D420"/>
    <mergeCell ref="C431:H431"/>
    <mergeCell ref="A421:D421"/>
    <mergeCell ref="A422:J422"/>
    <mergeCell ref="D423:J423"/>
    <mergeCell ref="A430:J430"/>
    <mergeCell ref="A417:D417"/>
    <mergeCell ref="B418:J418"/>
    <mergeCell ref="B419:D419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User</cp:lastModifiedBy>
  <cp:lastPrinted>2017-09-08T01:41:07Z</cp:lastPrinted>
  <dcterms:created xsi:type="dcterms:W3CDTF">2015-05-14T03:41:27Z</dcterms:created>
  <dcterms:modified xsi:type="dcterms:W3CDTF">2017-09-08T03:49:38Z</dcterms:modified>
  <cp:category/>
  <cp:version/>
  <cp:contentType/>
  <cp:contentStatus/>
</cp:coreProperties>
</file>